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Template" sheetId="1" r:id="rId3"/>
    <sheet state="visible" name="Ordinal Ranking" sheetId="2" r:id="rId4"/>
    <sheet state="visible" name="Sheet4" sheetId="3" r:id="rId5"/>
    <sheet state="visible" name="ScoringTemplate" sheetId="4" r:id="rId6"/>
  </sheets>
  <definedNames>
    <definedName name="NamedRange1">#REF!</definedName>
    <definedName hidden="1" localSheetId="1" name="_xlnm._FilterDatabase">'Ordinal Ranking'!$B$1:$G$32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9">
      <text>
        <t xml:space="preserve">Ben Clark:
No unreasonable answers, 100% weight on first question</t>
      </text>
    </comment>
  </commentList>
</comments>
</file>

<file path=xl/sharedStrings.xml><?xml version="1.0" encoding="utf-8"?>
<sst xmlns="http://schemas.openxmlformats.org/spreadsheetml/2006/main" count="396" uniqueCount="186">
  <si>
    <t>Category Weight</t>
  </si>
  <si>
    <t>Relative Weight</t>
  </si>
  <si>
    <t>Category</t>
  </si>
  <si>
    <t>Name</t>
  </si>
  <si>
    <t>Average</t>
  </si>
  <si>
    <t>CYC Interview Evaluation Matrix</t>
  </si>
  <si>
    <r>
      <rPr>
        <rFont val="Arial"/>
        <b/>
        <sz val="10.0"/>
      </rPr>
      <t xml:space="preserve">Directions: </t>
    </r>
    <r>
      <rPr>
        <rFont val="Arial"/>
        <b/>
        <sz val="10.0"/>
      </rPr>
      <t>Score each candidate 1-10 in each of the following sub-categories and utilize the "Overall Score" for final consideration</t>
    </r>
  </si>
  <si>
    <t>Jihao Luo</t>
  </si>
  <si>
    <t>Austin Kahn</t>
  </si>
  <si>
    <t>Riley Jones</t>
  </si>
  <si>
    <t>Douglas Moore</t>
  </si>
  <si>
    <t>Jeffrey Kirshebaum</t>
  </si>
  <si>
    <t>Meghana Sub.</t>
  </si>
  <si>
    <t>Bradley</t>
  </si>
  <si>
    <t>Jensen</t>
  </si>
  <si>
    <t>Xaxier McKinley</t>
  </si>
  <si>
    <t>Shakti Reddy</t>
  </si>
  <si>
    <t>Abhi S</t>
  </si>
  <si>
    <t>Austin von Alten</t>
  </si>
  <si>
    <t>Andrew Burns</t>
  </si>
  <si>
    <t>Leyton S*</t>
  </si>
  <si>
    <t>Noah D</t>
  </si>
  <si>
    <t>Josh Espinosa</t>
  </si>
  <si>
    <t>Lo Terry</t>
  </si>
  <si>
    <t>Drew Hickland</t>
  </si>
  <si>
    <t>Wes</t>
  </si>
  <si>
    <t xml:space="preserve">Chris </t>
  </si>
  <si>
    <t>Samuel</t>
  </si>
  <si>
    <t>Evan</t>
  </si>
  <si>
    <t>Jenna</t>
  </si>
  <si>
    <t>Derrick Dreier</t>
  </si>
  <si>
    <t>Sheridan Hodges</t>
  </si>
  <si>
    <t>Ellen Wilson</t>
  </si>
  <si>
    <t>Evan Michael</t>
  </si>
  <si>
    <t>Dillon Herbert</t>
  </si>
  <si>
    <t>Amari Smother</t>
  </si>
  <si>
    <t>Sam</t>
  </si>
  <si>
    <t>Class adjustment: 1.06 for F, 1.04 for So, 1.02 for J</t>
  </si>
  <si>
    <t>GPA - started in engineering</t>
  </si>
  <si>
    <t>time - 2020</t>
  </si>
  <si>
    <t>Class</t>
  </si>
  <si>
    <t>J</t>
  </si>
  <si>
    <t>So</t>
  </si>
  <si>
    <t>F</t>
  </si>
  <si>
    <t>Sr</t>
  </si>
  <si>
    <t xml:space="preserve">Sr </t>
  </si>
  <si>
    <t>Graduation</t>
  </si>
  <si>
    <t>Cumulative GPA</t>
  </si>
  <si>
    <t>Fit</t>
  </si>
  <si>
    <t>Passion for CYC</t>
  </si>
  <si>
    <t>Time to dedicate to CYC</t>
  </si>
  <si>
    <t>Demonstrated teamwork ability</t>
  </si>
  <si>
    <t>Academic standing</t>
  </si>
  <si>
    <t>Prior experience</t>
  </si>
  <si>
    <t>Subtotal</t>
  </si>
  <si>
    <t>Business Intuition</t>
  </si>
  <si>
    <t>Demonstrated understanding for business</t>
  </si>
  <si>
    <t>If answers are unreasonable, intuition guides candidate to reconsider</t>
  </si>
  <si>
    <t>Communication</t>
  </si>
  <si>
    <t>Easy to understand</t>
  </si>
  <si>
    <t>Answers are clear and concise</t>
  </si>
  <si>
    <t>Use of logical communication pattern</t>
  </si>
  <si>
    <t>Analytical Ability</t>
  </si>
  <si>
    <t>Logical break down of case</t>
  </si>
  <si>
    <t>Quantitative calculations</t>
  </si>
  <si>
    <t xml:space="preserve">Assumptions not derived without facts/evidence </t>
  </si>
  <si>
    <t>Overall Scores</t>
  </si>
  <si>
    <t>With Class Adjustment</t>
  </si>
  <si>
    <t xml:space="preserve"> </t>
  </si>
  <si>
    <t>Adjusted Score</t>
  </si>
  <si>
    <t>Chandler's Comments</t>
  </si>
  <si>
    <t>Sedona's Comments</t>
  </si>
  <si>
    <t>Yes/No</t>
  </si>
  <si>
    <t>Feedback</t>
  </si>
  <si>
    <t>Interviewed, absolute yes. Young stud</t>
  </si>
  <si>
    <t>Yes</t>
  </si>
  <si>
    <t>Leyton</t>
  </si>
  <si>
    <t>Only heard good things, talked to him at Poole Part</t>
  </si>
  <si>
    <t>McKinsey connections?</t>
  </si>
  <si>
    <t>liked meeting in one on one</t>
  </si>
  <si>
    <t>got flustered, but regrouped well. took a lot of initiative in high school with fundraising and with his fraternity</t>
  </si>
  <si>
    <t>co-op, good mech eng diverse background</t>
  </si>
  <si>
    <t>Fall admit</t>
  </si>
  <si>
    <t>good, but not my fave</t>
  </si>
  <si>
    <t>Hey Xavier,</t>
  </si>
  <si>
    <t>Meghana</t>
  </si>
  <si>
    <t>Absolute yes, but I'm biased</t>
  </si>
  <si>
    <t>Welcome to the CYC family! See you soon!</t>
  </si>
  <si>
    <t>...defer to Turck</t>
  </si>
  <si>
    <t>??</t>
  </si>
  <si>
    <t>I think Turck knows him? Think he struggled in the case more than we expected</t>
  </si>
  <si>
    <t>Best Regards,</t>
  </si>
  <si>
    <t>freshman</t>
  </si>
  <si>
    <t>Tanner Purvis</t>
  </si>
  <si>
    <t>This guy's awesome! Lacks energy, but really accomplished and motivated</t>
  </si>
  <si>
    <t>did okay in case, not a standout</t>
  </si>
  <si>
    <t>Still worried about team dynamics. Interviewed much better this time, but he seems very rough around the edges</t>
  </si>
  <si>
    <t>team work ability, communication skills, professionalism</t>
  </si>
  <si>
    <t>This guy was good in the case, but at the end he was only interested in asking me and Seth about Deloitte</t>
  </si>
  <si>
    <t>No</t>
  </si>
  <si>
    <t>*DEC GRAD</t>
  </si>
  <si>
    <t>second time to interview, super passionate about CYC, freshman, a lot of potential to learn, asked question afterwards of what he could have done differently (I believe...ask Jopsy)</t>
  </si>
  <si>
    <t>seems very passionate, just not the best communicator</t>
  </si>
  <si>
    <t>difficult to follow thought process, did not maintain consistent eye contact</t>
  </si>
  <si>
    <t>I liked him in the behavioral, but he wasn't a standout. Additionally, he didn't do well in the case. I love Parker, but I'm not sure if I would take Riley over some of the other people above him</t>
  </si>
  <si>
    <t>lacked passion for CYC, did not take notes in case (greater attention to detail)</t>
  </si>
  <si>
    <t>case: did alright, not standout</t>
  </si>
  <si>
    <t>time commitments, calculation errors, lacked enthusiam</t>
  </si>
  <si>
    <t>super flustered during her interview (4 exams that week)</t>
  </si>
  <si>
    <t>did not demonstrate passion for CYC, difficult to follow thought process</t>
  </si>
  <si>
    <t>"Like" But actually, I think he did well, but I do not consider him an absolute "yes"</t>
  </si>
  <si>
    <t>not clear and concise answers, use fewer filler words, simple math errors</t>
  </si>
  <si>
    <t>calculation errors, assumptions, did not demonstrate passion</t>
  </si>
  <si>
    <t>This guy was awesome in the behavioral, but he bombed the case. He is so passionate about helping others</t>
  </si>
  <si>
    <t>not logical thought process/case breakdown, difficult to follow, calculation errors</t>
  </si>
  <si>
    <t>Really struggled in the case. Behavioral went extraordinarily well, but I still don't consider him a lock</t>
  </si>
  <si>
    <t>calculation errors, not logical thought process/case breakdown</t>
  </si>
  <si>
    <t>demonstrate leveraging a team better, assumptions</t>
  </si>
  <si>
    <t>second time to interview, still struggled on case interview</t>
  </si>
  <si>
    <t>too many assumptions in case, poor math calculations, too many time commitments, low academic standing</t>
  </si>
  <si>
    <t>just met one on one</t>
  </si>
  <si>
    <t>consistently messed up units, poor math calculations, did not demonstrate deep passion for CYC</t>
  </si>
  <si>
    <t>able to clearly communicate genuine passion for CYC</t>
  </si>
  <si>
    <t>clearly communicates general passion for CYC</t>
  </si>
  <si>
    <t>briefly mentions passion for CYC</t>
  </si>
  <si>
    <t>does not know about CYC's mission</t>
  </si>
  <si>
    <t>one or fewer extracurricular activities</t>
  </si>
  <si>
    <t>two</t>
  </si>
  <si>
    <t>three-four</t>
  </si>
  <si>
    <t>five-six</t>
  </si>
  <si>
    <t>gave two or more team examples with good outcomes from different teams</t>
  </si>
  <si>
    <t>used one team experience for multiple successful outcomes</t>
  </si>
  <si>
    <t>had team experience, but did not expand on success</t>
  </si>
  <si>
    <t>poor team experience</t>
  </si>
  <si>
    <r>
      <rPr>
        <rFont val="Arial, sans-serif, sans"/>
        <color rgb="FF333333"/>
      </rPr>
      <t xml:space="preserve">two or more professional work experiences (intern/co-op) </t>
    </r>
    <r>
      <rPr>
        <rFont val="Arial, sans-serif, sans"/>
        <b/>
        <color rgb="FF333333"/>
      </rPr>
      <t xml:space="preserve">OR </t>
    </r>
    <r>
      <rPr>
        <rFont val="Arial, sans-serif, sans"/>
        <color rgb="FF333333"/>
      </rPr>
      <t>able to effectively communicate application of prior experience to CYC</t>
    </r>
  </si>
  <si>
    <t>one professional work experience</t>
  </si>
  <si>
    <t>only professor research experience</t>
  </si>
  <si>
    <t>work experience in high school</t>
  </si>
  <si>
    <t>low commitment volunteering in high school</t>
  </si>
  <si>
    <t>no work or volunteer experience</t>
  </si>
  <si>
    <t>brought up innovative aspect of business to support recommendation in case</t>
  </si>
  <si>
    <t>mentioned several typical aspects of business to support recommendation</t>
  </si>
  <si>
    <t>mentioned one typical aspect of business to support recommendation</t>
  </si>
  <si>
    <t>brought up an inaccurate aspect of business in the case</t>
  </si>
  <si>
    <t>did not make any connections between real world business operations and the interview case</t>
  </si>
  <si>
    <t>no unreasonable answers</t>
  </si>
  <si>
    <t>slightly unreasonable answer, but quickly gets back on track</t>
  </si>
  <si>
    <t>one unreasonable answer, but gets back on track</t>
  </si>
  <si>
    <t>two unreasonable answers, but gets back on track</t>
  </si>
  <si>
    <t>no more than two unreasonable answers, but needed help from interviewer to get back on track</t>
  </si>
  <si>
    <t>more than two unreasonable answers</t>
  </si>
  <si>
    <t>never had to ask candidate to revisit or clarify a topic</t>
  </si>
  <si>
    <t>asked candidate to clarify one topic</t>
  </si>
  <si>
    <t>asked candidate to clarify two topics</t>
  </si>
  <si>
    <t>asked candidate to clarify more than two topics</t>
  </si>
  <si>
    <t>none of the candidates answers related back to the original prompt</t>
  </si>
  <si>
    <t>interviewer was engaged entire interview</t>
  </si>
  <si>
    <t>candidate was clear, but had one or two answers that rambled</t>
  </si>
  <si>
    <t>candidate had one unclear answer, but was concise</t>
  </si>
  <si>
    <t>candidate had one unclear answer and one rambling answer</t>
  </si>
  <si>
    <t>candidate was clear, but rambled in more than two answers</t>
  </si>
  <si>
    <t>candidate had two unclear answers, but was concise</t>
  </si>
  <si>
    <t>able to easily follow work and explanation without asking candidate to go back and explain</t>
  </si>
  <si>
    <t>candidate explained logically, but work was difficult to follow</t>
  </si>
  <si>
    <t>candidate hit the important points, but not in a logical order</t>
  </si>
  <si>
    <t>candidate had to revisit previous answers multiple times</t>
  </si>
  <si>
    <t>broke down case into three logical buckets and briefly explained each</t>
  </si>
  <si>
    <t>broke down case into three logical buckets but did not explain</t>
  </si>
  <si>
    <t>broke down case into two logical buckets and briefly explained each</t>
  </si>
  <si>
    <t>broke down case into two logical buckets but did not explain</t>
  </si>
  <si>
    <t>broke down case into non-logical buckets</t>
  </si>
  <si>
    <t>did not break down case</t>
  </si>
  <si>
    <t>no errors in calculations</t>
  </si>
  <si>
    <t>equations set up correctly, missed one simple computation</t>
  </si>
  <si>
    <t>equations set up correctly, more than one error in calculations</t>
  </si>
  <si>
    <t>one error in equation setup, one error in calculations</t>
  </si>
  <si>
    <t>one error in equation setup, multiple errors in calculations</t>
  </si>
  <si>
    <t>had no idea how to setup equation, but asked for guidance</t>
  </si>
  <si>
    <t>did not know what equations to use and asked to skip question</t>
  </si>
  <si>
    <t>no assumptions made</t>
  </si>
  <si>
    <t>one assumption made w/ facts</t>
  </si>
  <si>
    <t>one assumption made w/o facts</t>
  </si>
  <si>
    <t>two assumptions made w/ facts</t>
  </si>
  <si>
    <t>two assumptions made w/0 facts</t>
  </si>
  <si>
    <t>three assumptions made w/ facts</t>
  </si>
  <si>
    <t>three assumptions made w/o facts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</si>
</sst>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0.0"/>
  </numFmts>
  <fonts count="27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>
      <b/>
      <i/>
      <sz val="11.0"/>
      <name val="Arial"/>
    </font>
    <font>
      <b/>
      <sz val="14.0"/>
      <name val="Arial"/>
    </font>
    <font>
      <sz val="14.0"/>
      <name val="Arial"/>
    </font>
    <font>
      <b/>
      <i/>
      <sz val="14.0"/>
      <name val="Arial"/>
    </font>
    <font>
      <sz val="10.0"/>
      <name val="Arial"/>
    </font>
    <font>
      <sz val="10.0"/>
    </font>
    <font>
      <b/>
      <i/>
      <sz val="10.0"/>
      <name val="Arial"/>
    </font>
    <font>
      <b/>
      <sz val="10.0"/>
      <name val="Arial"/>
    </font>
    <font>
      <i/>
      <sz val="10.0"/>
      <name val="Arial"/>
    </font>
    <font/>
    <font>
      <sz val="7.0"/>
      <name val="Arial"/>
    </font>
    <font>
      <b/>
      <name val="Arial"/>
    </font>
    <font>
      <name val="Arial"/>
    </font>
    <font>
      <i/>
      <name val="Arial"/>
    </font>
    <font>
      <i/>
      <sz val="11.0"/>
      <color rgb="FF000000"/>
      <name val="Inconsolata"/>
    </font>
    <font>
      <sz val="11.0"/>
      <color rgb="FF000000"/>
      <name val="Inconsolata"/>
    </font>
    <font>
      <b/>
      <i/>
      <sz val="11.0"/>
      <color rgb="FF000000"/>
      <name val="Inconsolata"/>
    </font>
    <font>
      <b/>
      <sz val="12.0"/>
      <name val="Arial"/>
    </font>
    <font>
      <b/>
      <sz val="12.0"/>
      <color rgb="FF000000"/>
      <name val="Inconsolata"/>
    </font>
    <font>
      <b/>
      <i/>
      <sz val="12.0"/>
      <color rgb="FF000000"/>
      <name val="Inconsolata"/>
    </font>
    <font>
      <b/>
    </font>
    <font>
      <b/>
      <strike/>
    </font>
    <font>
      <color rgb="FF333333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5">
    <border/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horizontal="center" shrinkToFit="0" wrapText="0"/>
    </xf>
    <xf borderId="0" fillId="0" fontId="9" numFmtId="0" xfId="0" applyAlignment="1" applyFont="1">
      <alignment shrinkToFit="0" wrapText="0"/>
    </xf>
    <xf borderId="0" fillId="2" fontId="10" numFmtId="0" xfId="0" applyAlignment="1" applyFill="1" applyFont="1">
      <alignment shrinkToFit="0" vertical="top" wrapText="1"/>
    </xf>
    <xf borderId="0" fillId="2" fontId="7" numFmtId="0" xfId="0" applyAlignment="1" applyFont="1">
      <alignment horizontal="center" readingOrder="0" shrinkToFit="0" wrapText="1"/>
    </xf>
    <xf borderId="0" fillId="2" fontId="7" numFmtId="0" xfId="0" applyAlignment="1" applyFont="1">
      <alignment horizontal="center" readingOrder="0" shrinkToFit="0" wrapText="1"/>
    </xf>
    <xf borderId="0" fillId="2" fontId="7" numFmtId="0" xfId="0" applyAlignment="1" applyFont="1">
      <alignment readingOrder="0" shrinkToFit="0" wrapText="1"/>
    </xf>
    <xf borderId="0" fillId="2" fontId="11" numFmtId="0" xfId="0" applyAlignment="1" applyFont="1">
      <alignment readingOrder="0" shrinkToFit="0" wrapText="1"/>
    </xf>
    <xf borderId="0" fillId="2" fontId="12" numFmtId="0" xfId="0" applyFont="1"/>
    <xf borderId="0" fillId="2" fontId="12" numFmtId="0" xfId="0" applyAlignment="1" applyFont="1">
      <alignment readingOrder="0"/>
    </xf>
    <xf borderId="0" fillId="2" fontId="9" numFmtId="0" xfId="0" applyAlignment="1" applyFont="1">
      <alignment shrinkToFit="0" wrapText="1"/>
    </xf>
    <xf borderId="0" fillId="2" fontId="7" numFmtId="0" xfId="0" applyAlignment="1" applyFont="1">
      <alignment shrinkToFit="0" wrapText="1"/>
    </xf>
    <xf borderId="0" fillId="2" fontId="8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top" wrapText="1"/>
    </xf>
    <xf borderId="0" fillId="0" fontId="13" numFmtId="164" xfId="0" applyAlignment="1" applyFont="1" applyNumberForma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1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shrinkToFit="0" vertical="top" wrapText="1"/>
    </xf>
    <xf borderId="0" fillId="0" fontId="10" numFmtId="0" xfId="0" applyAlignment="1" applyFont="1">
      <alignment horizontal="right" readingOrder="0" shrinkToFit="0" vertical="top" wrapText="1"/>
    </xf>
    <xf borderId="0" fillId="0" fontId="7" numFmtId="0" xfId="0" applyAlignment="1" applyFont="1">
      <alignment horizontal="center" readingOrder="0" shrinkToFit="0" wrapText="0"/>
    </xf>
    <xf borderId="0" fillId="0" fontId="11" numFmtId="0" xfId="0" applyAlignment="1" applyFont="1">
      <alignment readingOrder="0" shrinkToFit="0" wrapText="0"/>
    </xf>
    <xf borderId="4" fillId="0" fontId="7" numFmtId="0" xfId="0" applyAlignment="1" applyBorder="1" applyFont="1">
      <alignment shrinkToFit="0" wrapText="0"/>
    </xf>
    <xf borderId="5" fillId="0" fontId="7" numFmtId="0" xfId="0" applyAlignment="1" applyBorder="1" applyFont="1">
      <alignment shrinkToFit="0" wrapText="0"/>
    </xf>
    <xf borderId="5" fillId="0" fontId="10" numFmtId="0" xfId="0" applyAlignment="1" applyBorder="1" applyFont="1">
      <alignment horizontal="right" readingOrder="0" shrinkToFit="0" wrapText="0"/>
    </xf>
    <xf borderId="5" fillId="0" fontId="7" numFmtId="164" xfId="0" applyAlignment="1" applyBorder="1" applyFont="1" applyNumberFormat="1">
      <alignment horizontal="center" readingOrder="0" shrinkToFit="0" wrapText="0"/>
    </xf>
    <xf borderId="5" fillId="0" fontId="7" numFmtId="164" xfId="0" applyAlignment="1" applyBorder="1" applyFont="1" applyNumberFormat="1">
      <alignment readingOrder="0" shrinkToFit="0" wrapText="0"/>
    </xf>
    <xf borderId="5" fillId="0" fontId="11" numFmtId="0" xfId="0" applyAlignment="1" applyBorder="1" applyFont="1">
      <alignment shrinkToFit="0" wrapText="0"/>
    </xf>
    <xf borderId="5" fillId="0" fontId="9" numFmtId="0" xfId="0" applyAlignment="1" applyBorder="1" applyFont="1">
      <alignment shrinkToFit="0" wrapText="0"/>
    </xf>
    <xf borderId="5" fillId="0" fontId="9" numFmtId="0" xfId="0" applyAlignment="1" applyBorder="1" applyFont="1">
      <alignment readingOrder="0" shrinkToFit="0" wrapText="0"/>
    </xf>
    <xf borderId="5" fillId="0" fontId="11" numFmtId="164" xfId="0" applyAlignment="1" applyBorder="1" applyFont="1" applyNumberFormat="1">
      <alignment readingOrder="0" shrinkToFit="0" wrapText="0"/>
    </xf>
    <xf borderId="3" fillId="0" fontId="9" numFmtId="0" xfId="0" applyAlignment="1" applyBorder="1" applyFont="1">
      <alignment shrinkToFit="0" wrapText="0"/>
    </xf>
    <xf borderId="6" fillId="0" fontId="7" numFmtId="0" xfId="0" applyAlignment="1" applyBorder="1" applyFont="1">
      <alignment shrinkToFit="0" wrapText="0"/>
    </xf>
    <xf borderId="0" fillId="0" fontId="10" numFmtId="0" xfId="0" applyAlignment="1" applyFont="1">
      <alignment horizontal="right" readingOrder="0" shrinkToFit="0" wrapText="0"/>
    </xf>
    <xf borderId="0" fillId="0" fontId="7" numFmtId="2" xfId="0" applyAlignment="1" applyFont="1" applyNumberFormat="1">
      <alignment readingOrder="0" shrinkToFit="0" wrapText="0"/>
    </xf>
    <xf borderId="0" fillId="0" fontId="11" numFmtId="2" xfId="0" applyAlignment="1" applyFont="1" applyNumberFormat="1">
      <alignment readingOrder="0" shrinkToFit="0" wrapText="0"/>
    </xf>
    <xf borderId="0" fillId="0" fontId="12" numFmtId="2" xfId="0" applyAlignment="1" applyFont="1" applyNumberFormat="1">
      <alignment readingOrder="0"/>
    </xf>
    <xf borderId="6" fillId="0" fontId="10" numFmtId="0" xfId="0" applyAlignment="1" applyBorder="1" applyFont="1">
      <alignment horizontal="center" shrinkToFit="0" wrapText="0"/>
    </xf>
    <xf borderId="0" fillId="0" fontId="14" numFmtId="0" xfId="0" applyAlignment="1" applyFont="1">
      <alignment vertical="bottom"/>
    </xf>
    <xf borderId="0" fillId="0" fontId="9" numFmtId="2" xfId="0" applyAlignment="1" applyFont="1" applyNumberFormat="1">
      <alignment shrinkToFit="0" wrapText="0"/>
    </xf>
    <xf borderId="0" fillId="0" fontId="11" numFmtId="2" xfId="0" applyAlignment="1" applyFont="1" applyNumberFormat="1">
      <alignment shrinkToFit="0" wrapText="0"/>
    </xf>
    <xf borderId="0" fillId="0" fontId="7" numFmtId="2" xfId="0" applyAlignment="1" applyFont="1" applyNumberFormat="1">
      <alignment shrinkToFit="0" wrapText="0"/>
    </xf>
    <xf borderId="3" fillId="0" fontId="9" numFmtId="2" xfId="0" applyAlignment="1" applyBorder="1" applyFont="1" applyNumberFormat="1">
      <alignment shrinkToFit="0" wrapText="0"/>
    </xf>
    <xf borderId="0" fillId="0" fontId="11" numFmtId="0" xfId="0" applyAlignment="1" applyFont="1">
      <alignment horizontal="center" shrinkToFit="0" wrapText="0"/>
    </xf>
    <xf borderId="0" fillId="0" fontId="15" numFmtId="0" xfId="0" applyAlignment="1" applyFont="1">
      <alignment vertical="bottom"/>
    </xf>
    <xf borderId="0" fillId="0" fontId="12" numFmtId="0" xfId="0" applyAlignment="1" applyFont="1">
      <alignment horizontal="center" readingOrder="0"/>
    </xf>
    <xf borderId="0" fillId="0" fontId="15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11" numFmtId="1" xfId="0" applyAlignment="1" applyFont="1" applyNumberFormat="1">
      <alignment horizontal="center" readingOrder="0" shrinkToFit="0" wrapText="0"/>
    </xf>
    <xf borderId="0" fillId="0" fontId="7" numFmtId="1" xfId="0" applyAlignment="1" applyFont="1" applyNumberFormat="1">
      <alignment horizontal="center" readingOrder="0" shrinkToFit="0" wrapText="0"/>
    </xf>
    <xf borderId="0" fillId="0" fontId="7" numFmtId="1" xfId="0" applyAlignment="1" applyFont="1" applyNumberFormat="1">
      <alignment horizontal="center" readingOrder="0" shrinkToFit="0" wrapText="0"/>
    </xf>
    <xf borderId="5" fillId="0" fontId="11" numFmtId="0" xfId="0" applyAlignment="1" applyBorder="1" applyFont="1">
      <alignment horizontal="center" shrinkToFit="0" wrapText="0"/>
    </xf>
    <xf borderId="7" fillId="0" fontId="16" numFmtId="0" xfId="0" applyAlignment="1" applyBorder="1" applyFont="1">
      <alignment vertical="bottom"/>
    </xf>
    <xf borderId="3" fillId="2" fontId="17" numFmtId="165" xfId="0" applyAlignment="1" applyBorder="1" applyFont="1" applyNumberFormat="1">
      <alignment horizontal="center"/>
    </xf>
    <xf borderId="0" fillId="0" fontId="9" numFmtId="0" xfId="0" applyAlignment="1" applyFont="1">
      <alignment horizontal="center" shrinkToFit="0" wrapText="0"/>
    </xf>
    <xf borderId="0" fillId="0" fontId="10" numFmtId="0" xfId="0" applyAlignment="1" applyFont="1">
      <alignment horizontal="center" shrinkToFit="0" wrapText="0"/>
    </xf>
    <xf borderId="0" fillId="0" fontId="12" numFmtId="0" xfId="0" applyAlignment="1" applyFont="1">
      <alignment horizontal="center"/>
    </xf>
    <xf borderId="0" fillId="0" fontId="15" numFmtId="0" xfId="0" applyAlignment="1" applyFont="1">
      <alignment horizontal="center" shrinkToFit="0" vertical="bottom" wrapText="0"/>
    </xf>
    <xf borderId="0" fillId="0" fontId="11" numFmtId="1" xfId="0" applyAlignment="1" applyFont="1" applyNumberFormat="1">
      <alignment horizontal="center" shrinkToFit="0" wrapText="0"/>
    </xf>
    <xf borderId="0" fillId="0" fontId="9" numFmtId="2" xfId="0" applyAlignment="1" applyFont="1" applyNumberFormat="1">
      <alignment shrinkToFit="0" wrapText="0"/>
    </xf>
    <xf borderId="0" fillId="0" fontId="7" numFmtId="1" xfId="0" applyAlignment="1" applyFont="1" applyNumberFormat="1">
      <alignment horizontal="center" shrinkToFit="0" wrapText="0"/>
    </xf>
    <xf borderId="3" fillId="0" fontId="9" numFmtId="2" xfId="0" applyAlignment="1" applyBorder="1" applyFont="1" applyNumberFormat="1">
      <alignment shrinkToFit="0" wrapText="0"/>
    </xf>
    <xf borderId="0" fillId="0" fontId="10" numFmtId="0" xfId="0" applyAlignment="1" applyFont="1">
      <alignment shrinkToFit="0" wrapText="0"/>
    </xf>
    <xf borderId="0" fillId="0" fontId="7" numFmtId="0" xfId="0" applyAlignment="1" applyFont="1">
      <alignment horizontal="center" shrinkToFit="0" wrapText="0"/>
    </xf>
    <xf borderId="0" fillId="0" fontId="11" numFmtId="1" xfId="0" applyAlignment="1" applyFont="1" applyNumberFormat="1">
      <alignment horizontal="center" shrinkToFit="0" wrapText="0"/>
    </xf>
    <xf borderId="0" fillId="0" fontId="9" numFmtId="2" xfId="0" applyAlignment="1" applyFont="1" applyNumberFormat="1">
      <alignment readingOrder="0" shrinkToFit="0" wrapText="0"/>
    </xf>
    <xf borderId="0" fillId="0" fontId="7" numFmtId="1" xfId="0" applyAlignment="1" applyFont="1" applyNumberFormat="1">
      <alignment horizontal="center" shrinkToFit="0" wrapText="0"/>
    </xf>
    <xf borderId="6" fillId="0" fontId="11" numFmtId="0" xfId="0" applyAlignment="1" applyBorder="1" applyFont="1">
      <alignment horizontal="center" shrinkToFit="0" wrapText="0"/>
    </xf>
    <xf borderId="0" fillId="0" fontId="11" numFmtId="1" xfId="0" applyAlignment="1" applyFont="1" applyNumberFormat="1">
      <alignment readingOrder="0" shrinkToFit="0" wrapText="0"/>
    </xf>
    <xf borderId="3" fillId="2" fontId="18" numFmtId="165" xfId="0" applyAlignment="1" applyBorder="1" applyFont="1" applyNumberFormat="1">
      <alignment horizontal="center"/>
    </xf>
    <xf borderId="0" fillId="0" fontId="11" numFmtId="1" xfId="0" applyAlignment="1" applyFont="1" applyNumberFormat="1">
      <alignment shrinkToFit="0" wrapText="0"/>
    </xf>
    <xf borderId="3" fillId="2" fontId="18" numFmtId="1" xfId="0" applyAlignment="1" applyBorder="1" applyFont="1" applyNumberFormat="1">
      <alignment horizontal="center"/>
    </xf>
    <xf borderId="3" fillId="2" fontId="19" numFmtId="2" xfId="0" applyBorder="1" applyFont="1" applyNumberFormat="1"/>
    <xf borderId="6" fillId="0" fontId="20" numFmtId="0" xfId="0" applyAlignment="1" applyBorder="1" applyFont="1">
      <alignment horizontal="center" shrinkToFit="0" wrapText="0"/>
    </xf>
    <xf borderId="0" fillId="0" fontId="20" numFmtId="0" xfId="0" applyAlignment="1" applyFont="1">
      <alignment shrinkToFit="0" wrapText="0"/>
    </xf>
    <xf borderId="0" fillId="0" fontId="10" numFmtId="0" xfId="0" applyAlignment="1" applyFont="1">
      <alignment horizontal="right" shrinkToFit="0" wrapText="0"/>
    </xf>
    <xf borderId="0" fillId="2" fontId="21" numFmtId="165" xfId="0" applyAlignment="1" applyFont="1" applyNumberFormat="1">
      <alignment horizontal="center"/>
    </xf>
    <xf borderId="0" fillId="2" fontId="22" numFmtId="165" xfId="0" applyFont="1" applyNumberFormat="1"/>
    <xf borderId="3" fillId="2" fontId="22" numFmtId="165" xfId="0" applyBorder="1" applyFont="1" applyNumberFormat="1"/>
    <xf borderId="8" fillId="0" fontId="1" numFmtId="165" xfId="0" applyAlignment="1" applyBorder="1" applyFont="1" applyNumberFormat="1">
      <alignment horizontal="center" shrinkToFit="0" wrapText="0"/>
    </xf>
    <xf borderId="9" fillId="0" fontId="1" numFmtId="165" xfId="0" applyAlignment="1" applyBorder="1" applyFont="1" applyNumberFormat="1">
      <alignment horizontal="center" shrinkToFit="0" wrapText="0"/>
    </xf>
    <xf borderId="9" fillId="0" fontId="1" numFmtId="165" xfId="0" applyAlignment="1" applyBorder="1" applyFont="1" applyNumberFormat="1">
      <alignment horizontal="right" readingOrder="0" shrinkToFit="0" wrapText="0"/>
    </xf>
    <xf borderId="9" fillId="0" fontId="1" numFmtId="165" xfId="0" applyAlignment="1" applyBorder="1" applyFont="1" applyNumberFormat="1">
      <alignment horizontal="center" shrinkToFit="0" wrapText="0"/>
    </xf>
    <xf borderId="3" fillId="0" fontId="3" numFmtId="165" xfId="0" applyAlignment="1" applyBorder="1" applyFont="1" applyNumberFormat="1">
      <alignment horizontal="right" shrinkToFit="0" wrapText="0"/>
    </xf>
    <xf borderId="0" fillId="0" fontId="1" numFmtId="165" xfId="0" applyAlignment="1" applyFont="1" applyNumberFormat="1">
      <alignment horizontal="center" shrinkToFit="0" wrapText="0"/>
    </xf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3" fillId="3" fontId="10" numFmtId="0" xfId="0" applyAlignment="1" applyBorder="1" applyFill="1" applyFont="1">
      <alignment horizontal="left" readingOrder="0" shrinkToFit="0" wrapText="1"/>
    </xf>
    <xf borderId="3" fillId="0" fontId="12" numFmtId="0" xfId="0" applyBorder="1" applyFont="1"/>
    <xf borderId="0" fillId="3" fontId="23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3" fillId="0" fontId="24" numFmtId="0" xfId="0" applyAlignment="1" applyBorder="1" applyFont="1">
      <alignment horizontal="left"/>
    </xf>
    <xf borderId="0" fillId="4" fontId="12" numFmtId="0" xfId="0" applyAlignment="1" applyFill="1" applyFont="1">
      <alignment readingOrder="0"/>
    </xf>
    <xf borderId="0" fillId="0" fontId="12" numFmtId="164" xfId="0" applyAlignment="1" applyFont="1" applyNumberFormat="1">
      <alignment readingOrder="0"/>
    </xf>
    <xf borderId="0" fillId="0" fontId="7" numFmtId="0" xfId="0" applyAlignment="1" applyFont="1">
      <alignment horizontal="left" readingOrder="0" shrinkToFit="0" wrapText="1"/>
    </xf>
    <xf borderId="3" fillId="0" fontId="7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Font="1"/>
    <xf borderId="3" fillId="5" fontId="7" numFmtId="0" xfId="0" applyAlignment="1" applyBorder="1" applyFill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3" fillId="6" fontId="7" numFmtId="0" xfId="0" applyAlignment="1" applyBorder="1" applyFill="1" applyFont="1">
      <alignment horizontal="left" readingOrder="0" shrinkToFit="0" wrapText="1"/>
    </xf>
    <xf borderId="0" fillId="0" fontId="12" numFmtId="0" xfId="0" applyAlignment="1" applyFont="1">
      <alignment horizontal="left" readingOrder="0"/>
    </xf>
    <xf borderId="3" fillId="6" fontId="7" numFmtId="0" xfId="0" applyAlignment="1" applyBorder="1" applyFont="1">
      <alignment horizontal="left" readingOrder="0" shrinkToFit="0" wrapText="1"/>
    </xf>
    <xf borderId="0" fillId="0" fontId="12" numFmtId="0" xfId="0" applyAlignment="1" applyFont="1">
      <alignment readingOrder="0" shrinkToFit="0" wrapText="1"/>
    </xf>
    <xf borderId="0" fillId="7" fontId="12" numFmtId="0" xfId="0" applyAlignment="1" applyFill="1" applyFont="1">
      <alignment readingOrder="0"/>
    </xf>
    <xf borderId="0" fillId="0" fontId="12" numFmtId="0" xfId="0" applyAlignment="1" applyFont="1">
      <alignment horizontal="left"/>
    </xf>
    <xf borderId="3" fillId="6" fontId="12" numFmtId="0" xfId="0" applyAlignment="1" applyBorder="1" applyFont="1">
      <alignment horizontal="left"/>
    </xf>
    <xf borderId="3" fillId="6" fontId="12" numFmtId="0" xfId="0" applyAlignment="1" applyBorder="1" applyFont="1">
      <alignment horizontal="left" readingOrder="0"/>
    </xf>
    <xf borderId="0" fillId="0" fontId="7" numFmtId="0" xfId="0" applyAlignment="1" applyFont="1">
      <alignment horizontal="center" readingOrder="0" shrinkToFit="0" wrapText="1"/>
    </xf>
    <xf borderId="10" fillId="0" fontId="12" numFmtId="0" xfId="0" applyBorder="1" applyFont="1"/>
    <xf borderId="11" fillId="0" fontId="23" numFmtId="0" xfId="0" applyAlignment="1" applyBorder="1" applyFont="1">
      <alignment readingOrder="0"/>
    </xf>
    <xf borderId="11" fillId="0" fontId="12" numFmtId="0" xfId="0" applyBorder="1" applyFont="1"/>
    <xf borderId="12" fillId="0" fontId="14" numFmtId="0" xfId="0" applyAlignment="1" applyBorder="1" applyFont="1">
      <alignment shrinkToFit="0" vertical="bottom" wrapText="1"/>
    </xf>
    <xf borderId="0" fillId="8" fontId="12" numFmtId="0" xfId="0" applyAlignment="1" applyFill="1" applyFont="1">
      <alignment shrinkToFit="0" wrapText="1"/>
    </xf>
    <xf borderId="13" fillId="0" fontId="15" numFmtId="0" xfId="0" applyAlignment="1" applyBorder="1" applyFont="1">
      <alignment shrinkToFit="0" vertical="bottom" wrapText="1"/>
    </xf>
    <xf borderId="0" fillId="2" fontId="25" numFmtId="0" xfId="0" applyAlignment="1" applyFont="1">
      <alignment horizontal="left" readingOrder="0" shrinkToFit="0" wrapText="1"/>
    </xf>
    <xf borderId="0" fillId="0" fontId="12" numFmtId="0" xfId="0" applyAlignment="1" applyFont="1">
      <alignment shrinkToFit="0" wrapText="1"/>
    </xf>
    <xf borderId="0" fillId="0" fontId="12" numFmtId="165" xfId="0" applyAlignment="1" applyFont="1" applyNumberFormat="1">
      <alignment readingOrder="0" shrinkToFit="0" wrapText="1"/>
    </xf>
    <xf borderId="10" fillId="0" fontId="15" numFmtId="0" xfId="0" applyAlignment="1" applyBorder="1" applyFont="1">
      <alignment shrinkToFit="0" vertical="bottom" wrapText="1"/>
    </xf>
    <xf borderId="13" fillId="0" fontId="16" numFmtId="0" xfId="0" applyAlignment="1" applyBorder="1" applyFont="1">
      <alignment shrinkToFit="0" vertical="bottom" wrapText="1"/>
    </xf>
    <xf borderId="13" fillId="0" fontId="14" numFmtId="0" xfId="0" applyAlignment="1" applyBorder="1" applyFont="1">
      <alignment shrinkToFit="0" vertical="bottom" wrapText="1"/>
    </xf>
    <xf borderId="14" fillId="0" fontId="14" numFmtId="0" xfId="0" applyAlignment="1" applyBorder="1" applyFont="1">
      <alignment shrinkToFit="0" vertical="bottom" wrapText="1"/>
    </xf>
    <xf borderId="0" fillId="2" fontId="26" numFmtId="0" xfId="0" applyAlignment="1" applyFont="1">
      <alignment readingOrder="0" shrinkToFit="0" wrapText="1"/>
    </xf>
    <xf borderId="0" fillId="2" fontId="25" numFmtId="0" xfId="0" applyAlignment="1" applyFont="1">
      <alignment horizontal="left" readingOrder="0" shrinkToFit="0" wrapText="1"/>
    </xf>
    <xf borderId="13" fillId="0" fontId="16" numFmtId="0" xfId="0" applyAlignment="1" applyBorder="1" applyFont="1">
      <alignment vertical="bottom"/>
    </xf>
    <xf borderId="0" fillId="2" fontId="25" numFmtId="0" xfId="0" applyAlignment="1" applyFont="1">
      <alignment horizontal="left" readingOrder="0"/>
    </xf>
    <xf borderId="1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5.13" defaultRowHeight="15.0"/>
  <cols>
    <col customWidth="1" min="1" max="1" width="9.0"/>
    <col customWidth="1" min="2" max="2" width="9.13"/>
    <col customWidth="1" min="3" max="3" width="25.63"/>
    <col customWidth="1" min="4" max="4" width="10.0"/>
    <col customWidth="1" min="5" max="5" width="9.88"/>
    <col customWidth="1" min="6" max="6" width="9.38"/>
    <col customWidth="1" min="7" max="7" width="12.0"/>
    <col customWidth="1" min="8" max="8" width="12.5"/>
    <col customWidth="1" min="9" max="9" width="11.13"/>
    <col customWidth="1" min="10" max="11" width="10.25"/>
    <col customWidth="1" min="12" max="12" width="17.0"/>
    <col customWidth="1" min="13" max="13" width="10.25"/>
    <col customWidth="1" min="14" max="14" width="10.0"/>
    <col customWidth="1" min="15" max="15" width="9.25"/>
    <col customWidth="1" min="16" max="16" width="10.63"/>
    <col customWidth="1" min="17" max="20" width="9.25"/>
    <col customWidth="1" min="21" max="21" width="12.25"/>
    <col customWidth="1" min="22" max="26" width="9.25"/>
    <col customWidth="1" min="27" max="27" width="11.0"/>
    <col customWidth="1" min="28" max="28" width="13.5"/>
    <col customWidth="1" min="29" max="29" width="10.0"/>
    <col customWidth="1" min="30" max="30" width="10.75"/>
    <col customWidth="1" min="31" max="31" width="10.88"/>
    <col customWidth="1" min="32" max="32" width="12.88"/>
    <col customWidth="1" min="33" max="33" width="10.88"/>
    <col customWidth="1" min="34" max="34" width="9.25"/>
    <col customWidth="1" min="35" max="42" width="7.63"/>
    <col customWidth="1" min="43" max="45" width="7.0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3"/>
      <c r="R1" s="3"/>
      <c r="S1" s="3"/>
      <c r="T1" s="3"/>
      <c r="U1" s="3"/>
      <c r="V1" s="3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 t="s">
        <v>4</v>
      </c>
      <c r="AK1" s="7"/>
      <c r="AL1" s="7"/>
      <c r="AM1" s="7"/>
      <c r="AN1" s="7"/>
      <c r="AO1" s="7"/>
      <c r="AP1" s="7"/>
      <c r="AQ1" s="7"/>
      <c r="AR1" s="7"/>
      <c r="AS1" s="7"/>
    </row>
    <row r="2" ht="17.25" customHeight="1">
      <c r="A2" s="8" t="s">
        <v>5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>
        <v>4.0</v>
      </c>
      <c r="AJ2" s="11">
        <v>10.0</v>
      </c>
      <c r="AK2" s="9"/>
      <c r="AL2" s="12"/>
      <c r="AM2" s="13"/>
      <c r="AN2" s="9"/>
      <c r="AO2" s="9"/>
      <c r="AP2" s="9"/>
      <c r="AQ2" s="9"/>
      <c r="AR2" s="9"/>
      <c r="AS2" s="9"/>
    </row>
    <row r="3" ht="11.25" customHeight="1">
      <c r="A3" s="14"/>
      <c r="B3" s="14"/>
      <c r="C3" s="15"/>
      <c r="D3" s="15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1">
        <v>3.8</v>
      </c>
      <c r="AJ3" s="11">
        <v>9.0</v>
      </c>
      <c r="AK3" s="14"/>
      <c r="AL3" s="12"/>
      <c r="AM3" s="11"/>
      <c r="AN3" s="14"/>
      <c r="AO3" s="14"/>
      <c r="AP3" s="14"/>
      <c r="AQ3" s="14"/>
      <c r="AR3" s="14"/>
      <c r="AS3" s="14"/>
    </row>
    <row r="4" ht="25.5" customHeight="1">
      <c r="A4" s="17" t="s">
        <v>6</v>
      </c>
      <c r="D4" s="18" t="s">
        <v>7</v>
      </c>
      <c r="E4" s="19" t="s">
        <v>8</v>
      </c>
      <c r="F4" s="19" t="s">
        <v>9</v>
      </c>
      <c r="G4" s="19" t="s">
        <v>10</v>
      </c>
      <c r="H4" s="19" t="s">
        <v>11</v>
      </c>
      <c r="I4" s="19" t="s">
        <v>12</v>
      </c>
      <c r="J4" s="19" t="s">
        <v>13</v>
      </c>
      <c r="K4" s="19" t="s">
        <v>14</v>
      </c>
      <c r="L4" s="19" t="s">
        <v>15</v>
      </c>
      <c r="M4" s="19" t="s">
        <v>16</v>
      </c>
      <c r="N4" s="19" t="s">
        <v>17</v>
      </c>
      <c r="O4" s="19" t="s">
        <v>18</v>
      </c>
      <c r="P4" s="20" t="s">
        <v>19</v>
      </c>
      <c r="Q4" s="20" t="s">
        <v>20</v>
      </c>
      <c r="R4" s="20" t="s">
        <v>21</v>
      </c>
      <c r="S4" s="20" t="s">
        <v>22</v>
      </c>
      <c r="T4" s="20" t="s">
        <v>23</v>
      </c>
      <c r="U4" s="20" t="s">
        <v>24</v>
      </c>
      <c r="V4" s="21" t="s">
        <v>25</v>
      </c>
      <c r="W4" s="21" t="s">
        <v>26</v>
      </c>
      <c r="X4" s="21" t="s">
        <v>27</v>
      </c>
      <c r="Y4" s="21" t="s">
        <v>28</v>
      </c>
      <c r="Z4" s="21" t="s">
        <v>29</v>
      </c>
      <c r="AA4" s="22" t="s">
        <v>30</v>
      </c>
      <c r="AB4" s="22" t="s">
        <v>31</v>
      </c>
      <c r="AC4" s="22" t="s">
        <v>32</v>
      </c>
      <c r="AD4" s="22" t="s">
        <v>33</v>
      </c>
      <c r="AE4" s="22" t="s">
        <v>34</v>
      </c>
      <c r="AF4" s="23" t="s">
        <v>35</v>
      </c>
      <c r="AG4" s="23" t="s">
        <v>36</v>
      </c>
      <c r="AH4" s="24"/>
      <c r="AI4" s="20">
        <v>3.6</v>
      </c>
      <c r="AJ4" s="20">
        <v>8.0</v>
      </c>
      <c r="AK4" s="25"/>
      <c r="AL4" s="26"/>
      <c r="AM4" s="20"/>
      <c r="AN4" s="25"/>
      <c r="AO4" s="25"/>
      <c r="AP4" s="25"/>
      <c r="AQ4" s="25"/>
      <c r="AR4" s="25"/>
      <c r="AS4" s="25"/>
    </row>
    <row r="5" ht="12.0" customHeight="1">
      <c r="A5" s="27" t="s">
        <v>37</v>
      </c>
      <c r="D5" s="1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28">
        <v>43586.0</v>
      </c>
      <c r="Q5" s="29" t="s">
        <v>38</v>
      </c>
      <c r="R5" s="14"/>
      <c r="S5" s="14"/>
      <c r="T5" s="14"/>
      <c r="U5" s="14"/>
      <c r="V5" s="16"/>
      <c r="W5" s="30"/>
      <c r="X5" s="30"/>
      <c r="Y5" s="30"/>
      <c r="Z5" s="30"/>
      <c r="AA5" s="16"/>
      <c r="AB5" s="16"/>
      <c r="AC5" s="16"/>
      <c r="AD5" s="16"/>
      <c r="AE5" s="11" t="s">
        <v>39</v>
      </c>
      <c r="AF5" s="31"/>
      <c r="AG5" s="31"/>
      <c r="AH5" s="16"/>
      <c r="AI5" s="11">
        <v>3.4</v>
      </c>
      <c r="AJ5" s="11">
        <v>7.0</v>
      </c>
      <c r="AK5" s="14"/>
      <c r="AL5" s="14"/>
      <c r="AM5" s="14"/>
      <c r="AN5" s="14"/>
      <c r="AO5" s="14"/>
      <c r="AP5" s="14"/>
      <c r="AQ5" s="14"/>
      <c r="AR5" s="14"/>
      <c r="AS5" s="14"/>
    </row>
    <row r="6" ht="12.0" customHeight="1">
      <c r="A6" s="32"/>
      <c r="B6" s="32"/>
      <c r="C6" s="33" t="s">
        <v>40</v>
      </c>
      <c r="D6" s="34" t="s">
        <v>41</v>
      </c>
      <c r="E6" s="11" t="s">
        <v>42</v>
      </c>
      <c r="F6" s="11" t="s">
        <v>42</v>
      </c>
      <c r="G6" s="11" t="s">
        <v>41</v>
      </c>
      <c r="H6" s="11" t="s">
        <v>42</v>
      </c>
      <c r="I6" s="11" t="s">
        <v>41</v>
      </c>
      <c r="J6" s="11" t="s">
        <v>43</v>
      </c>
      <c r="K6" s="11" t="s">
        <v>44</v>
      </c>
      <c r="L6" s="11" t="s">
        <v>42</v>
      </c>
      <c r="M6" s="11" t="s">
        <v>41</v>
      </c>
      <c r="N6" s="11" t="s">
        <v>42</v>
      </c>
      <c r="O6" s="11" t="s">
        <v>42</v>
      </c>
      <c r="P6" s="11" t="s">
        <v>45</v>
      </c>
      <c r="Q6" s="11" t="s">
        <v>42</v>
      </c>
      <c r="R6" s="11" t="s">
        <v>43</v>
      </c>
      <c r="S6" s="11" t="s">
        <v>41</v>
      </c>
      <c r="T6" s="11" t="s">
        <v>42</v>
      </c>
      <c r="U6" s="11" t="s">
        <v>43</v>
      </c>
      <c r="V6" s="11" t="s">
        <v>41</v>
      </c>
      <c r="W6" s="35" t="s">
        <v>44</v>
      </c>
      <c r="X6" s="35" t="s">
        <v>42</v>
      </c>
      <c r="Y6" s="35" t="s">
        <v>42</v>
      </c>
      <c r="Z6" s="35" t="s">
        <v>42</v>
      </c>
      <c r="AA6" s="31" t="s">
        <v>41</v>
      </c>
      <c r="AB6" s="31" t="s">
        <v>41</v>
      </c>
      <c r="AC6" s="31" t="s">
        <v>41</v>
      </c>
      <c r="AD6" s="31" t="s">
        <v>42</v>
      </c>
      <c r="AE6" s="31" t="s">
        <v>41</v>
      </c>
      <c r="AF6" s="31" t="s">
        <v>41</v>
      </c>
      <c r="AG6" s="31" t="s">
        <v>43</v>
      </c>
      <c r="AH6" s="16"/>
      <c r="AI6" s="11">
        <v>3.2</v>
      </c>
      <c r="AJ6" s="11">
        <v>6.0</v>
      </c>
      <c r="AK6" s="14"/>
      <c r="AL6" s="14"/>
      <c r="AM6" s="14"/>
      <c r="AN6" s="14"/>
      <c r="AO6" s="14"/>
      <c r="AP6" s="14"/>
      <c r="AQ6" s="14"/>
      <c r="AR6" s="14"/>
      <c r="AS6" s="14"/>
    </row>
    <row r="7" ht="12.0" customHeight="1">
      <c r="A7" s="36"/>
      <c r="B7" s="37"/>
      <c r="C7" s="38" t="s">
        <v>46</v>
      </c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1"/>
      <c r="X7" s="41"/>
      <c r="Y7" s="41"/>
      <c r="Z7" s="41"/>
      <c r="AA7" s="42"/>
      <c r="AB7" s="43"/>
      <c r="AC7" s="42"/>
      <c r="AD7" s="42"/>
      <c r="AE7" s="44">
        <v>43952.0</v>
      </c>
      <c r="AF7" s="44"/>
      <c r="AG7" s="44"/>
      <c r="AH7" s="45"/>
      <c r="AI7" s="11">
        <v>3.0</v>
      </c>
      <c r="AJ7" s="11">
        <v>5.0</v>
      </c>
      <c r="AK7" s="14"/>
      <c r="AL7" s="14"/>
      <c r="AM7" s="14"/>
      <c r="AN7" s="14"/>
      <c r="AO7" s="14"/>
      <c r="AP7" s="14"/>
      <c r="AQ7" s="14"/>
      <c r="AR7" s="14"/>
      <c r="AS7" s="14"/>
    </row>
    <row r="8" ht="12.0" customHeight="1">
      <c r="A8" s="46"/>
      <c r="C8" s="47" t="s">
        <v>47</v>
      </c>
      <c r="D8" s="34">
        <v>3.4</v>
      </c>
      <c r="E8" s="11">
        <v>3.3</v>
      </c>
      <c r="F8" s="11">
        <v>3.479</v>
      </c>
      <c r="G8" s="11">
        <v>3.19</v>
      </c>
      <c r="H8" s="11">
        <v>3.467</v>
      </c>
      <c r="I8" s="11">
        <v>3.3</v>
      </c>
      <c r="J8" s="11">
        <v>4.23</v>
      </c>
      <c r="K8" s="11">
        <v>3.938</v>
      </c>
      <c r="L8" s="11">
        <v>3.73</v>
      </c>
      <c r="M8" s="11">
        <v>3.48</v>
      </c>
      <c r="N8" s="11">
        <v>3.268</v>
      </c>
      <c r="O8" s="11">
        <v>3.25</v>
      </c>
      <c r="P8" s="11">
        <v>3.94</v>
      </c>
      <c r="Q8" s="48">
        <v>2.9</v>
      </c>
      <c r="R8" s="48">
        <v>3.81</v>
      </c>
      <c r="S8" s="48">
        <v>3.91</v>
      </c>
      <c r="T8" s="48">
        <v>3.1</v>
      </c>
      <c r="U8" s="48">
        <v>3.711</v>
      </c>
      <c r="V8" s="49">
        <v>3.394</v>
      </c>
      <c r="W8" s="49">
        <v>3.91</v>
      </c>
      <c r="X8" s="49">
        <v>3.55</v>
      </c>
      <c r="Y8" s="49">
        <v>2.8</v>
      </c>
      <c r="Z8" s="49">
        <v>3.6</v>
      </c>
      <c r="AA8" s="49">
        <v>3.8</v>
      </c>
      <c r="AB8" s="49">
        <v>3.98</v>
      </c>
      <c r="AC8" s="50">
        <v>3.708</v>
      </c>
      <c r="AD8" s="49">
        <v>3.675</v>
      </c>
      <c r="AE8" s="49">
        <v>3.47</v>
      </c>
      <c r="AF8" s="49">
        <v>3.05</v>
      </c>
      <c r="AG8" s="49">
        <v>4.0</v>
      </c>
      <c r="AH8" s="45"/>
      <c r="AI8" s="13">
        <v>2.0</v>
      </c>
      <c r="AJ8" s="13">
        <v>4.0</v>
      </c>
      <c r="AK8" s="14"/>
      <c r="AL8" s="14"/>
      <c r="AM8" s="14"/>
      <c r="AN8" s="14"/>
      <c r="AO8" s="14"/>
      <c r="AP8" s="14"/>
      <c r="AQ8" s="14"/>
      <c r="AR8" s="14"/>
      <c r="AS8" s="14"/>
    </row>
    <row r="9" ht="12.0" customHeight="1">
      <c r="A9" s="51">
        <v>30.0</v>
      </c>
      <c r="B9" s="15"/>
      <c r="C9" s="52" t="s">
        <v>48</v>
      </c>
      <c r="D9" s="15"/>
      <c r="E9" s="15"/>
      <c r="F9" s="15"/>
      <c r="G9" s="15"/>
      <c r="H9" s="15"/>
      <c r="I9" s="15"/>
      <c r="J9" s="15"/>
      <c r="K9" s="15"/>
      <c r="L9" s="34"/>
      <c r="M9" s="15"/>
      <c r="N9" s="14"/>
      <c r="O9" s="14"/>
      <c r="P9" s="14"/>
      <c r="Q9" s="14"/>
      <c r="R9" s="14"/>
      <c r="S9" s="14"/>
      <c r="T9" s="14"/>
      <c r="U9" s="14"/>
      <c r="V9" s="53"/>
      <c r="W9" s="54"/>
      <c r="X9" s="54"/>
      <c r="Y9" s="54"/>
      <c r="Z9" s="54"/>
      <c r="AA9" s="55"/>
      <c r="AB9" s="55"/>
      <c r="AC9" s="55"/>
      <c r="AD9" s="55"/>
      <c r="AE9" s="53"/>
      <c r="AF9" s="53"/>
      <c r="AG9" s="53"/>
      <c r="AH9" s="56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ht="12.0" customHeight="1">
      <c r="A10" s="51"/>
      <c r="B10" s="57">
        <v>30.0</v>
      </c>
      <c r="C10" s="58" t="s">
        <v>49</v>
      </c>
      <c r="D10" s="34">
        <v>8.0</v>
      </c>
      <c r="E10" s="34">
        <v>8.0</v>
      </c>
      <c r="F10" s="34">
        <v>7.0</v>
      </c>
      <c r="G10" s="59">
        <v>6.0</v>
      </c>
      <c r="H10" s="34">
        <v>10.0</v>
      </c>
      <c r="I10" s="34">
        <v>8.0</v>
      </c>
      <c r="J10" s="34">
        <v>9.0</v>
      </c>
      <c r="K10" s="34">
        <v>7.0</v>
      </c>
      <c r="L10" s="34">
        <v>9.0</v>
      </c>
      <c r="M10" s="60">
        <v>8.0</v>
      </c>
      <c r="N10" s="60">
        <v>8.0</v>
      </c>
      <c r="O10" s="61">
        <v>8.0</v>
      </c>
      <c r="P10" s="61">
        <v>10.0</v>
      </c>
      <c r="Q10" s="61">
        <v>10.0</v>
      </c>
      <c r="R10" s="61">
        <v>9.0</v>
      </c>
      <c r="S10" s="61">
        <v>8.0</v>
      </c>
      <c r="T10" s="61">
        <v>9.0</v>
      </c>
      <c r="U10" s="61">
        <v>8.0</v>
      </c>
      <c r="V10" s="62">
        <v>9.0</v>
      </c>
      <c r="W10" s="62">
        <v>8.0</v>
      </c>
      <c r="X10" s="62">
        <v>10.0</v>
      </c>
      <c r="Y10" s="62">
        <v>7.0</v>
      </c>
      <c r="Z10" s="62">
        <v>10.0</v>
      </c>
      <c r="AA10" s="63">
        <v>10.0</v>
      </c>
      <c r="AB10" s="63">
        <v>10.0</v>
      </c>
      <c r="AC10" s="63">
        <v>6.0</v>
      </c>
      <c r="AD10" s="63">
        <v>10.0</v>
      </c>
      <c r="AE10" s="63">
        <v>9.0</v>
      </c>
      <c r="AF10" s="63">
        <v>10.0</v>
      </c>
      <c r="AG10" s="63">
        <v>10.0</v>
      </c>
      <c r="AH10" s="56">
        <f t="shared" ref="AH10:AH14" si="1">average(D10:N10)</f>
        <v>8</v>
      </c>
      <c r="AI10" s="14"/>
      <c r="AJ10" s="14"/>
      <c r="AM10" s="14"/>
      <c r="AN10" s="14"/>
      <c r="AO10" s="14"/>
      <c r="AP10" s="14"/>
      <c r="AQ10" s="14"/>
      <c r="AR10" s="14"/>
      <c r="AS10" s="14"/>
    </row>
    <row r="11" ht="12.0" customHeight="1">
      <c r="A11" s="51"/>
      <c r="B11" s="57">
        <v>25.0</v>
      </c>
      <c r="C11" s="58" t="s">
        <v>50</v>
      </c>
      <c r="D11" s="34">
        <v>7.0</v>
      </c>
      <c r="E11" s="34">
        <v>8.0</v>
      </c>
      <c r="F11" s="34">
        <v>10.0</v>
      </c>
      <c r="G11" s="59">
        <v>10.0</v>
      </c>
      <c r="H11" s="34">
        <v>8.0</v>
      </c>
      <c r="I11" s="34">
        <v>8.0</v>
      </c>
      <c r="J11" s="34">
        <v>10.0</v>
      </c>
      <c r="K11" s="34">
        <v>8.0</v>
      </c>
      <c r="L11" s="34">
        <v>9.0</v>
      </c>
      <c r="M11" s="60">
        <v>8.0</v>
      </c>
      <c r="N11" s="60">
        <v>7.0</v>
      </c>
      <c r="O11" s="61">
        <v>10.0</v>
      </c>
      <c r="P11" s="61">
        <v>9.0</v>
      </c>
      <c r="Q11" s="61">
        <v>8.0</v>
      </c>
      <c r="R11" s="61">
        <v>9.0</v>
      </c>
      <c r="S11" s="61">
        <v>10.0</v>
      </c>
      <c r="T11" s="61">
        <v>7.0</v>
      </c>
      <c r="U11" s="61">
        <v>10.0</v>
      </c>
      <c r="V11" s="62">
        <v>10.0</v>
      </c>
      <c r="W11" s="62">
        <v>10.0</v>
      </c>
      <c r="X11" s="62">
        <v>10.0</v>
      </c>
      <c r="Y11" s="62">
        <v>10.0</v>
      </c>
      <c r="Z11" s="62">
        <v>9.0</v>
      </c>
      <c r="AA11" s="63">
        <v>7.0</v>
      </c>
      <c r="AB11" s="63">
        <v>10.0</v>
      </c>
      <c r="AC11" s="63">
        <v>8.0</v>
      </c>
      <c r="AD11" s="63">
        <v>9.0</v>
      </c>
      <c r="AE11" s="63">
        <v>6.0</v>
      </c>
      <c r="AF11" s="63">
        <v>6.0</v>
      </c>
      <c r="AG11" s="63">
        <v>5.0</v>
      </c>
      <c r="AH11" s="56">
        <f t="shared" si="1"/>
        <v>8.454545455</v>
      </c>
      <c r="AI11" s="14"/>
      <c r="AJ11" s="14"/>
      <c r="AM11" s="14"/>
      <c r="AN11" s="14"/>
      <c r="AO11" s="14"/>
      <c r="AP11" s="14"/>
      <c r="AQ11" s="14"/>
      <c r="AR11" s="14"/>
      <c r="AS11" s="14"/>
    </row>
    <row r="12" ht="12.0" customHeight="1">
      <c r="A12" s="51"/>
      <c r="B12" s="57">
        <v>20.0</v>
      </c>
      <c r="C12" s="58" t="s">
        <v>51</v>
      </c>
      <c r="D12" s="34">
        <v>8.0</v>
      </c>
      <c r="E12" s="34">
        <v>10.0</v>
      </c>
      <c r="F12" s="34">
        <v>8.0</v>
      </c>
      <c r="G12" s="59">
        <v>9.0</v>
      </c>
      <c r="H12" s="34">
        <v>8.0</v>
      </c>
      <c r="I12" s="34">
        <v>9.0</v>
      </c>
      <c r="J12" s="34">
        <v>10.0</v>
      </c>
      <c r="K12" s="34">
        <v>10.0</v>
      </c>
      <c r="L12" s="34">
        <v>10.0</v>
      </c>
      <c r="M12" s="60">
        <v>5.0</v>
      </c>
      <c r="N12" s="60">
        <v>9.0</v>
      </c>
      <c r="O12" s="61">
        <v>7.0</v>
      </c>
      <c r="P12" s="61">
        <v>10.0</v>
      </c>
      <c r="Q12" s="61">
        <v>10.0</v>
      </c>
      <c r="R12" s="61">
        <v>6.0</v>
      </c>
      <c r="S12" s="61">
        <v>10.0</v>
      </c>
      <c r="T12" s="61">
        <v>9.0</v>
      </c>
      <c r="U12" s="61">
        <v>8.0</v>
      </c>
      <c r="V12" s="62">
        <v>10.0</v>
      </c>
      <c r="W12" s="62">
        <v>7.0</v>
      </c>
      <c r="X12" s="62">
        <v>9.0</v>
      </c>
      <c r="Y12" s="62">
        <v>8.0</v>
      </c>
      <c r="Z12" s="62">
        <v>10.0</v>
      </c>
      <c r="AA12" s="63">
        <v>9.0</v>
      </c>
      <c r="AB12" s="63">
        <v>9.0</v>
      </c>
      <c r="AC12" s="63">
        <v>9.0</v>
      </c>
      <c r="AD12" s="63">
        <v>9.0</v>
      </c>
      <c r="AE12" s="63">
        <v>8.0</v>
      </c>
      <c r="AF12" s="63">
        <v>10.0</v>
      </c>
      <c r="AG12" s="63">
        <v>10.0</v>
      </c>
      <c r="AH12" s="56">
        <f t="shared" si="1"/>
        <v>8.727272727</v>
      </c>
      <c r="AI12" s="14"/>
      <c r="AJ12" s="14"/>
      <c r="AM12" s="14"/>
      <c r="AN12" s="14"/>
      <c r="AO12" s="14"/>
      <c r="AP12" s="14"/>
      <c r="AQ12" s="14"/>
      <c r="AR12" s="14"/>
      <c r="AS12" s="14"/>
    </row>
    <row r="13" ht="12.0" customHeight="1">
      <c r="A13" s="51"/>
      <c r="B13" s="57">
        <v>15.0</v>
      </c>
      <c r="C13" s="58" t="s">
        <v>52</v>
      </c>
      <c r="D13" s="34">
        <f t="shared" ref="D13:AB13" si="2">if(D8&gt;=$AI$2,$AJ$2,if(D8&gt;=$AI$3,$AJ$3,if(D8&gt;=$AI$4,$AJ$4,if(D8&gt;=$AI$5,$AJ$5,if(D8&gt;=$AI$6,$AJ$6,if(D8&gt;=$AI$7,$AJ$7,4))))))</f>
        <v>7</v>
      </c>
      <c r="E13" s="34">
        <f t="shared" si="2"/>
        <v>6</v>
      </c>
      <c r="F13" s="34">
        <f t="shared" si="2"/>
        <v>7</v>
      </c>
      <c r="G13" s="34">
        <f t="shared" si="2"/>
        <v>5</v>
      </c>
      <c r="H13" s="34">
        <f t="shared" si="2"/>
        <v>7</v>
      </c>
      <c r="I13" s="34">
        <f t="shared" si="2"/>
        <v>6</v>
      </c>
      <c r="J13" s="34">
        <f t="shared" si="2"/>
        <v>10</v>
      </c>
      <c r="K13" s="34">
        <f t="shared" si="2"/>
        <v>9</v>
      </c>
      <c r="L13" s="34">
        <f t="shared" si="2"/>
        <v>8</v>
      </c>
      <c r="M13" s="34">
        <f t="shared" si="2"/>
        <v>7</v>
      </c>
      <c r="N13" s="34">
        <f t="shared" si="2"/>
        <v>6</v>
      </c>
      <c r="O13" s="34">
        <f t="shared" si="2"/>
        <v>6</v>
      </c>
      <c r="P13" s="34">
        <f t="shared" si="2"/>
        <v>9</v>
      </c>
      <c r="Q13" s="34">
        <f t="shared" si="2"/>
        <v>4</v>
      </c>
      <c r="R13" s="34">
        <f t="shared" si="2"/>
        <v>9</v>
      </c>
      <c r="S13" s="34">
        <f t="shared" si="2"/>
        <v>9</v>
      </c>
      <c r="T13" s="34">
        <f t="shared" si="2"/>
        <v>5</v>
      </c>
      <c r="U13" s="34">
        <f t="shared" si="2"/>
        <v>8</v>
      </c>
      <c r="V13" s="64">
        <f t="shared" si="2"/>
        <v>6</v>
      </c>
      <c r="W13" s="64">
        <f t="shared" si="2"/>
        <v>9</v>
      </c>
      <c r="X13" s="64">
        <f t="shared" si="2"/>
        <v>7</v>
      </c>
      <c r="Y13" s="64">
        <f t="shared" si="2"/>
        <v>4</v>
      </c>
      <c r="Z13" s="64">
        <f t="shared" si="2"/>
        <v>8</v>
      </c>
      <c r="AA13" s="64">
        <f t="shared" si="2"/>
        <v>9</v>
      </c>
      <c r="AB13" s="64">
        <f t="shared" si="2"/>
        <v>9</v>
      </c>
      <c r="AC13" s="64">
        <f>if(AE8&gt;=$AI$2,$AJ$2,if(AE8&gt;=$AI$3,$AJ$3,if(AE8&gt;=$AI$4,$AJ$4,if(AE8&gt;=$AI$5,$AJ$5,if(AE8&gt;=$AI$6,$AJ$6,if(AE8&gt;=$AI$7,$AJ$7,4))))))</f>
        <v>7</v>
      </c>
      <c r="AD13" s="64">
        <f t="shared" ref="AD13:AG13" si="3">if(AD8&gt;=$AI$2,$AJ$2,if(AD8&gt;=$AI$3,$AJ$3,if(AD8&gt;=$AI$4,$AJ$4,if(AD8&gt;=$AI$5,$AJ$5,if(AD8&gt;=$AI$6,$AJ$6,if(AD8&gt;=$AI$7,$AJ$7,4))))))</f>
        <v>8</v>
      </c>
      <c r="AE13" s="64">
        <f t="shared" si="3"/>
        <v>7</v>
      </c>
      <c r="AF13" s="64">
        <f t="shared" si="3"/>
        <v>5</v>
      </c>
      <c r="AG13" s="64">
        <f t="shared" si="3"/>
        <v>10</v>
      </c>
      <c r="AH13" s="56">
        <f t="shared" si="1"/>
        <v>7.090909091</v>
      </c>
      <c r="AI13" s="14"/>
      <c r="AJ13" s="14"/>
      <c r="AM13" s="14"/>
      <c r="AN13" s="14"/>
      <c r="AO13" s="14"/>
      <c r="AP13" s="14"/>
      <c r="AQ13" s="14"/>
      <c r="AR13" s="14"/>
      <c r="AS13" s="14"/>
    </row>
    <row r="14" ht="12.0" customHeight="1">
      <c r="A14" s="51"/>
      <c r="B14" s="57">
        <v>10.0</v>
      </c>
      <c r="C14" s="58" t="s">
        <v>53</v>
      </c>
      <c r="D14" s="34">
        <v>10.0</v>
      </c>
      <c r="E14" s="34">
        <v>10.0</v>
      </c>
      <c r="F14" s="34">
        <v>4.0</v>
      </c>
      <c r="G14" s="59">
        <v>10.0</v>
      </c>
      <c r="H14" s="34">
        <v>10.0</v>
      </c>
      <c r="I14" s="34">
        <v>10.0</v>
      </c>
      <c r="J14" s="34">
        <v>9.0</v>
      </c>
      <c r="K14" s="34">
        <v>10.0</v>
      </c>
      <c r="L14" s="34">
        <v>8.0</v>
      </c>
      <c r="M14" s="60">
        <v>10.0</v>
      </c>
      <c r="N14" s="60">
        <v>10.0</v>
      </c>
      <c r="O14" s="61">
        <v>7.0</v>
      </c>
      <c r="P14" s="61">
        <v>10.0</v>
      </c>
      <c r="Q14" s="61">
        <v>9.0</v>
      </c>
      <c r="R14" s="61">
        <v>7.0</v>
      </c>
      <c r="S14" s="61">
        <v>8.0</v>
      </c>
      <c r="T14" s="61">
        <v>10.0</v>
      </c>
      <c r="U14" s="61">
        <v>5.0</v>
      </c>
      <c r="V14" s="62">
        <v>10.0</v>
      </c>
      <c r="W14" s="62">
        <v>9.0</v>
      </c>
      <c r="X14" s="62">
        <v>10.0</v>
      </c>
      <c r="Y14" s="62">
        <v>8.0</v>
      </c>
      <c r="Z14" s="62">
        <v>10.0</v>
      </c>
      <c r="AA14" s="62">
        <v>9.0</v>
      </c>
      <c r="AB14" s="62">
        <v>10.0</v>
      </c>
      <c r="AC14" s="62">
        <v>8.0</v>
      </c>
      <c r="AD14" s="62">
        <v>9.0</v>
      </c>
      <c r="AE14" s="63">
        <v>10.0</v>
      </c>
      <c r="AF14" s="63">
        <v>10.0</v>
      </c>
      <c r="AG14" s="63">
        <v>10.0</v>
      </c>
      <c r="AH14" s="56">
        <f t="shared" si="1"/>
        <v>9.181818182</v>
      </c>
      <c r="AI14" s="14"/>
      <c r="AJ14" s="14"/>
      <c r="AM14" s="14"/>
      <c r="AN14" s="14"/>
      <c r="AO14" s="14"/>
      <c r="AP14" s="14"/>
      <c r="AQ14" s="14"/>
      <c r="AR14" s="14"/>
      <c r="AS14" s="14"/>
    </row>
    <row r="15" ht="12.0" customHeight="1">
      <c r="A15" s="51"/>
      <c r="B15" s="65">
        <f>SUM(B10:B14)</f>
        <v>100</v>
      </c>
      <c r="C15" s="66" t="s">
        <v>54</v>
      </c>
      <c r="D15" s="67">
        <f t="shared" ref="D15:AG15" si="4">(D10*$B$10+D11*$B$11+D12*$B$12+D13*$B$13+D14*$B$14)/100</f>
        <v>7.8</v>
      </c>
      <c r="E15" s="67">
        <f t="shared" si="4"/>
        <v>8.3</v>
      </c>
      <c r="F15" s="67">
        <f t="shared" si="4"/>
        <v>7.65</v>
      </c>
      <c r="G15" s="67">
        <f t="shared" si="4"/>
        <v>7.85</v>
      </c>
      <c r="H15" s="67">
        <f t="shared" si="4"/>
        <v>8.65</v>
      </c>
      <c r="I15" s="67">
        <f t="shared" si="4"/>
        <v>8.1</v>
      </c>
      <c r="J15" s="67">
        <f t="shared" si="4"/>
        <v>9.6</v>
      </c>
      <c r="K15" s="67">
        <f t="shared" si="4"/>
        <v>8.45</v>
      </c>
      <c r="L15" s="67">
        <f t="shared" si="4"/>
        <v>8.95</v>
      </c>
      <c r="M15" s="67">
        <f t="shared" si="4"/>
        <v>7.45</v>
      </c>
      <c r="N15" s="67">
        <f t="shared" si="4"/>
        <v>7.85</v>
      </c>
      <c r="O15" s="67">
        <f t="shared" si="4"/>
        <v>7.9</v>
      </c>
      <c r="P15" s="67">
        <f t="shared" si="4"/>
        <v>9.6</v>
      </c>
      <c r="Q15" s="67">
        <f t="shared" si="4"/>
        <v>8.5</v>
      </c>
      <c r="R15" s="67">
        <f t="shared" si="4"/>
        <v>8.2</v>
      </c>
      <c r="S15" s="67">
        <f t="shared" si="4"/>
        <v>9.05</v>
      </c>
      <c r="T15" s="67">
        <f t="shared" si="4"/>
        <v>8</v>
      </c>
      <c r="U15" s="67">
        <f t="shared" si="4"/>
        <v>8.2</v>
      </c>
      <c r="V15" s="67">
        <f t="shared" si="4"/>
        <v>9.1</v>
      </c>
      <c r="W15" s="67">
        <f t="shared" si="4"/>
        <v>8.55</v>
      </c>
      <c r="X15" s="67">
        <f t="shared" si="4"/>
        <v>9.35</v>
      </c>
      <c r="Y15" s="67">
        <f t="shared" si="4"/>
        <v>7.6</v>
      </c>
      <c r="Z15" s="67">
        <f t="shared" si="4"/>
        <v>9.45</v>
      </c>
      <c r="AA15" s="67">
        <f t="shared" si="4"/>
        <v>8.8</v>
      </c>
      <c r="AB15" s="67">
        <f t="shared" si="4"/>
        <v>9.65</v>
      </c>
      <c r="AC15" s="67">
        <f t="shared" si="4"/>
        <v>7.45</v>
      </c>
      <c r="AD15" s="67">
        <f t="shared" si="4"/>
        <v>9.15</v>
      </c>
      <c r="AE15" s="67">
        <f t="shared" si="4"/>
        <v>7.85</v>
      </c>
      <c r="AF15" s="67">
        <f t="shared" si="4"/>
        <v>8.25</v>
      </c>
      <c r="AG15" s="67">
        <f t="shared" si="4"/>
        <v>8.75</v>
      </c>
      <c r="AH15" s="56">
        <f>AVERAGE(D15:V15)</f>
        <v>8.378947368</v>
      </c>
      <c r="AI15" s="14"/>
      <c r="AJ15" s="14"/>
      <c r="AM15" s="14"/>
      <c r="AN15" s="14"/>
      <c r="AO15" s="14"/>
      <c r="AP15" s="14"/>
      <c r="AQ15" s="14"/>
      <c r="AR15" s="14"/>
      <c r="AS15" s="14"/>
    </row>
    <row r="16" ht="12.0" customHeight="1">
      <c r="A16" s="51"/>
      <c r="B16" s="68"/>
      <c r="C16" s="52"/>
      <c r="D16" s="69"/>
      <c r="E16" s="69"/>
      <c r="F16" s="69"/>
      <c r="G16" s="70"/>
      <c r="H16" s="69"/>
      <c r="I16" s="69"/>
      <c r="J16" s="69"/>
      <c r="K16" s="69"/>
      <c r="L16" s="69"/>
      <c r="M16" s="71"/>
      <c r="N16" s="71"/>
      <c r="O16" s="69"/>
      <c r="P16" s="69"/>
      <c r="Q16" s="69"/>
      <c r="R16" s="69"/>
      <c r="S16" s="69"/>
      <c r="T16" s="69"/>
      <c r="U16" s="69"/>
      <c r="V16" s="72"/>
      <c r="W16" s="73"/>
      <c r="X16" s="73"/>
      <c r="Y16" s="73"/>
      <c r="Z16" s="73"/>
      <c r="AA16" s="73"/>
      <c r="AB16" s="73"/>
      <c r="AC16" s="73"/>
      <c r="AD16" s="74"/>
      <c r="AE16" s="74"/>
      <c r="AF16" s="74"/>
      <c r="AG16" s="74"/>
      <c r="AH16" s="75"/>
      <c r="AI16" s="76"/>
      <c r="AJ16" s="76"/>
      <c r="AM16" s="76"/>
      <c r="AN16" s="76"/>
      <c r="AO16" s="76"/>
      <c r="AP16" s="76"/>
      <c r="AQ16" s="76"/>
      <c r="AR16" s="76"/>
      <c r="AS16" s="76"/>
    </row>
    <row r="17" ht="12.0" customHeight="1">
      <c r="A17" s="51">
        <v>20.0</v>
      </c>
      <c r="B17" s="57"/>
      <c r="C17" s="52" t="s">
        <v>55</v>
      </c>
      <c r="D17" s="15"/>
      <c r="E17" s="15"/>
      <c r="F17" s="15"/>
      <c r="G17" s="70"/>
      <c r="H17" s="15"/>
      <c r="I17" s="15"/>
      <c r="J17" s="15"/>
      <c r="K17" s="15"/>
      <c r="L17" s="15"/>
      <c r="M17" s="71"/>
      <c r="N17" s="71"/>
      <c r="O17" s="77"/>
      <c r="P17" s="77"/>
      <c r="Q17" s="77"/>
      <c r="R17" s="77"/>
      <c r="S17" s="77"/>
      <c r="T17" s="77"/>
      <c r="U17" s="77"/>
      <c r="V17" s="78"/>
      <c r="W17" s="53"/>
      <c r="X17" s="53"/>
      <c r="Y17" s="79"/>
      <c r="Z17" s="53"/>
      <c r="AA17" s="53"/>
      <c r="AB17" s="53"/>
      <c r="AC17" s="53"/>
      <c r="AD17" s="80"/>
      <c r="AE17" s="80"/>
      <c r="AF17" s="80"/>
      <c r="AG17" s="80"/>
      <c r="AH17" s="56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ht="12.0" customHeight="1">
      <c r="A18" s="81"/>
      <c r="B18" s="57">
        <v>60.0</v>
      </c>
      <c r="C18" s="58" t="s">
        <v>56</v>
      </c>
      <c r="D18" s="34">
        <v>9.0</v>
      </c>
      <c r="E18" s="34">
        <v>8.0</v>
      </c>
      <c r="F18" s="34">
        <v>8.0</v>
      </c>
      <c r="G18" s="59">
        <v>9.0</v>
      </c>
      <c r="H18" s="34">
        <v>6.0</v>
      </c>
      <c r="I18" s="34">
        <v>10.0</v>
      </c>
      <c r="J18" s="34">
        <v>9.0</v>
      </c>
      <c r="K18" s="34">
        <v>9.0</v>
      </c>
      <c r="L18" s="34">
        <v>9.0</v>
      </c>
      <c r="M18" s="60">
        <v>9.0</v>
      </c>
      <c r="N18" s="60">
        <v>8.0</v>
      </c>
      <c r="O18" s="61">
        <v>9.0</v>
      </c>
      <c r="P18" s="61">
        <v>8.0</v>
      </c>
      <c r="Q18" s="61">
        <v>10.0</v>
      </c>
      <c r="R18" s="61">
        <v>8.0</v>
      </c>
      <c r="S18" s="61">
        <v>9.0</v>
      </c>
      <c r="T18" s="61">
        <v>10.0</v>
      </c>
      <c r="U18" s="61">
        <v>7.0</v>
      </c>
      <c r="V18" s="62">
        <v>8.0</v>
      </c>
      <c r="W18" s="82">
        <v>8.0</v>
      </c>
      <c r="X18" s="82">
        <v>8.0</v>
      </c>
      <c r="Y18" s="82">
        <v>6.0</v>
      </c>
      <c r="Z18" s="82">
        <v>10.0</v>
      </c>
      <c r="AA18" s="82">
        <v>9.0</v>
      </c>
      <c r="AB18" s="82">
        <v>8.0</v>
      </c>
      <c r="AC18" s="82">
        <v>8.0</v>
      </c>
      <c r="AD18" s="63">
        <v>5.0</v>
      </c>
      <c r="AE18" s="63">
        <v>10.0</v>
      </c>
      <c r="AF18" s="63">
        <v>8.0</v>
      </c>
      <c r="AG18" s="63">
        <v>7.0</v>
      </c>
      <c r="AH18" s="56">
        <f t="shared" ref="AH18:AH19" si="5">average(D18:N18)</f>
        <v>8.545454545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ht="12.0" customHeight="1">
      <c r="A19" s="81"/>
      <c r="B19" s="57">
        <v>40.0</v>
      </c>
      <c r="C19" s="58" t="s">
        <v>57</v>
      </c>
      <c r="D19" s="34">
        <v>10.0</v>
      </c>
      <c r="E19" s="34">
        <v>8.0</v>
      </c>
      <c r="F19" s="34">
        <v>8.0</v>
      </c>
      <c r="G19" s="59">
        <v>9.0</v>
      </c>
      <c r="H19" s="34">
        <v>5.0</v>
      </c>
      <c r="I19" s="34">
        <v>9.0</v>
      </c>
      <c r="J19" s="34">
        <v>6.0</v>
      </c>
      <c r="K19" s="34">
        <v>9.0</v>
      </c>
      <c r="L19" s="34">
        <v>10.0</v>
      </c>
      <c r="M19" s="60">
        <v>7.0</v>
      </c>
      <c r="N19" s="60">
        <v>8.0</v>
      </c>
      <c r="O19" s="61">
        <v>10.0</v>
      </c>
      <c r="P19" s="61">
        <v>9.0</v>
      </c>
      <c r="Q19" s="61">
        <v>9.0</v>
      </c>
      <c r="R19" s="61">
        <v>8.0</v>
      </c>
      <c r="S19" s="61">
        <v>7.0</v>
      </c>
      <c r="T19" s="61">
        <v>8.0</v>
      </c>
      <c r="U19" s="61">
        <v>5.0</v>
      </c>
      <c r="V19" s="62">
        <v>8.0</v>
      </c>
      <c r="W19" s="82">
        <v>7.0</v>
      </c>
      <c r="X19" s="82">
        <v>6.0</v>
      </c>
      <c r="Y19" s="82">
        <v>5.0</v>
      </c>
      <c r="Z19" s="82">
        <v>9.0</v>
      </c>
      <c r="AA19" s="82">
        <v>9.0</v>
      </c>
      <c r="AB19" s="82">
        <v>9.0</v>
      </c>
      <c r="AC19" s="82">
        <v>9.0</v>
      </c>
      <c r="AD19" s="63">
        <v>8.0</v>
      </c>
      <c r="AE19" s="63">
        <v>10.0</v>
      </c>
      <c r="AF19" s="63">
        <v>6.0</v>
      </c>
      <c r="AG19" s="63">
        <v>7.0</v>
      </c>
      <c r="AH19" s="56">
        <f t="shared" si="5"/>
        <v>8.090909091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ht="12.0" customHeight="1">
      <c r="A20" s="51"/>
      <c r="B20" s="65">
        <f>SUM(B18:B19)</f>
        <v>100</v>
      </c>
      <c r="C20" s="66" t="s">
        <v>54</v>
      </c>
      <c r="D20" s="83">
        <f t="shared" ref="D20:AG20" si="6">(D18*$B$18+D19*$B$19)/100</f>
        <v>9.4</v>
      </c>
      <c r="E20" s="83">
        <f t="shared" si="6"/>
        <v>8</v>
      </c>
      <c r="F20" s="83">
        <f t="shared" si="6"/>
        <v>8</v>
      </c>
      <c r="G20" s="83">
        <f t="shared" si="6"/>
        <v>9</v>
      </c>
      <c r="H20" s="83">
        <f t="shared" si="6"/>
        <v>5.6</v>
      </c>
      <c r="I20" s="83">
        <f t="shared" si="6"/>
        <v>9.6</v>
      </c>
      <c r="J20" s="83">
        <f t="shared" si="6"/>
        <v>7.8</v>
      </c>
      <c r="K20" s="83">
        <f t="shared" si="6"/>
        <v>9</v>
      </c>
      <c r="L20" s="83">
        <f t="shared" si="6"/>
        <v>9.4</v>
      </c>
      <c r="M20" s="83">
        <f t="shared" si="6"/>
        <v>8.2</v>
      </c>
      <c r="N20" s="83">
        <f t="shared" si="6"/>
        <v>8</v>
      </c>
      <c r="O20" s="83">
        <f t="shared" si="6"/>
        <v>9.4</v>
      </c>
      <c r="P20" s="83">
        <f t="shared" si="6"/>
        <v>8.4</v>
      </c>
      <c r="Q20" s="83">
        <f t="shared" si="6"/>
        <v>9.6</v>
      </c>
      <c r="R20" s="83">
        <f t="shared" si="6"/>
        <v>8</v>
      </c>
      <c r="S20" s="83">
        <f t="shared" si="6"/>
        <v>8.2</v>
      </c>
      <c r="T20" s="83">
        <f t="shared" si="6"/>
        <v>9.2</v>
      </c>
      <c r="U20" s="83">
        <f t="shared" si="6"/>
        <v>6.2</v>
      </c>
      <c r="V20" s="83">
        <f t="shared" si="6"/>
        <v>8</v>
      </c>
      <c r="W20" s="83">
        <f t="shared" si="6"/>
        <v>7.6</v>
      </c>
      <c r="X20" s="83">
        <f t="shared" si="6"/>
        <v>7.2</v>
      </c>
      <c r="Y20" s="83">
        <f t="shared" si="6"/>
        <v>5.6</v>
      </c>
      <c r="Z20" s="83">
        <f t="shared" si="6"/>
        <v>9.6</v>
      </c>
      <c r="AA20" s="83">
        <f t="shared" si="6"/>
        <v>9</v>
      </c>
      <c r="AB20" s="83">
        <f t="shared" si="6"/>
        <v>8.4</v>
      </c>
      <c r="AC20" s="83">
        <f t="shared" si="6"/>
        <v>8.4</v>
      </c>
      <c r="AD20" s="83">
        <f t="shared" si="6"/>
        <v>6.2</v>
      </c>
      <c r="AE20" s="83">
        <f t="shared" si="6"/>
        <v>10</v>
      </c>
      <c r="AF20" s="83">
        <f t="shared" si="6"/>
        <v>7.2</v>
      </c>
      <c r="AG20" s="83">
        <f t="shared" si="6"/>
        <v>7</v>
      </c>
      <c r="AH20" s="56">
        <f>AVERAGE(D20:V20)</f>
        <v>8.368421053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ht="12.0" customHeight="1">
      <c r="A21" s="51"/>
      <c r="B21" s="57"/>
      <c r="C21" s="58"/>
      <c r="D21" s="15"/>
      <c r="E21" s="15"/>
      <c r="F21" s="15"/>
      <c r="G21" s="70"/>
      <c r="H21" s="15"/>
      <c r="I21" s="15"/>
      <c r="J21" s="15"/>
      <c r="K21" s="15"/>
      <c r="L21" s="15"/>
      <c r="M21" s="71"/>
      <c r="N21" s="71"/>
      <c r="O21" s="77"/>
      <c r="P21" s="77"/>
      <c r="Q21" s="77"/>
      <c r="R21" s="77"/>
      <c r="S21" s="77"/>
      <c r="T21" s="77"/>
      <c r="U21" s="77"/>
      <c r="V21" s="78"/>
      <c r="W21" s="53"/>
      <c r="X21" s="53"/>
      <c r="Y21" s="53"/>
      <c r="Z21" s="53"/>
      <c r="AA21" s="53"/>
      <c r="AB21" s="53"/>
      <c r="AC21" s="53"/>
      <c r="AD21" s="80"/>
      <c r="AE21" s="80"/>
      <c r="AF21" s="80"/>
      <c r="AG21" s="80"/>
      <c r="AH21" s="56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ht="12.0" customHeight="1">
      <c r="A22" s="51">
        <v>25.0</v>
      </c>
      <c r="B22" s="57"/>
      <c r="C22" s="52" t="s">
        <v>58</v>
      </c>
      <c r="D22" s="15"/>
      <c r="E22" s="15"/>
      <c r="F22" s="15"/>
      <c r="G22" s="70"/>
      <c r="H22" s="15"/>
      <c r="I22" s="15"/>
      <c r="J22" s="15"/>
      <c r="K22" s="15"/>
      <c r="L22" s="15"/>
      <c r="M22" s="71"/>
      <c r="N22" s="71"/>
      <c r="O22" s="77"/>
      <c r="P22" s="77"/>
      <c r="Q22" s="77"/>
      <c r="R22" s="77"/>
      <c r="S22" s="77"/>
      <c r="T22" s="77"/>
      <c r="U22" s="77"/>
      <c r="V22" s="78"/>
      <c r="W22" s="84"/>
      <c r="X22" s="53"/>
      <c r="Y22" s="53"/>
      <c r="Z22" s="53"/>
      <c r="AA22" s="53"/>
      <c r="AB22" s="53"/>
      <c r="AC22" s="53"/>
      <c r="AD22" s="80"/>
      <c r="AE22" s="80"/>
      <c r="AF22" s="80"/>
      <c r="AG22" s="80"/>
      <c r="AH22" s="56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ht="12.0" customHeight="1">
      <c r="A23" s="51"/>
      <c r="B23" s="57">
        <v>50.0</v>
      </c>
      <c r="C23" s="58" t="s">
        <v>59</v>
      </c>
      <c r="D23" s="34">
        <v>8.0</v>
      </c>
      <c r="E23" s="34">
        <v>9.0</v>
      </c>
      <c r="F23" s="34">
        <v>10.0</v>
      </c>
      <c r="G23" s="59">
        <v>8.0</v>
      </c>
      <c r="H23" s="34">
        <v>10.0</v>
      </c>
      <c r="I23" s="34">
        <v>8.0</v>
      </c>
      <c r="J23" s="34">
        <v>8.0</v>
      </c>
      <c r="K23" s="34">
        <v>10.0</v>
      </c>
      <c r="L23" s="34">
        <v>9.0</v>
      </c>
      <c r="M23" s="60">
        <v>8.0</v>
      </c>
      <c r="N23" s="60">
        <v>6.0</v>
      </c>
      <c r="O23" s="61">
        <v>8.0</v>
      </c>
      <c r="P23" s="61">
        <v>6.0</v>
      </c>
      <c r="Q23" s="61">
        <v>10.0</v>
      </c>
      <c r="R23" s="61">
        <v>6.0</v>
      </c>
      <c r="S23" s="61">
        <v>6.0</v>
      </c>
      <c r="T23" s="61">
        <v>8.0</v>
      </c>
      <c r="U23" s="61">
        <v>8.0</v>
      </c>
      <c r="V23" s="62">
        <v>10.0</v>
      </c>
      <c r="W23" s="82">
        <v>9.0</v>
      </c>
      <c r="X23" s="82">
        <v>6.0</v>
      </c>
      <c r="Y23" s="82">
        <v>7.0</v>
      </c>
      <c r="Z23" s="82">
        <v>10.0</v>
      </c>
      <c r="AA23" s="82">
        <v>9.0</v>
      </c>
      <c r="AB23" s="82">
        <v>8.0</v>
      </c>
      <c r="AC23" s="82">
        <v>7.0</v>
      </c>
      <c r="AD23" s="63">
        <v>8.0</v>
      </c>
      <c r="AE23" s="63">
        <v>9.0</v>
      </c>
      <c r="AF23" s="63">
        <v>8.0</v>
      </c>
      <c r="AG23" s="63">
        <v>7.0</v>
      </c>
      <c r="AH23" s="56">
        <f t="shared" ref="AH23:AH25" si="7">average(D23:N23)</f>
        <v>8.545454545</v>
      </c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ht="12.0" customHeight="1">
      <c r="A24" s="51"/>
      <c r="B24" s="57">
        <v>30.0</v>
      </c>
      <c r="C24" s="58" t="s">
        <v>60</v>
      </c>
      <c r="D24" s="34">
        <v>8.0</v>
      </c>
      <c r="E24" s="34">
        <v>8.0</v>
      </c>
      <c r="F24" s="34">
        <v>8.0</v>
      </c>
      <c r="G24" s="59">
        <v>9.0</v>
      </c>
      <c r="H24" s="34">
        <v>10.0</v>
      </c>
      <c r="I24" s="34">
        <v>9.0</v>
      </c>
      <c r="J24" s="34">
        <v>6.0</v>
      </c>
      <c r="K24" s="34">
        <v>7.0</v>
      </c>
      <c r="L24" s="34">
        <v>8.0</v>
      </c>
      <c r="M24" s="60">
        <v>8.0</v>
      </c>
      <c r="N24" s="60">
        <v>7.0</v>
      </c>
      <c r="O24" s="61">
        <v>9.0</v>
      </c>
      <c r="P24" s="61">
        <v>7.0</v>
      </c>
      <c r="Q24" s="61">
        <v>10.0</v>
      </c>
      <c r="R24" s="61">
        <v>9.0</v>
      </c>
      <c r="S24" s="61">
        <v>6.0</v>
      </c>
      <c r="T24" s="61">
        <v>6.0</v>
      </c>
      <c r="U24" s="61">
        <v>8.0</v>
      </c>
      <c r="V24" s="62">
        <v>8.0</v>
      </c>
      <c r="W24" s="82">
        <v>10.0</v>
      </c>
      <c r="X24" s="82">
        <v>7.0</v>
      </c>
      <c r="Y24" s="82">
        <v>6.0</v>
      </c>
      <c r="Z24" s="82">
        <v>10.0</v>
      </c>
      <c r="AA24" s="82">
        <v>10.0</v>
      </c>
      <c r="AB24" s="82">
        <v>10.0</v>
      </c>
      <c r="AC24" s="82">
        <v>9.0</v>
      </c>
      <c r="AD24" s="63">
        <v>10.0</v>
      </c>
      <c r="AE24" s="63">
        <v>9.0</v>
      </c>
      <c r="AF24" s="63">
        <v>6.0</v>
      </c>
      <c r="AG24" s="63">
        <v>8.0</v>
      </c>
      <c r="AH24" s="56">
        <f t="shared" si="7"/>
        <v>8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ht="12.0" customHeight="1">
      <c r="A25" s="51"/>
      <c r="B25" s="57">
        <v>20.0</v>
      </c>
      <c r="C25" s="58" t="s">
        <v>61</v>
      </c>
      <c r="D25" s="34">
        <v>8.0</v>
      </c>
      <c r="E25" s="34">
        <v>8.0</v>
      </c>
      <c r="F25" s="34">
        <v>10.0</v>
      </c>
      <c r="G25" s="59">
        <v>9.0</v>
      </c>
      <c r="H25" s="34">
        <v>6.0</v>
      </c>
      <c r="I25" s="34">
        <v>9.0</v>
      </c>
      <c r="J25" s="34">
        <v>6.0</v>
      </c>
      <c r="K25" s="34">
        <v>6.0</v>
      </c>
      <c r="L25" s="34">
        <v>8.0</v>
      </c>
      <c r="M25" s="60">
        <v>7.0</v>
      </c>
      <c r="N25" s="60">
        <v>8.0</v>
      </c>
      <c r="O25" s="61">
        <v>9.0</v>
      </c>
      <c r="P25" s="61">
        <v>10.0</v>
      </c>
      <c r="Q25" s="61">
        <v>10.0</v>
      </c>
      <c r="R25" s="61">
        <v>8.0</v>
      </c>
      <c r="S25" s="61">
        <v>7.0</v>
      </c>
      <c r="T25" s="61">
        <v>7.0</v>
      </c>
      <c r="U25" s="61">
        <v>8.0</v>
      </c>
      <c r="V25" s="62">
        <v>8.0</v>
      </c>
      <c r="W25" s="82">
        <v>10.0</v>
      </c>
      <c r="X25" s="82">
        <v>6.0</v>
      </c>
      <c r="Y25" s="82">
        <v>6.0</v>
      </c>
      <c r="Z25" s="82">
        <v>10.0</v>
      </c>
      <c r="AA25" s="82">
        <v>9.0</v>
      </c>
      <c r="AB25" s="82">
        <v>9.0</v>
      </c>
      <c r="AC25" s="82">
        <v>8.0</v>
      </c>
      <c r="AD25" s="63">
        <v>7.0</v>
      </c>
      <c r="AE25" s="63">
        <v>9.0</v>
      </c>
      <c r="AF25" s="63">
        <v>7.0</v>
      </c>
      <c r="AG25" s="63">
        <v>8.0</v>
      </c>
      <c r="AH25" s="56">
        <f t="shared" si="7"/>
        <v>7.727272727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ht="12.0" customHeight="1">
      <c r="A26" s="51"/>
      <c r="B26" s="65">
        <f>SUM(B23:B25)</f>
        <v>100</v>
      </c>
      <c r="C26" s="66" t="s">
        <v>54</v>
      </c>
      <c r="D26" s="83">
        <f t="shared" ref="D26:AG26" si="8">(D23*$B$23+D24*$B$24+D25*$B$25)/100</f>
        <v>8</v>
      </c>
      <c r="E26" s="83">
        <f t="shared" si="8"/>
        <v>8.5</v>
      </c>
      <c r="F26" s="83">
        <f t="shared" si="8"/>
        <v>9.4</v>
      </c>
      <c r="G26" s="83">
        <f t="shared" si="8"/>
        <v>8.5</v>
      </c>
      <c r="H26" s="83">
        <f t="shared" si="8"/>
        <v>9.2</v>
      </c>
      <c r="I26" s="83">
        <f t="shared" si="8"/>
        <v>8.5</v>
      </c>
      <c r="J26" s="83">
        <f t="shared" si="8"/>
        <v>7</v>
      </c>
      <c r="K26" s="83">
        <f t="shared" si="8"/>
        <v>8.3</v>
      </c>
      <c r="L26" s="83">
        <f t="shared" si="8"/>
        <v>8.5</v>
      </c>
      <c r="M26" s="83">
        <f t="shared" si="8"/>
        <v>7.8</v>
      </c>
      <c r="N26" s="83">
        <f t="shared" si="8"/>
        <v>6.7</v>
      </c>
      <c r="O26" s="83">
        <f t="shared" si="8"/>
        <v>8.5</v>
      </c>
      <c r="P26" s="83">
        <f t="shared" si="8"/>
        <v>7.1</v>
      </c>
      <c r="Q26" s="83">
        <f t="shared" si="8"/>
        <v>10</v>
      </c>
      <c r="R26" s="83">
        <f t="shared" si="8"/>
        <v>7.3</v>
      </c>
      <c r="S26" s="83">
        <f t="shared" si="8"/>
        <v>6.2</v>
      </c>
      <c r="T26" s="83">
        <f t="shared" si="8"/>
        <v>7.2</v>
      </c>
      <c r="U26" s="83">
        <f t="shared" si="8"/>
        <v>8</v>
      </c>
      <c r="V26" s="83">
        <f t="shared" si="8"/>
        <v>9</v>
      </c>
      <c r="W26" s="83">
        <f t="shared" si="8"/>
        <v>9.5</v>
      </c>
      <c r="X26" s="83">
        <f t="shared" si="8"/>
        <v>6.3</v>
      </c>
      <c r="Y26" s="83">
        <f t="shared" si="8"/>
        <v>6.5</v>
      </c>
      <c r="Z26" s="83">
        <f t="shared" si="8"/>
        <v>10</v>
      </c>
      <c r="AA26" s="83">
        <f t="shared" si="8"/>
        <v>9.3</v>
      </c>
      <c r="AB26" s="83">
        <f t="shared" si="8"/>
        <v>8.8</v>
      </c>
      <c r="AC26" s="83">
        <f t="shared" si="8"/>
        <v>7.8</v>
      </c>
      <c r="AD26" s="83">
        <f t="shared" si="8"/>
        <v>8.4</v>
      </c>
      <c r="AE26" s="83">
        <f t="shared" si="8"/>
        <v>9</v>
      </c>
      <c r="AF26" s="83">
        <f t="shared" si="8"/>
        <v>7.2</v>
      </c>
      <c r="AG26" s="83">
        <f t="shared" si="8"/>
        <v>7.5</v>
      </c>
      <c r="AH26" s="56">
        <f>AVERAGE(D26:V26)</f>
        <v>8.089473684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ht="12.0" customHeight="1">
      <c r="A27" s="51"/>
      <c r="B27" s="57"/>
      <c r="C27" s="58"/>
      <c r="D27" s="15"/>
      <c r="E27" s="15"/>
      <c r="F27" s="15"/>
      <c r="G27" s="70"/>
      <c r="H27" s="15"/>
      <c r="I27" s="15"/>
      <c r="J27" s="15"/>
      <c r="K27" s="15"/>
      <c r="L27" s="15"/>
      <c r="M27" s="71"/>
      <c r="N27" s="71"/>
      <c r="O27" s="77"/>
      <c r="P27" s="77"/>
      <c r="Q27" s="77"/>
      <c r="R27" s="77"/>
      <c r="S27" s="77"/>
      <c r="T27" s="77"/>
      <c r="U27" s="77"/>
      <c r="V27" s="78"/>
      <c r="W27" s="53"/>
      <c r="X27" s="53"/>
      <c r="Y27" s="53"/>
      <c r="Z27" s="53"/>
      <c r="AA27" s="53"/>
      <c r="AB27" s="53"/>
      <c r="AC27" s="53"/>
      <c r="AD27" s="80"/>
      <c r="AE27" s="80"/>
      <c r="AF27" s="80"/>
      <c r="AG27" s="80"/>
      <c r="AH27" s="56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ht="12.0" customHeight="1">
      <c r="A28" s="51">
        <v>25.0</v>
      </c>
      <c r="B28" s="57"/>
      <c r="C28" s="52" t="s">
        <v>62</v>
      </c>
      <c r="D28" s="15"/>
      <c r="E28" s="15"/>
      <c r="F28" s="15"/>
      <c r="G28" s="70"/>
      <c r="H28" s="15"/>
      <c r="I28" s="15"/>
      <c r="J28" s="15"/>
      <c r="K28" s="15"/>
      <c r="L28" s="15"/>
      <c r="M28" s="71"/>
      <c r="N28" s="71"/>
      <c r="O28" s="77"/>
      <c r="P28" s="77"/>
      <c r="Q28" s="77"/>
      <c r="R28" s="77"/>
      <c r="S28" s="77"/>
      <c r="T28" s="77"/>
      <c r="U28" s="77"/>
      <c r="V28" s="78"/>
      <c r="W28" s="53"/>
      <c r="X28" s="53"/>
      <c r="Y28" s="53"/>
      <c r="Z28" s="53"/>
      <c r="AA28" s="53"/>
      <c r="AB28" s="53"/>
      <c r="AC28" s="53"/>
      <c r="AD28" s="80"/>
      <c r="AE28" s="80"/>
      <c r="AF28" s="80"/>
      <c r="AG28" s="80"/>
      <c r="AH28" s="56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ht="12.0" customHeight="1">
      <c r="A29" s="51"/>
      <c r="B29" s="57">
        <v>40.0</v>
      </c>
      <c r="C29" s="58" t="s">
        <v>63</v>
      </c>
      <c r="D29" s="34">
        <v>9.0</v>
      </c>
      <c r="E29" s="34">
        <v>9.0</v>
      </c>
      <c r="F29" s="34">
        <v>6.0</v>
      </c>
      <c r="G29" s="59">
        <v>5.0</v>
      </c>
      <c r="H29" s="34">
        <v>7.0</v>
      </c>
      <c r="I29" s="34">
        <v>9.0</v>
      </c>
      <c r="J29" s="34">
        <v>7.0</v>
      </c>
      <c r="K29" s="34">
        <v>7.0</v>
      </c>
      <c r="L29" s="34">
        <v>9.0</v>
      </c>
      <c r="M29" s="60">
        <v>7.0</v>
      </c>
      <c r="N29" s="60">
        <v>10.0</v>
      </c>
      <c r="O29" s="61">
        <v>7.0</v>
      </c>
      <c r="P29" s="61">
        <v>9.0</v>
      </c>
      <c r="Q29" s="61">
        <v>9.0</v>
      </c>
      <c r="R29" s="61">
        <v>6.0</v>
      </c>
      <c r="S29" s="61">
        <v>9.0</v>
      </c>
      <c r="T29" s="61">
        <v>9.0</v>
      </c>
      <c r="U29" s="61">
        <v>6.0</v>
      </c>
      <c r="V29" s="62">
        <v>8.0</v>
      </c>
      <c r="W29" s="82">
        <v>8.0</v>
      </c>
      <c r="X29" s="82">
        <v>5.0</v>
      </c>
      <c r="Y29" s="82">
        <v>6.0</v>
      </c>
      <c r="Z29" s="82">
        <v>10.0</v>
      </c>
      <c r="AA29" s="82">
        <v>10.0</v>
      </c>
      <c r="AB29" s="82">
        <v>7.0</v>
      </c>
      <c r="AC29" s="82">
        <v>8.0</v>
      </c>
      <c r="AD29" s="63">
        <v>9.0</v>
      </c>
      <c r="AE29" s="63">
        <v>10.0</v>
      </c>
      <c r="AF29" s="63">
        <v>8.0</v>
      </c>
      <c r="AG29" s="63">
        <v>9.0</v>
      </c>
      <c r="AH29" s="56">
        <f t="shared" ref="AH29:AH31" si="9">average(D29:N29)</f>
        <v>7.727272727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ht="12.0" customHeight="1">
      <c r="A30" s="51"/>
      <c r="B30" s="57">
        <v>30.0</v>
      </c>
      <c r="C30" s="58" t="s">
        <v>64</v>
      </c>
      <c r="D30" s="34">
        <v>9.0</v>
      </c>
      <c r="E30" s="34">
        <v>7.0</v>
      </c>
      <c r="F30" s="34">
        <v>6.0</v>
      </c>
      <c r="G30" s="59">
        <v>7.0</v>
      </c>
      <c r="H30" s="34">
        <v>4.0</v>
      </c>
      <c r="I30" s="34">
        <v>10.0</v>
      </c>
      <c r="J30" s="34">
        <v>8.0</v>
      </c>
      <c r="K30" s="34">
        <v>10.0</v>
      </c>
      <c r="L30" s="34">
        <v>10.0</v>
      </c>
      <c r="M30" s="60">
        <v>6.0</v>
      </c>
      <c r="N30" s="60">
        <v>8.0</v>
      </c>
      <c r="O30" s="61">
        <v>8.0</v>
      </c>
      <c r="P30" s="61">
        <v>10.0</v>
      </c>
      <c r="Q30" s="61">
        <v>9.0</v>
      </c>
      <c r="R30" s="61">
        <v>9.0</v>
      </c>
      <c r="S30" s="61">
        <v>7.0</v>
      </c>
      <c r="T30" s="61">
        <v>8.0</v>
      </c>
      <c r="U30" s="61">
        <v>7.0</v>
      </c>
      <c r="V30" s="62">
        <v>7.0</v>
      </c>
      <c r="W30" s="82">
        <v>8.0</v>
      </c>
      <c r="X30" s="82">
        <v>6.0</v>
      </c>
      <c r="Y30" s="82">
        <v>8.0</v>
      </c>
      <c r="Z30" s="82">
        <v>8.0</v>
      </c>
      <c r="AA30" s="82">
        <v>8.0</v>
      </c>
      <c r="AB30" s="82">
        <v>9.0</v>
      </c>
      <c r="AC30" s="82">
        <v>9.0</v>
      </c>
      <c r="AD30" s="63">
        <v>9.0</v>
      </c>
      <c r="AE30" s="63">
        <v>9.0</v>
      </c>
      <c r="AF30" s="63">
        <v>6.0</v>
      </c>
      <c r="AG30" s="63">
        <v>8.0</v>
      </c>
      <c r="AH30" s="56">
        <f t="shared" si="9"/>
        <v>7.727272727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ht="12.0" customHeight="1">
      <c r="A31" s="51"/>
      <c r="B31" s="57">
        <v>30.0</v>
      </c>
      <c r="C31" s="58" t="s">
        <v>65</v>
      </c>
      <c r="D31" s="34">
        <v>10.0</v>
      </c>
      <c r="E31" s="34">
        <v>10.0</v>
      </c>
      <c r="F31" s="34">
        <v>10.0</v>
      </c>
      <c r="G31" s="59">
        <v>10.0</v>
      </c>
      <c r="H31" s="34">
        <v>10.0</v>
      </c>
      <c r="I31" s="34">
        <v>10.0</v>
      </c>
      <c r="J31" s="34">
        <v>10.0</v>
      </c>
      <c r="K31" s="34">
        <v>10.0</v>
      </c>
      <c r="L31" s="34">
        <v>9.0</v>
      </c>
      <c r="M31" s="60">
        <v>6.0</v>
      </c>
      <c r="N31" s="60">
        <v>10.0</v>
      </c>
      <c r="O31" s="61">
        <v>10.0</v>
      </c>
      <c r="P31" s="61">
        <v>10.0</v>
      </c>
      <c r="Q31" s="61">
        <v>10.0</v>
      </c>
      <c r="R31" s="61">
        <v>10.0</v>
      </c>
      <c r="S31" s="61">
        <v>10.0</v>
      </c>
      <c r="T31" s="61">
        <v>10.0</v>
      </c>
      <c r="U31" s="61">
        <v>10.0</v>
      </c>
      <c r="V31" s="62">
        <v>10.0</v>
      </c>
      <c r="W31" s="82">
        <v>10.0</v>
      </c>
      <c r="X31" s="82">
        <v>10.0</v>
      </c>
      <c r="Y31" s="82">
        <v>10.0</v>
      </c>
      <c r="Z31" s="82">
        <v>10.0</v>
      </c>
      <c r="AA31" s="82">
        <v>10.0</v>
      </c>
      <c r="AB31" s="82">
        <v>9.0</v>
      </c>
      <c r="AC31" s="82">
        <v>10.0</v>
      </c>
      <c r="AD31" s="63">
        <v>8.0</v>
      </c>
      <c r="AE31" s="63">
        <v>10.0</v>
      </c>
      <c r="AF31" s="63">
        <v>6.0</v>
      </c>
      <c r="AG31" s="63">
        <v>10.0</v>
      </c>
      <c r="AH31" s="56">
        <f t="shared" si="9"/>
        <v>9.545454545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ht="12.0" customHeight="1">
      <c r="A32" s="51"/>
      <c r="B32" s="65">
        <f>SUM(B29:B31)</f>
        <v>100</v>
      </c>
      <c r="C32" s="66" t="s">
        <v>54</v>
      </c>
      <c r="D32" s="83">
        <f t="shared" ref="D32:AG32" si="10">(D29*$B$29+D30*$B$30+D31*$B$31)/100</f>
        <v>9.3</v>
      </c>
      <c r="E32" s="83">
        <f t="shared" si="10"/>
        <v>8.7</v>
      </c>
      <c r="F32" s="83">
        <f t="shared" si="10"/>
        <v>7.2</v>
      </c>
      <c r="G32" s="83">
        <f t="shared" si="10"/>
        <v>7.1</v>
      </c>
      <c r="H32" s="83">
        <f t="shared" si="10"/>
        <v>7</v>
      </c>
      <c r="I32" s="83">
        <f t="shared" si="10"/>
        <v>9.6</v>
      </c>
      <c r="J32" s="83">
        <f t="shared" si="10"/>
        <v>8.2</v>
      </c>
      <c r="K32" s="83">
        <f t="shared" si="10"/>
        <v>8.8</v>
      </c>
      <c r="L32" s="83">
        <f t="shared" si="10"/>
        <v>9.3</v>
      </c>
      <c r="M32" s="83">
        <f t="shared" si="10"/>
        <v>6.4</v>
      </c>
      <c r="N32" s="83">
        <f t="shared" si="10"/>
        <v>9.4</v>
      </c>
      <c r="O32" s="83">
        <f t="shared" si="10"/>
        <v>8.2</v>
      </c>
      <c r="P32" s="83">
        <f t="shared" si="10"/>
        <v>9.6</v>
      </c>
      <c r="Q32" s="83">
        <f t="shared" si="10"/>
        <v>9.3</v>
      </c>
      <c r="R32" s="83">
        <f t="shared" si="10"/>
        <v>8.1</v>
      </c>
      <c r="S32" s="83">
        <f t="shared" si="10"/>
        <v>8.7</v>
      </c>
      <c r="T32" s="83">
        <f t="shared" si="10"/>
        <v>9</v>
      </c>
      <c r="U32" s="83">
        <f t="shared" si="10"/>
        <v>7.5</v>
      </c>
      <c r="V32" s="85">
        <f t="shared" si="10"/>
        <v>8.3</v>
      </c>
      <c r="W32" s="85">
        <f t="shared" si="10"/>
        <v>8.6</v>
      </c>
      <c r="X32" s="85">
        <f t="shared" si="10"/>
        <v>6.8</v>
      </c>
      <c r="Y32" s="85">
        <f t="shared" si="10"/>
        <v>7.8</v>
      </c>
      <c r="Z32" s="85">
        <f t="shared" si="10"/>
        <v>9.4</v>
      </c>
      <c r="AA32" s="85">
        <f t="shared" si="10"/>
        <v>9.4</v>
      </c>
      <c r="AB32" s="85">
        <f t="shared" si="10"/>
        <v>8.2</v>
      </c>
      <c r="AC32" s="85">
        <f t="shared" si="10"/>
        <v>8.9</v>
      </c>
      <c r="AD32" s="85">
        <f t="shared" si="10"/>
        <v>8.7</v>
      </c>
      <c r="AE32" s="85">
        <f t="shared" si="10"/>
        <v>9.7</v>
      </c>
      <c r="AF32" s="85">
        <f t="shared" si="10"/>
        <v>6.8</v>
      </c>
      <c r="AG32" s="85">
        <f t="shared" si="10"/>
        <v>9</v>
      </c>
      <c r="AH32" s="86">
        <f>AVERAGE(D32:V32)</f>
        <v>8.405263158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ht="12.0" customHeight="1">
      <c r="A33" s="51"/>
      <c r="B33" s="14"/>
      <c r="C33" s="5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77"/>
      <c r="O33" s="77"/>
      <c r="P33" s="77"/>
      <c r="Q33" s="77"/>
      <c r="R33" s="77"/>
      <c r="S33" s="77"/>
      <c r="T33" s="77"/>
      <c r="U33" s="77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45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ht="12.0" customHeight="1">
      <c r="A34" s="87"/>
      <c r="B34" s="88"/>
      <c r="C34" s="89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</row>
    <row r="35" ht="12.0" customHeight="1">
      <c r="A35" s="87"/>
      <c r="B35" s="88"/>
      <c r="C35" s="89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2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</row>
    <row r="36" ht="12.0" customHeight="1">
      <c r="A36" s="87">
        <f>SUM(A9:A32)</f>
        <v>100</v>
      </c>
      <c r="B36" s="88"/>
      <c r="C36" s="89" t="s">
        <v>66</v>
      </c>
      <c r="D36" s="90">
        <f t="shared" ref="D36:AH36" si="11">(D15*$A$9+D20*$A$17+D26*$A$22+D32*$A$28)/10</f>
        <v>85.45</v>
      </c>
      <c r="E36" s="90">
        <f t="shared" si="11"/>
        <v>83.9</v>
      </c>
      <c r="F36" s="90">
        <f t="shared" si="11"/>
        <v>80.45</v>
      </c>
      <c r="G36" s="90">
        <f t="shared" si="11"/>
        <v>80.55</v>
      </c>
      <c r="H36" s="90">
        <f t="shared" si="11"/>
        <v>77.65</v>
      </c>
      <c r="I36" s="90">
        <f t="shared" si="11"/>
        <v>88.75</v>
      </c>
      <c r="J36" s="90">
        <f t="shared" si="11"/>
        <v>82.4</v>
      </c>
      <c r="K36" s="90">
        <f t="shared" si="11"/>
        <v>86.1</v>
      </c>
      <c r="L36" s="90">
        <f t="shared" si="11"/>
        <v>90.15</v>
      </c>
      <c r="M36" s="90">
        <f t="shared" si="11"/>
        <v>74.25</v>
      </c>
      <c r="N36" s="90">
        <f t="shared" si="11"/>
        <v>79.8</v>
      </c>
      <c r="O36" s="90">
        <f t="shared" si="11"/>
        <v>84.25</v>
      </c>
      <c r="P36" s="90">
        <f t="shared" si="11"/>
        <v>87.35</v>
      </c>
      <c r="Q36" s="90">
        <f t="shared" si="11"/>
        <v>92.95</v>
      </c>
      <c r="R36" s="90">
        <f t="shared" si="11"/>
        <v>79.1</v>
      </c>
      <c r="S36" s="90">
        <f t="shared" si="11"/>
        <v>80.8</v>
      </c>
      <c r="T36" s="90">
        <f t="shared" si="11"/>
        <v>82.9</v>
      </c>
      <c r="U36" s="90">
        <f t="shared" si="11"/>
        <v>75.75</v>
      </c>
      <c r="V36" s="90">
        <f t="shared" si="11"/>
        <v>86.55</v>
      </c>
      <c r="W36" s="90">
        <f t="shared" si="11"/>
        <v>86.1</v>
      </c>
      <c r="X36" s="90">
        <f t="shared" si="11"/>
        <v>75.2</v>
      </c>
      <c r="Y36" s="90">
        <f t="shared" si="11"/>
        <v>69.75</v>
      </c>
      <c r="Z36" s="90">
        <f t="shared" si="11"/>
        <v>96.05</v>
      </c>
      <c r="AA36" s="90">
        <f t="shared" si="11"/>
        <v>91.15</v>
      </c>
      <c r="AB36" s="90">
        <f t="shared" si="11"/>
        <v>88.25</v>
      </c>
      <c r="AC36" s="90">
        <f t="shared" si="11"/>
        <v>80.9</v>
      </c>
      <c r="AD36" s="90">
        <f t="shared" si="11"/>
        <v>82.6</v>
      </c>
      <c r="AE36" s="90">
        <f t="shared" si="11"/>
        <v>90.3</v>
      </c>
      <c r="AF36" s="90">
        <f t="shared" si="11"/>
        <v>74.15</v>
      </c>
      <c r="AG36" s="90">
        <f t="shared" si="11"/>
        <v>81.5</v>
      </c>
      <c r="AH36" s="92">
        <f t="shared" si="11"/>
        <v>83.11052632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</row>
    <row r="37" ht="12.0" customHeight="1">
      <c r="A37" s="93"/>
      <c r="B37" s="94"/>
      <c r="C37" s="95" t="s">
        <v>67</v>
      </c>
      <c r="D37" s="96">
        <f t="shared" ref="D37:AG37" si="12">if(D6="F",D36*1.06,if(D6="So",D36*1.04,if(D6="J",D36*1.02,D36)))</f>
        <v>87.159</v>
      </c>
      <c r="E37" s="96">
        <f t="shared" si="12"/>
        <v>87.256</v>
      </c>
      <c r="F37" s="96">
        <f t="shared" si="12"/>
        <v>83.668</v>
      </c>
      <c r="G37" s="96">
        <f t="shared" si="12"/>
        <v>82.161</v>
      </c>
      <c r="H37" s="96">
        <f t="shared" si="12"/>
        <v>80.756</v>
      </c>
      <c r="I37" s="96">
        <f t="shared" si="12"/>
        <v>90.525</v>
      </c>
      <c r="J37" s="96">
        <f t="shared" si="12"/>
        <v>87.344</v>
      </c>
      <c r="K37" s="96">
        <f t="shared" si="12"/>
        <v>86.1</v>
      </c>
      <c r="L37" s="96">
        <f t="shared" si="12"/>
        <v>93.756</v>
      </c>
      <c r="M37" s="96">
        <f t="shared" si="12"/>
        <v>75.735</v>
      </c>
      <c r="N37" s="96">
        <f t="shared" si="12"/>
        <v>82.992</v>
      </c>
      <c r="O37" s="96">
        <f t="shared" si="12"/>
        <v>87.62</v>
      </c>
      <c r="P37" s="96">
        <f t="shared" si="12"/>
        <v>87.35</v>
      </c>
      <c r="Q37" s="96">
        <f t="shared" si="12"/>
        <v>96.668</v>
      </c>
      <c r="R37" s="96">
        <f t="shared" si="12"/>
        <v>83.846</v>
      </c>
      <c r="S37" s="96">
        <f t="shared" si="12"/>
        <v>82.416</v>
      </c>
      <c r="T37" s="96">
        <f t="shared" si="12"/>
        <v>86.216</v>
      </c>
      <c r="U37" s="96">
        <f t="shared" si="12"/>
        <v>80.295</v>
      </c>
      <c r="V37" s="96">
        <f t="shared" si="12"/>
        <v>88.281</v>
      </c>
      <c r="W37" s="96">
        <f t="shared" si="12"/>
        <v>86.1</v>
      </c>
      <c r="X37" s="96">
        <f t="shared" si="12"/>
        <v>78.208</v>
      </c>
      <c r="Y37" s="96">
        <f t="shared" si="12"/>
        <v>72.54</v>
      </c>
      <c r="Z37" s="96">
        <f t="shared" si="12"/>
        <v>99.892</v>
      </c>
      <c r="AA37" s="96">
        <f t="shared" si="12"/>
        <v>92.973</v>
      </c>
      <c r="AB37" s="96">
        <f t="shared" si="12"/>
        <v>90.015</v>
      </c>
      <c r="AC37" s="96">
        <f t="shared" si="12"/>
        <v>82.518</v>
      </c>
      <c r="AD37" s="96">
        <f t="shared" si="12"/>
        <v>85.904</v>
      </c>
      <c r="AE37" s="96">
        <f t="shared" si="12"/>
        <v>92.106</v>
      </c>
      <c r="AF37" s="96">
        <f t="shared" si="12"/>
        <v>75.633</v>
      </c>
      <c r="AG37" s="96">
        <f t="shared" si="12"/>
        <v>86.39</v>
      </c>
      <c r="AH37" s="97">
        <f>AVERAGE(D37:V37)</f>
        <v>85.79705263</v>
      </c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</row>
    <row r="38" ht="12.0" customHeight="1">
      <c r="A38" s="14"/>
      <c r="B38" s="14"/>
      <c r="C38" s="15"/>
      <c r="D38" s="1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ht="12.0" customHeight="1">
      <c r="A39" s="14"/>
      <c r="B39" s="14"/>
      <c r="C39" s="15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ht="12.0" customHeight="1">
      <c r="A40" s="14"/>
      <c r="B40" s="14"/>
      <c r="C40" s="15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ht="12.0" customHeight="1">
      <c r="A41" s="14"/>
      <c r="B41" s="14"/>
      <c r="C41" s="15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ht="12.0" customHeight="1">
      <c r="A42" s="14"/>
      <c r="B42" s="14"/>
      <c r="C42" s="15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ht="12.0" customHeight="1">
      <c r="A43" s="14"/>
      <c r="B43" s="14"/>
      <c r="C43" s="15"/>
      <c r="D43" s="15"/>
      <c r="E43" s="14"/>
      <c r="F43" s="14"/>
      <c r="G43" s="14"/>
      <c r="H43" s="14"/>
      <c r="I43" s="14"/>
      <c r="J43" s="14"/>
      <c r="K43" s="14"/>
      <c r="L43" s="11" t="s">
        <v>68</v>
      </c>
      <c r="M43" s="14"/>
      <c r="N43" s="14"/>
      <c r="O43" s="14"/>
      <c r="P43" s="14"/>
      <c r="Q43" s="14"/>
      <c r="R43" s="14"/>
      <c r="S43" s="14"/>
      <c r="T43" s="14"/>
      <c r="U43" s="14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ht="12.0" customHeight="1">
      <c r="A44" s="14"/>
      <c r="B44" s="14"/>
      <c r="C44" s="15"/>
      <c r="D44" s="1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ht="12.0" customHeight="1">
      <c r="A45" s="14"/>
      <c r="B45" s="14"/>
      <c r="C45" s="15"/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ht="12.0" customHeight="1">
      <c r="A46" s="14"/>
      <c r="B46" s="14"/>
      <c r="C46" s="15"/>
      <c r="D46" s="1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ht="12.0" customHeight="1">
      <c r="A47" s="14"/>
      <c r="B47" s="14"/>
      <c r="C47" s="15"/>
      <c r="D47" s="1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ht="12.0" customHeight="1">
      <c r="A48" s="14"/>
      <c r="B48" s="14"/>
      <c r="C48" s="15"/>
      <c r="D48" s="1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ht="12.0" customHeight="1">
      <c r="A49" s="14"/>
      <c r="B49" s="14"/>
      <c r="C49" s="15"/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ht="12.0" customHeight="1">
      <c r="A50" s="14"/>
      <c r="B50" s="14"/>
      <c r="C50" s="15"/>
      <c r="D50" s="1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ht="12.0" customHeight="1">
      <c r="A51" s="14"/>
      <c r="B51" s="14"/>
      <c r="C51" s="15"/>
      <c r="D51" s="1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ht="12.0" customHeight="1">
      <c r="A52" s="14"/>
      <c r="B52" s="14"/>
      <c r="C52" s="15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ht="12.0" customHeight="1">
      <c r="A53" s="14"/>
      <c r="B53" s="14"/>
      <c r="C53" s="15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ht="12.0" customHeight="1">
      <c r="A54" s="14"/>
      <c r="B54" s="14"/>
      <c r="C54" s="15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ht="12.0" customHeight="1">
      <c r="A55" s="14"/>
      <c r="B55" s="14"/>
      <c r="C55" s="15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ht="12.0" customHeight="1">
      <c r="A56" s="14"/>
      <c r="B56" s="14"/>
      <c r="C56" s="15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ht="12.0" customHeight="1">
      <c r="A57" s="14"/>
      <c r="B57" s="14"/>
      <c r="C57" s="15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ht="12.0" customHeight="1">
      <c r="A58" s="14"/>
      <c r="B58" s="14"/>
      <c r="C58" s="15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ht="12.0" customHeight="1">
      <c r="A59" s="14"/>
      <c r="B59" s="14"/>
      <c r="C59" s="15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ht="12.0" customHeight="1">
      <c r="A60" s="14"/>
      <c r="B60" s="14"/>
      <c r="C60" s="15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ht="12.0" customHeight="1">
      <c r="A61" s="14"/>
      <c r="B61" s="14"/>
      <c r="C61" s="15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ht="12.0" customHeight="1">
      <c r="A62" s="14"/>
      <c r="B62" s="14"/>
      <c r="C62" s="15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ht="12.0" customHeight="1">
      <c r="A63" s="14"/>
      <c r="B63" s="14"/>
      <c r="C63" s="15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ht="12.0" customHeight="1">
      <c r="A64" s="14"/>
      <c r="B64" s="14"/>
      <c r="C64" s="15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ht="12.0" customHeight="1">
      <c r="A65" s="14"/>
      <c r="B65" s="14"/>
      <c r="C65" s="15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ht="12.0" customHeight="1">
      <c r="A66" s="14"/>
      <c r="B66" s="14"/>
      <c r="C66" s="15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ht="12.0" customHeight="1">
      <c r="A67" s="14"/>
      <c r="B67" s="14"/>
      <c r="C67" s="15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ht="12.0" customHeight="1">
      <c r="A68" s="14"/>
      <c r="B68" s="14"/>
      <c r="C68" s="15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ht="12.0" customHeight="1">
      <c r="A69" s="14"/>
      <c r="B69" s="14"/>
      <c r="C69" s="15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ht="12.0" customHeight="1">
      <c r="A70" s="14"/>
      <c r="B70" s="14"/>
      <c r="C70" s="15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ht="12.0" customHeight="1">
      <c r="A71" s="14"/>
      <c r="B71" s="14"/>
      <c r="C71" s="15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ht="12.0" customHeight="1">
      <c r="A72" s="14"/>
      <c r="B72" s="14"/>
      <c r="C72" s="15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ht="12.0" customHeight="1">
      <c r="A73" s="14"/>
      <c r="B73" s="14"/>
      <c r="C73" s="15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ht="12.0" customHeight="1">
      <c r="A74" s="14"/>
      <c r="B74" s="14"/>
      <c r="C74" s="15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ht="12.0" customHeight="1">
      <c r="A75" s="14"/>
      <c r="B75" s="14"/>
      <c r="C75" s="15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ht="12.0" customHeight="1">
      <c r="A76" s="14"/>
      <c r="B76" s="14"/>
      <c r="C76" s="15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ht="12.0" customHeight="1">
      <c r="A77" s="14"/>
      <c r="B77" s="14"/>
      <c r="C77" s="15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ht="12.0" customHeight="1">
      <c r="A78" s="14"/>
      <c r="B78" s="14"/>
      <c r="C78" s="15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ht="12.0" customHeight="1">
      <c r="A79" s="14"/>
      <c r="B79" s="14"/>
      <c r="C79" s="15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ht="12.0" customHeight="1">
      <c r="A80" s="14"/>
      <c r="B80" s="14"/>
      <c r="C80" s="15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ht="12.0" customHeight="1">
      <c r="A81" s="14"/>
      <c r="B81" s="14"/>
      <c r="C81" s="15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ht="12.0" customHeight="1">
      <c r="A82" s="14"/>
      <c r="B82" s="14"/>
      <c r="C82" s="15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ht="12.0" customHeight="1">
      <c r="A83" s="14"/>
      <c r="B83" s="14"/>
      <c r="C83" s="15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ht="12.0" customHeight="1">
      <c r="A84" s="14"/>
      <c r="B84" s="14"/>
      <c r="C84" s="15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ht="12.0" customHeight="1">
      <c r="A85" s="14"/>
      <c r="B85" s="14"/>
      <c r="C85" s="15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ht="12.0" customHeight="1">
      <c r="A86" s="14"/>
      <c r="B86" s="14"/>
      <c r="C86" s="15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ht="12.0" customHeight="1">
      <c r="A87" s="14"/>
      <c r="B87" s="14"/>
      <c r="C87" s="15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ht="12.0" customHeight="1">
      <c r="A88" s="14"/>
      <c r="B88" s="14"/>
      <c r="C88" s="15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ht="12.0" customHeight="1">
      <c r="A89" s="14"/>
      <c r="B89" s="14"/>
      <c r="C89" s="15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ht="12.0" customHeight="1">
      <c r="A90" s="14"/>
      <c r="B90" s="14"/>
      <c r="C90" s="15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ht="12.0" customHeight="1">
      <c r="A91" s="14"/>
      <c r="B91" s="14"/>
      <c r="C91" s="15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ht="12.0" customHeight="1">
      <c r="A92" s="14"/>
      <c r="B92" s="14"/>
      <c r="C92" s="15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ht="12.0" customHeight="1">
      <c r="A93" s="14"/>
      <c r="B93" s="14"/>
      <c r="C93" s="15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ht="12.0" customHeight="1">
      <c r="A94" s="14"/>
      <c r="B94" s="14"/>
      <c r="C94" s="15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ht="12.0" customHeight="1">
      <c r="A95" s="14"/>
      <c r="B95" s="14"/>
      <c r="C95" s="15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ht="12.0" customHeight="1">
      <c r="A96" s="14"/>
      <c r="B96" s="14"/>
      <c r="C96" s="15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ht="12.0" customHeight="1">
      <c r="A97" s="14"/>
      <c r="B97" s="14"/>
      <c r="C97" s="15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ht="12.0" customHeight="1">
      <c r="A98" s="14"/>
      <c r="B98" s="14"/>
      <c r="C98" s="15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ht="12.0" customHeight="1">
      <c r="A99" s="14"/>
      <c r="B99" s="14"/>
      <c r="C99" s="15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ht="12.0" customHeight="1">
      <c r="A100" s="14"/>
      <c r="B100" s="14"/>
      <c r="C100" s="15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ht="12.0" customHeight="1">
      <c r="A101" s="14"/>
      <c r="B101" s="14"/>
      <c r="C101" s="15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ht="12.0" customHeight="1">
      <c r="A102" s="14"/>
      <c r="B102" s="14"/>
      <c r="C102" s="15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ht="12.0" customHeight="1">
      <c r="A103" s="14"/>
      <c r="B103" s="14"/>
      <c r="C103" s="15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ht="12.0" customHeight="1">
      <c r="A104" s="14"/>
      <c r="B104" s="14"/>
      <c r="C104" s="15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ht="12.0" customHeight="1">
      <c r="A105" s="14"/>
      <c r="B105" s="14"/>
      <c r="C105" s="15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ht="12.0" customHeight="1">
      <c r="A106" s="14"/>
      <c r="B106" s="14"/>
      <c r="C106" s="15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ht="12.0" customHeight="1">
      <c r="A107" s="14"/>
      <c r="B107" s="14"/>
      <c r="C107" s="15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ht="12.0" customHeight="1">
      <c r="A108" s="14"/>
      <c r="B108" s="14"/>
      <c r="C108" s="15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 ht="12.0" customHeight="1">
      <c r="A109" s="14"/>
      <c r="B109" s="14"/>
      <c r="C109" s="15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 ht="12.0" customHeight="1">
      <c r="A110" s="14"/>
      <c r="B110" s="14"/>
      <c r="C110" s="15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 ht="12.0" customHeight="1">
      <c r="A111" s="14"/>
      <c r="B111" s="14"/>
      <c r="C111" s="15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 ht="12.0" customHeight="1">
      <c r="A112" s="14"/>
      <c r="B112" s="14"/>
      <c r="C112" s="15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 ht="12.0" customHeight="1">
      <c r="A113" s="14"/>
      <c r="B113" s="14"/>
      <c r="C113" s="15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 ht="12.0" customHeight="1">
      <c r="A114" s="14"/>
      <c r="B114" s="14"/>
      <c r="C114" s="15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 ht="12.0" customHeight="1">
      <c r="A115" s="14"/>
      <c r="B115" s="14"/>
      <c r="C115" s="15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 ht="12.0" customHeight="1">
      <c r="A116" s="14"/>
      <c r="B116" s="14"/>
      <c r="C116" s="15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 ht="12.0" customHeight="1">
      <c r="A117" s="14"/>
      <c r="B117" s="14"/>
      <c r="C117" s="15"/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 ht="12.0" customHeight="1">
      <c r="A118" s="14"/>
      <c r="B118" s="14"/>
      <c r="C118" s="15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 ht="12.0" customHeight="1">
      <c r="A119" s="14"/>
      <c r="B119" s="14"/>
      <c r="C119" s="15"/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 ht="12.0" customHeight="1">
      <c r="A120" s="14"/>
      <c r="B120" s="14"/>
      <c r="C120" s="15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 ht="12.0" customHeight="1">
      <c r="A121" s="14"/>
      <c r="B121" s="14"/>
      <c r="C121" s="15"/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 ht="12.0" customHeight="1">
      <c r="A122" s="14"/>
      <c r="B122" s="14"/>
      <c r="C122" s="15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 ht="12.0" customHeight="1">
      <c r="A123" s="14"/>
      <c r="B123" s="14"/>
      <c r="C123" s="15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 ht="12.0" customHeight="1">
      <c r="A124" s="14"/>
      <c r="B124" s="14"/>
      <c r="C124" s="15"/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 ht="12.0" customHeight="1">
      <c r="A125" s="14"/>
      <c r="B125" s="14"/>
      <c r="C125" s="15"/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 ht="12.0" customHeight="1">
      <c r="A126" s="14"/>
      <c r="B126" s="14"/>
      <c r="C126" s="15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 ht="12.0" customHeight="1">
      <c r="A127" s="14"/>
      <c r="B127" s="14"/>
      <c r="C127" s="15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 ht="12.0" customHeight="1">
      <c r="A128" s="14"/>
      <c r="B128" s="14"/>
      <c r="C128" s="15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 ht="12.0" customHeight="1">
      <c r="A129" s="14"/>
      <c r="B129" s="14"/>
      <c r="C129" s="15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 ht="12.0" customHeight="1">
      <c r="A130" s="14"/>
      <c r="B130" s="14"/>
      <c r="C130" s="15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</row>
    <row r="131" ht="12.0" customHeight="1">
      <c r="A131" s="14"/>
      <c r="B131" s="14"/>
      <c r="C131" s="15"/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</row>
    <row r="132" ht="12.0" customHeight="1">
      <c r="A132" s="14"/>
      <c r="B132" s="14"/>
      <c r="C132" s="15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 ht="12.0" customHeight="1">
      <c r="A133" s="14"/>
      <c r="B133" s="14"/>
      <c r="C133" s="15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 ht="12.0" customHeight="1">
      <c r="A134" s="14"/>
      <c r="B134" s="14"/>
      <c r="C134" s="15"/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 ht="12.0" customHeight="1">
      <c r="A135" s="14"/>
      <c r="B135" s="14"/>
      <c r="C135" s="15"/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 ht="12.0" customHeight="1">
      <c r="A136" s="14"/>
      <c r="B136" s="14"/>
      <c r="C136" s="15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 ht="12.0" customHeight="1">
      <c r="A137" s="14"/>
      <c r="B137" s="14"/>
      <c r="C137" s="15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 ht="12.0" customHeight="1">
      <c r="A138" s="14"/>
      <c r="B138" s="14"/>
      <c r="C138" s="15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 ht="12.0" customHeight="1">
      <c r="A139" s="14"/>
      <c r="B139" s="14"/>
      <c r="C139" s="15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 ht="12.0" customHeight="1">
      <c r="A140" s="14"/>
      <c r="B140" s="14"/>
      <c r="C140" s="15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 ht="12.0" customHeight="1">
      <c r="A141" s="14"/>
      <c r="B141" s="14"/>
      <c r="C141" s="15"/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 ht="12.0" customHeight="1">
      <c r="A142" s="14"/>
      <c r="B142" s="14"/>
      <c r="C142" s="15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 ht="12.0" customHeight="1">
      <c r="A143" s="14"/>
      <c r="B143" s="14"/>
      <c r="C143" s="15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 ht="12.0" customHeight="1">
      <c r="A144" s="14"/>
      <c r="B144" s="14"/>
      <c r="C144" s="15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 ht="12.0" customHeight="1">
      <c r="A145" s="14"/>
      <c r="B145" s="14"/>
      <c r="C145" s="15"/>
      <c r="D145" s="1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 ht="12.0" customHeight="1">
      <c r="A146" s="14"/>
      <c r="B146" s="14"/>
      <c r="C146" s="15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 ht="12.0" customHeight="1">
      <c r="A147" s="14"/>
      <c r="B147" s="14"/>
      <c r="C147" s="15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 ht="12.0" customHeight="1">
      <c r="A148" s="14"/>
      <c r="B148" s="14"/>
      <c r="C148" s="15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 ht="12.0" customHeight="1">
      <c r="A149" s="14"/>
      <c r="B149" s="14"/>
      <c r="C149" s="15"/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 ht="12.0" customHeight="1">
      <c r="A150" s="14"/>
      <c r="B150" s="14"/>
      <c r="C150" s="15"/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 ht="12.0" customHeight="1">
      <c r="A151" s="14"/>
      <c r="B151" s="14"/>
      <c r="C151" s="15"/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 ht="12.0" customHeight="1">
      <c r="A152" s="14"/>
      <c r="B152" s="14"/>
      <c r="C152" s="15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 ht="12.0" customHeight="1">
      <c r="A153" s="14"/>
      <c r="B153" s="14"/>
      <c r="C153" s="15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 ht="12.0" customHeight="1">
      <c r="A154" s="14"/>
      <c r="B154" s="14"/>
      <c r="C154" s="15"/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 ht="12.0" customHeight="1">
      <c r="A155" s="14"/>
      <c r="B155" s="14"/>
      <c r="C155" s="15"/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 ht="12.0" customHeight="1">
      <c r="A156" s="14"/>
      <c r="B156" s="14"/>
      <c r="C156" s="15"/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 ht="12.0" customHeight="1">
      <c r="A157" s="14"/>
      <c r="B157" s="14"/>
      <c r="C157" s="15"/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 ht="12.0" customHeight="1">
      <c r="A158" s="14"/>
      <c r="B158" s="14"/>
      <c r="C158" s="15"/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 ht="12.0" customHeight="1">
      <c r="A159" s="14"/>
      <c r="B159" s="14"/>
      <c r="C159" s="15"/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 ht="12.0" customHeight="1">
      <c r="A160" s="14"/>
      <c r="B160" s="14"/>
      <c r="C160" s="15"/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 ht="12.0" customHeight="1">
      <c r="A161" s="14"/>
      <c r="B161" s="14"/>
      <c r="C161" s="15"/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 ht="12.0" customHeight="1">
      <c r="A162" s="14"/>
      <c r="B162" s="14"/>
      <c r="C162" s="15"/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 ht="12.0" customHeight="1">
      <c r="A163" s="14"/>
      <c r="B163" s="14"/>
      <c r="C163" s="15"/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 ht="12.0" customHeight="1">
      <c r="A164" s="14"/>
      <c r="B164" s="14"/>
      <c r="C164" s="15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 ht="12.0" customHeight="1">
      <c r="A165" s="14"/>
      <c r="B165" s="14"/>
      <c r="C165" s="15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 ht="12.0" customHeight="1">
      <c r="A166" s="14"/>
      <c r="B166" s="14"/>
      <c r="C166" s="15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 ht="12.0" customHeight="1">
      <c r="A167" s="14"/>
      <c r="B167" s="14"/>
      <c r="C167" s="15"/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 ht="12.0" customHeight="1">
      <c r="A168" s="14"/>
      <c r="B168" s="14"/>
      <c r="C168" s="15"/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 ht="12.0" customHeight="1">
      <c r="A169" s="14"/>
      <c r="B169" s="14"/>
      <c r="C169" s="15"/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 ht="12.0" customHeight="1">
      <c r="A170" s="14"/>
      <c r="B170" s="14"/>
      <c r="C170" s="15"/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 ht="12.0" customHeight="1">
      <c r="A171" s="14"/>
      <c r="B171" s="14"/>
      <c r="C171" s="15"/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 ht="12.0" customHeight="1">
      <c r="A172" s="14"/>
      <c r="B172" s="14"/>
      <c r="C172" s="15"/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 ht="12.0" customHeight="1">
      <c r="A173" s="14"/>
      <c r="B173" s="14"/>
      <c r="C173" s="15"/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 ht="12.0" customHeight="1">
      <c r="A174" s="14"/>
      <c r="B174" s="14"/>
      <c r="C174" s="15"/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 ht="12.0" customHeight="1">
      <c r="A175" s="14"/>
      <c r="B175" s="14"/>
      <c r="C175" s="15"/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 ht="12.0" customHeight="1">
      <c r="A176" s="14"/>
      <c r="B176" s="14"/>
      <c r="C176" s="15"/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 ht="12.0" customHeight="1">
      <c r="A177" s="14"/>
      <c r="B177" s="14"/>
      <c r="C177" s="15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 ht="12.0" customHeight="1">
      <c r="A178" s="14"/>
      <c r="B178" s="14"/>
      <c r="C178" s="15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 ht="12.0" customHeight="1">
      <c r="A179" s="14"/>
      <c r="B179" s="14"/>
      <c r="C179" s="15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 ht="12.0" customHeight="1">
      <c r="A180" s="14"/>
      <c r="B180" s="14"/>
      <c r="C180" s="15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ht="12.0" customHeight="1">
      <c r="A181" s="14"/>
      <c r="B181" s="14"/>
      <c r="C181" s="15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 ht="12.0" customHeight="1">
      <c r="A182" s="14"/>
      <c r="B182" s="14"/>
      <c r="C182" s="15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 ht="12.0" customHeight="1">
      <c r="A183" s="14"/>
      <c r="B183" s="14"/>
      <c r="C183" s="15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 ht="12.0" customHeight="1">
      <c r="A184" s="14"/>
      <c r="B184" s="14"/>
      <c r="C184" s="15"/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 ht="12.0" customHeight="1">
      <c r="A185" s="14"/>
      <c r="B185" s="14"/>
      <c r="C185" s="15"/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 ht="12.0" customHeight="1">
      <c r="A186" s="14"/>
      <c r="B186" s="14"/>
      <c r="C186" s="15"/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 ht="12.0" customHeight="1">
      <c r="A187" s="14"/>
      <c r="B187" s="14"/>
      <c r="C187" s="15"/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 ht="12.0" customHeight="1">
      <c r="A188" s="14"/>
      <c r="B188" s="14"/>
      <c r="C188" s="15"/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 ht="12.0" customHeight="1">
      <c r="A189" s="14"/>
      <c r="B189" s="14"/>
      <c r="C189" s="15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 ht="12.0" customHeight="1">
      <c r="A190" s="14"/>
      <c r="B190" s="14"/>
      <c r="C190" s="15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 ht="12.0" customHeight="1">
      <c r="A191" s="14"/>
      <c r="B191" s="14"/>
      <c r="C191" s="15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 ht="12.0" customHeight="1">
      <c r="A192" s="14"/>
      <c r="B192" s="14"/>
      <c r="C192" s="15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 ht="12.0" customHeight="1">
      <c r="A193" s="14"/>
      <c r="B193" s="14"/>
      <c r="C193" s="15"/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 ht="12.0" customHeight="1">
      <c r="A194" s="14"/>
      <c r="B194" s="14"/>
      <c r="C194" s="15"/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 ht="12.0" customHeight="1">
      <c r="A195" s="14"/>
      <c r="B195" s="14"/>
      <c r="C195" s="15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 ht="12.0" customHeight="1">
      <c r="A196" s="14"/>
      <c r="B196" s="14"/>
      <c r="C196" s="15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 ht="12.0" customHeight="1">
      <c r="A197" s="14"/>
      <c r="B197" s="14"/>
      <c r="C197" s="15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 ht="12.0" customHeight="1">
      <c r="A198" s="14"/>
      <c r="B198" s="14"/>
      <c r="C198" s="15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 ht="12.0" customHeight="1">
      <c r="A199" s="14"/>
      <c r="B199" s="14"/>
      <c r="C199" s="15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 ht="12.0" customHeight="1">
      <c r="A200" s="14"/>
      <c r="B200" s="14"/>
      <c r="C200" s="15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 ht="12.0" customHeight="1">
      <c r="A201" s="14"/>
      <c r="B201" s="14"/>
      <c r="C201" s="15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 ht="12.0" customHeight="1">
      <c r="A202" s="14"/>
      <c r="B202" s="14"/>
      <c r="C202" s="15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 ht="12.0" customHeight="1">
      <c r="A203" s="14"/>
      <c r="B203" s="14"/>
      <c r="C203" s="15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ht="12.0" customHeight="1">
      <c r="A204" s="14"/>
      <c r="B204" s="14"/>
      <c r="C204" s="15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ht="12.0" customHeight="1">
      <c r="A205" s="14"/>
      <c r="B205" s="14"/>
      <c r="C205" s="15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ht="12.0" customHeight="1">
      <c r="A206" s="14"/>
      <c r="B206" s="14"/>
      <c r="C206" s="15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ht="12.0" customHeight="1">
      <c r="A207" s="14"/>
      <c r="B207" s="14"/>
      <c r="C207" s="15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ht="12.0" customHeight="1">
      <c r="A208" s="14"/>
      <c r="B208" s="14"/>
      <c r="C208" s="15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ht="12.0" customHeight="1">
      <c r="A209" s="14"/>
      <c r="B209" s="14"/>
      <c r="C209" s="15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ht="12.0" customHeight="1">
      <c r="A210" s="14"/>
      <c r="B210" s="14"/>
      <c r="C210" s="15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ht="12.0" customHeight="1">
      <c r="A211" s="14"/>
      <c r="B211" s="14"/>
      <c r="C211" s="15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ht="12.0" customHeight="1">
      <c r="A212" s="14"/>
      <c r="B212" s="14"/>
      <c r="C212" s="15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ht="12.0" customHeight="1">
      <c r="A213" s="14"/>
      <c r="B213" s="14"/>
      <c r="C213" s="15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ht="12.0" customHeight="1">
      <c r="A214" s="14"/>
      <c r="B214" s="14"/>
      <c r="C214" s="15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ht="12.0" customHeight="1">
      <c r="A215" s="14"/>
      <c r="B215" s="14"/>
      <c r="C215" s="15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ht="12.0" customHeight="1">
      <c r="A216" s="14"/>
      <c r="B216" s="14"/>
      <c r="C216" s="15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ht="12.0" customHeight="1">
      <c r="A217" s="14"/>
      <c r="B217" s="14"/>
      <c r="C217" s="15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ht="12.0" customHeight="1">
      <c r="A218" s="14"/>
      <c r="B218" s="14"/>
      <c r="C218" s="15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ht="12.0" customHeight="1">
      <c r="A219" s="14"/>
      <c r="B219" s="14"/>
      <c r="C219" s="15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ht="12.0" customHeight="1">
      <c r="A220" s="14"/>
      <c r="B220" s="14"/>
      <c r="C220" s="15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ht="12.0" customHeight="1">
      <c r="A221" s="14"/>
      <c r="B221" s="14"/>
      <c r="C221" s="15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ht="12.0" customHeight="1">
      <c r="A222" s="14"/>
      <c r="B222" s="14"/>
      <c r="C222" s="15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ht="12.0" customHeight="1">
      <c r="A223" s="14"/>
      <c r="B223" s="14"/>
      <c r="C223" s="15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ht="12.0" customHeight="1">
      <c r="A224" s="14"/>
      <c r="B224" s="14"/>
      <c r="C224" s="15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ht="12.0" customHeight="1">
      <c r="A225" s="14"/>
      <c r="B225" s="14"/>
      <c r="C225" s="15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ht="12.0" customHeight="1">
      <c r="A226" s="14"/>
      <c r="B226" s="14"/>
      <c r="C226" s="15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ht="12.0" customHeight="1">
      <c r="A227" s="14"/>
      <c r="B227" s="14"/>
      <c r="C227" s="15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ht="12.0" customHeight="1">
      <c r="A228" s="14"/>
      <c r="B228" s="14"/>
      <c r="C228" s="15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ht="12.0" customHeight="1">
      <c r="A229" s="14"/>
      <c r="B229" s="14"/>
      <c r="C229" s="15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ht="12.0" customHeight="1">
      <c r="A230" s="14"/>
      <c r="B230" s="14"/>
      <c r="C230" s="15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ht="12.0" customHeight="1">
      <c r="A231" s="14"/>
      <c r="B231" s="14"/>
      <c r="C231" s="15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ht="12.0" customHeight="1">
      <c r="A232" s="14"/>
      <c r="B232" s="14"/>
      <c r="C232" s="15"/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ht="12.0" customHeight="1">
      <c r="A233" s="14"/>
      <c r="B233" s="14"/>
      <c r="C233" s="15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ht="12.0" customHeight="1">
      <c r="A234" s="14"/>
      <c r="B234" s="14"/>
      <c r="C234" s="15"/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ht="12.0" customHeight="1">
      <c r="A235" s="14"/>
      <c r="B235" s="14"/>
      <c r="C235" s="15"/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ht="12.0" customHeight="1">
      <c r="A236" s="14"/>
      <c r="B236" s="14"/>
      <c r="C236" s="15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ht="12.0" customHeight="1">
      <c r="A237" s="14"/>
      <c r="B237" s="14"/>
      <c r="C237" s="15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ht="12.0" customHeight="1">
      <c r="A238" s="14"/>
      <c r="B238" s="14"/>
      <c r="C238" s="15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ht="12.0" customHeight="1">
      <c r="A239" s="14"/>
      <c r="B239" s="14"/>
      <c r="C239" s="15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ht="12.0" customHeight="1">
      <c r="A240" s="14"/>
      <c r="B240" s="14"/>
      <c r="C240" s="15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ht="12.0" customHeight="1">
      <c r="A241" s="14"/>
      <c r="B241" s="14"/>
      <c r="C241" s="15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ht="12.0" customHeight="1">
      <c r="A242" s="14"/>
      <c r="B242" s="14"/>
      <c r="C242" s="15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ht="12.0" customHeight="1">
      <c r="A243" s="14"/>
      <c r="B243" s="14"/>
      <c r="C243" s="15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ht="12.0" customHeight="1">
      <c r="A244" s="14"/>
      <c r="B244" s="14"/>
      <c r="C244" s="15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ht="12.0" customHeight="1">
      <c r="A245" s="14"/>
      <c r="B245" s="14"/>
      <c r="C245" s="15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ht="12.0" customHeight="1">
      <c r="A246" s="14"/>
      <c r="B246" s="14"/>
      <c r="C246" s="15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ht="12.0" customHeight="1">
      <c r="A247" s="14"/>
      <c r="B247" s="14"/>
      <c r="C247" s="15"/>
      <c r="D247" s="1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ht="12.0" customHeight="1">
      <c r="A248" s="14"/>
      <c r="B248" s="14"/>
      <c r="C248" s="15"/>
      <c r="D248" s="1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ht="12.0" customHeight="1">
      <c r="A249" s="14"/>
      <c r="B249" s="14"/>
      <c r="C249" s="15"/>
      <c r="D249" s="1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ht="12.0" customHeight="1">
      <c r="A250" s="14"/>
      <c r="B250" s="14"/>
      <c r="C250" s="15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ht="12.0" customHeight="1">
      <c r="A251" s="14"/>
      <c r="B251" s="14"/>
      <c r="C251" s="15"/>
      <c r="D251" s="1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ht="12.0" customHeight="1">
      <c r="A252" s="14"/>
      <c r="B252" s="14"/>
      <c r="C252" s="15"/>
      <c r="D252" s="1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ht="12.0" customHeight="1">
      <c r="A253" s="14"/>
      <c r="B253" s="14"/>
      <c r="C253" s="15"/>
      <c r="D253" s="1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 ht="12.0" customHeight="1">
      <c r="A254" s="14"/>
      <c r="B254" s="14"/>
      <c r="C254" s="15"/>
      <c r="D254" s="1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 ht="12.0" customHeight="1">
      <c r="A255" s="14"/>
      <c r="B255" s="14"/>
      <c r="C255" s="15"/>
      <c r="D255" s="1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 ht="12.0" customHeight="1">
      <c r="A256" s="14"/>
      <c r="B256" s="14"/>
      <c r="C256" s="15"/>
      <c r="D256" s="1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 ht="12.0" customHeight="1">
      <c r="A257" s="14"/>
      <c r="B257" s="14"/>
      <c r="C257" s="15"/>
      <c r="D257" s="1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 ht="12.0" customHeight="1">
      <c r="A258" s="14"/>
      <c r="B258" s="14"/>
      <c r="C258" s="15"/>
      <c r="D258" s="1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 ht="12.0" customHeight="1">
      <c r="A259" s="14"/>
      <c r="B259" s="14"/>
      <c r="C259" s="15"/>
      <c r="D259" s="1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 ht="12.0" customHeight="1">
      <c r="A260" s="14"/>
      <c r="B260" s="14"/>
      <c r="C260" s="15"/>
      <c r="D260" s="1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 ht="12.0" customHeight="1">
      <c r="A261" s="14"/>
      <c r="B261" s="14"/>
      <c r="C261" s="15"/>
      <c r="D261" s="1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 ht="12.0" customHeight="1">
      <c r="A262" s="14"/>
      <c r="B262" s="14"/>
      <c r="C262" s="15"/>
      <c r="D262" s="1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 ht="12.0" customHeight="1">
      <c r="A263" s="14"/>
      <c r="B263" s="14"/>
      <c r="C263" s="15"/>
      <c r="D263" s="1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 ht="12.0" customHeight="1">
      <c r="A264" s="14"/>
      <c r="B264" s="14"/>
      <c r="C264" s="15"/>
      <c r="D264" s="1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 ht="12.0" customHeight="1">
      <c r="A265" s="14"/>
      <c r="B265" s="14"/>
      <c r="C265" s="15"/>
      <c r="D265" s="1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 ht="12.0" customHeight="1">
      <c r="A266" s="14"/>
      <c r="B266" s="14"/>
      <c r="C266" s="15"/>
      <c r="D266" s="1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 ht="12.0" customHeight="1">
      <c r="A267" s="14"/>
      <c r="B267" s="14"/>
      <c r="C267" s="15"/>
      <c r="D267" s="1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 ht="12.0" customHeight="1">
      <c r="A268" s="14"/>
      <c r="B268" s="14"/>
      <c r="C268" s="15"/>
      <c r="D268" s="1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 ht="12.0" customHeight="1">
      <c r="A269" s="14"/>
      <c r="B269" s="14"/>
      <c r="C269" s="15"/>
      <c r="D269" s="1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 ht="12.0" customHeight="1">
      <c r="A270" s="14"/>
      <c r="B270" s="14"/>
      <c r="C270" s="15"/>
      <c r="D270" s="1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 ht="12.0" customHeight="1">
      <c r="A271" s="14"/>
      <c r="B271" s="14"/>
      <c r="C271" s="15"/>
      <c r="D271" s="1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 ht="12.0" customHeight="1">
      <c r="A272" s="14"/>
      <c r="B272" s="14"/>
      <c r="C272" s="15"/>
      <c r="D272" s="1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 ht="12.0" customHeight="1">
      <c r="A273" s="14"/>
      <c r="B273" s="14"/>
      <c r="C273" s="15"/>
      <c r="D273" s="1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 ht="12.0" customHeight="1">
      <c r="A274" s="14"/>
      <c r="B274" s="14"/>
      <c r="C274" s="15"/>
      <c r="D274" s="1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 ht="12.0" customHeight="1">
      <c r="A275" s="14"/>
      <c r="B275" s="14"/>
      <c r="C275" s="15"/>
      <c r="D275" s="1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 ht="12.0" customHeight="1">
      <c r="A276" s="14"/>
      <c r="B276" s="14"/>
      <c r="C276" s="15"/>
      <c r="D276" s="1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 ht="12.0" customHeight="1">
      <c r="A277" s="14"/>
      <c r="B277" s="14"/>
      <c r="C277" s="15"/>
      <c r="D277" s="1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 ht="12.0" customHeight="1">
      <c r="A278" s="14"/>
      <c r="B278" s="14"/>
      <c r="C278" s="15"/>
      <c r="D278" s="1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 ht="12.0" customHeight="1">
      <c r="A279" s="14"/>
      <c r="B279" s="14"/>
      <c r="C279" s="15"/>
      <c r="D279" s="1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 ht="12.0" customHeight="1">
      <c r="A280" s="14"/>
      <c r="B280" s="14"/>
      <c r="C280" s="15"/>
      <c r="D280" s="1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 ht="12.0" customHeight="1">
      <c r="A281" s="14"/>
      <c r="B281" s="14"/>
      <c r="C281" s="15"/>
      <c r="D281" s="1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 ht="12.0" customHeight="1">
      <c r="A282" s="14"/>
      <c r="B282" s="14"/>
      <c r="C282" s="15"/>
      <c r="D282" s="1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 ht="12.0" customHeight="1">
      <c r="A283" s="14"/>
      <c r="B283" s="14"/>
      <c r="C283" s="15"/>
      <c r="D283" s="1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 ht="12.0" customHeight="1">
      <c r="A284" s="14"/>
      <c r="B284" s="14"/>
      <c r="C284" s="15"/>
      <c r="D284" s="1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 ht="12.0" customHeight="1">
      <c r="A285" s="14"/>
      <c r="B285" s="14"/>
      <c r="C285" s="15"/>
      <c r="D285" s="1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 ht="12.0" customHeight="1">
      <c r="A286" s="14"/>
      <c r="B286" s="14"/>
      <c r="C286" s="15"/>
      <c r="D286" s="1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 ht="12.0" customHeight="1">
      <c r="A287" s="14"/>
      <c r="B287" s="14"/>
      <c r="C287" s="15"/>
      <c r="D287" s="1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 ht="12.0" customHeight="1">
      <c r="A288" s="14"/>
      <c r="B288" s="14"/>
      <c r="C288" s="15"/>
      <c r="D288" s="1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 ht="12.0" customHeight="1">
      <c r="A289" s="14"/>
      <c r="B289" s="14"/>
      <c r="C289" s="15"/>
      <c r="D289" s="1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 ht="12.0" customHeight="1">
      <c r="A290" s="14"/>
      <c r="B290" s="14"/>
      <c r="C290" s="15"/>
      <c r="D290" s="1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 ht="12.0" customHeight="1">
      <c r="A291" s="14"/>
      <c r="B291" s="14"/>
      <c r="C291" s="15"/>
      <c r="D291" s="1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 ht="12.0" customHeight="1">
      <c r="A292" s="14"/>
      <c r="B292" s="14"/>
      <c r="C292" s="15"/>
      <c r="D292" s="1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 ht="12.0" customHeight="1">
      <c r="A293" s="14"/>
      <c r="B293" s="14"/>
      <c r="C293" s="15"/>
      <c r="D293" s="1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 ht="12.0" customHeight="1">
      <c r="A294" s="14"/>
      <c r="B294" s="14"/>
      <c r="C294" s="15"/>
      <c r="D294" s="1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 ht="12.0" customHeight="1">
      <c r="A295" s="14"/>
      <c r="B295" s="14"/>
      <c r="C295" s="15"/>
      <c r="D295" s="1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 ht="12.0" customHeight="1">
      <c r="A296" s="14"/>
      <c r="B296" s="14"/>
      <c r="C296" s="15"/>
      <c r="D296" s="1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 ht="12.0" customHeight="1">
      <c r="A297" s="14"/>
      <c r="B297" s="14"/>
      <c r="C297" s="15"/>
      <c r="D297" s="1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 ht="12.0" customHeight="1">
      <c r="A298" s="14"/>
      <c r="B298" s="14"/>
      <c r="C298" s="15"/>
      <c r="D298" s="1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 ht="12.0" customHeight="1">
      <c r="A299" s="14"/>
      <c r="B299" s="14"/>
      <c r="C299" s="15"/>
      <c r="D299" s="1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 ht="12.0" customHeight="1">
      <c r="A300" s="14"/>
      <c r="B300" s="14"/>
      <c r="C300" s="15"/>
      <c r="D300" s="1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 ht="12.0" customHeight="1">
      <c r="A301" s="14"/>
      <c r="B301" s="14"/>
      <c r="C301" s="15"/>
      <c r="D301" s="1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 ht="12.0" customHeight="1">
      <c r="A302" s="14"/>
      <c r="B302" s="14"/>
      <c r="C302" s="15"/>
      <c r="D302" s="1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 ht="12.0" customHeight="1">
      <c r="A303" s="14"/>
      <c r="B303" s="14"/>
      <c r="C303" s="15"/>
      <c r="D303" s="1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 ht="12.0" customHeight="1">
      <c r="A304" s="14"/>
      <c r="B304" s="14"/>
      <c r="C304" s="15"/>
      <c r="D304" s="1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 ht="12.0" customHeight="1">
      <c r="A305" s="14"/>
      <c r="B305" s="14"/>
      <c r="C305" s="15"/>
      <c r="D305" s="1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 ht="12.0" customHeight="1">
      <c r="A306" s="14"/>
      <c r="B306" s="14"/>
      <c r="C306" s="15"/>
      <c r="D306" s="1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 ht="12.0" customHeight="1">
      <c r="A307" s="14"/>
      <c r="B307" s="14"/>
      <c r="C307" s="15"/>
      <c r="D307" s="1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 ht="12.0" customHeight="1">
      <c r="A308" s="14"/>
      <c r="B308" s="14"/>
      <c r="C308" s="15"/>
      <c r="D308" s="1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 ht="12.0" customHeight="1">
      <c r="A309" s="14"/>
      <c r="B309" s="14"/>
      <c r="C309" s="15"/>
      <c r="D309" s="1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 ht="12.0" customHeight="1">
      <c r="A310" s="14"/>
      <c r="B310" s="14"/>
      <c r="C310" s="15"/>
      <c r="D310" s="1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 ht="12.0" customHeight="1">
      <c r="A311" s="14"/>
      <c r="B311" s="14"/>
      <c r="C311" s="15"/>
      <c r="D311" s="1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 ht="12.0" customHeight="1">
      <c r="A312" s="14"/>
      <c r="B312" s="14"/>
      <c r="C312" s="15"/>
      <c r="D312" s="1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 ht="12.0" customHeight="1">
      <c r="A313" s="14"/>
      <c r="B313" s="14"/>
      <c r="C313" s="15"/>
      <c r="D313" s="1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 ht="12.0" customHeight="1">
      <c r="A314" s="14"/>
      <c r="B314" s="14"/>
      <c r="C314" s="15"/>
      <c r="D314" s="1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 ht="12.0" customHeight="1">
      <c r="A315" s="14"/>
      <c r="B315" s="14"/>
      <c r="C315" s="15"/>
      <c r="D315" s="1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 ht="12.0" customHeight="1">
      <c r="A316" s="14"/>
      <c r="B316" s="14"/>
      <c r="C316" s="15"/>
      <c r="D316" s="1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 ht="12.0" customHeight="1">
      <c r="A317" s="14"/>
      <c r="B317" s="14"/>
      <c r="C317" s="15"/>
      <c r="D317" s="1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 ht="12.0" customHeight="1">
      <c r="A318" s="14"/>
      <c r="B318" s="14"/>
      <c r="C318" s="15"/>
      <c r="D318" s="1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 ht="12.0" customHeight="1">
      <c r="A319" s="14"/>
      <c r="B319" s="14"/>
      <c r="C319" s="15"/>
      <c r="D319" s="1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 ht="12.0" customHeight="1">
      <c r="A320" s="14"/>
      <c r="B320" s="14"/>
      <c r="C320" s="15"/>
      <c r="D320" s="1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 ht="12.0" customHeight="1">
      <c r="A321" s="14"/>
      <c r="B321" s="14"/>
      <c r="C321" s="15"/>
      <c r="D321" s="1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 ht="12.0" customHeight="1">
      <c r="A322" s="14"/>
      <c r="B322" s="14"/>
      <c r="C322" s="15"/>
      <c r="D322" s="1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 ht="12.0" customHeight="1">
      <c r="A323" s="14"/>
      <c r="B323" s="14"/>
      <c r="C323" s="15"/>
      <c r="D323" s="1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 ht="12.0" customHeight="1">
      <c r="A324" s="14"/>
      <c r="B324" s="14"/>
      <c r="C324" s="15"/>
      <c r="D324" s="1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 ht="12.0" customHeight="1">
      <c r="A325" s="14"/>
      <c r="B325" s="14"/>
      <c r="C325" s="15"/>
      <c r="D325" s="1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 ht="12.0" customHeight="1">
      <c r="A326" s="14"/>
      <c r="B326" s="14"/>
      <c r="C326" s="15"/>
      <c r="D326" s="1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 ht="12.0" customHeight="1">
      <c r="A327" s="14"/>
      <c r="B327" s="14"/>
      <c r="C327" s="15"/>
      <c r="D327" s="1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 ht="12.0" customHeight="1">
      <c r="A328" s="14"/>
      <c r="B328" s="14"/>
      <c r="C328" s="15"/>
      <c r="D328" s="1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 ht="12.0" customHeight="1">
      <c r="A329" s="14"/>
      <c r="B329" s="14"/>
      <c r="C329" s="15"/>
      <c r="D329" s="1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 ht="12.0" customHeight="1">
      <c r="A330" s="14"/>
      <c r="B330" s="14"/>
      <c r="C330" s="15"/>
      <c r="D330" s="1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 ht="12.0" customHeight="1">
      <c r="A331" s="14"/>
      <c r="B331" s="14"/>
      <c r="C331" s="15"/>
      <c r="D331" s="1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 ht="12.0" customHeight="1">
      <c r="A332" s="14"/>
      <c r="B332" s="14"/>
      <c r="C332" s="15"/>
      <c r="D332" s="1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 ht="12.0" customHeight="1">
      <c r="A333" s="14"/>
      <c r="B333" s="14"/>
      <c r="C333" s="15"/>
      <c r="D333" s="1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 ht="12.0" customHeight="1">
      <c r="A334" s="14"/>
      <c r="B334" s="14"/>
      <c r="C334" s="15"/>
      <c r="D334" s="1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 ht="12.0" customHeight="1">
      <c r="A335" s="14"/>
      <c r="B335" s="14"/>
      <c r="C335" s="15"/>
      <c r="D335" s="1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 ht="12.0" customHeight="1">
      <c r="A336" s="14"/>
      <c r="B336" s="14"/>
      <c r="C336" s="15"/>
      <c r="D336" s="1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 ht="12.0" customHeight="1">
      <c r="A337" s="14"/>
      <c r="B337" s="14"/>
      <c r="C337" s="15"/>
      <c r="D337" s="1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 ht="12.0" customHeight="1">
      <c r="A338" s="14"/>
      <c r="B338" s="14"/>
      <c r="C338" s="15"/>
      <c r="D338" s="1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 ht="12.0" customHeight="1">
      <c r="A339" s="14"/>
      <c r="B339" s="14"/>
      <c r="C339" s="15"/>
      <c r="D339" s="1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 ht="12.0" customHeight="1">
      <c r="A340" s="14"/>
      <c r="B340" s="14"/>
      <c r="C340" s="15"/>
      <c r="D340" s="1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 ht="12.0" customHeight="1">
      <c r="A341" s="14"/>
      <c r="B341" s="14"/>
      <c r="C341" s="15"/>
      <c r="D341" s="1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 ht="12.0" customHeight="1">
      <c r="A342" s="14"/>
      <c r="B342" s="14"/>
      <c r="C342" s="15"/>
      <c r="D342" s="1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 ht="12.0" customHeight="1">
      <c r="A343" s="14"/>
      <c r="B343" s="14"/>
      <c r="C343" s="15"/>
      <c r="D343" s="1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 ht="12.0" customHeight="1">
      <c r="A344" s="14"/>
      <c r="B344" s="14"/>
      <c r="C344" s="15"/>
      <c r="D344" s="1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 ht="12.0" customHeight="1">
      <c r="A345" s="14"/>
      <c r="B345" s="14"/>
      <c r="C345" s="15"/>
      <c r="D345" s="1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 ht="12.0" customHeight="1">
      <c r="A346" s="14"/>
      <c r="B346" s="14"/>
      <c r="C346" s="15"/>
      <c r="D346" s="1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 ht="12.0" customHeight="1">
      <c r="A347" s="14"/>
      <c r="B347" s="14"/>
      <c r="C347" s="15"/>
      <c r="D347" s="1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 ht="12.0" customHeight="1">
      <c r="A348" s="14"/>
      <c r="B348" s="14"/>
      <c r="C348" s="15"/>
      <c r="D348" s="1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 ht="12.0" customHeight="1">
      <c r="A349" s="14"/>
      <c r="B349" s="14"/>
      <c r="C349" s="15"/>
      <c r="D349" s="1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 ht="12.0" customHeight="1">
      <c r="A350" s="14"/>
      <c r="B350" s="14"/>
      <c r="C350" s="15"/>
      <c r="D350" s="1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 ht="12.0" customHeight="1">
      <c r="A351" s="14"/>
      <c r="B351" s="14"/>
      <c r="C351" s="15"/>
      <c r="D351" s="1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 ht="12.0" customHeight="1">
      <c r="A352" s="14"/>
      <c r="B352" s="14"/>
      <c r="C352" s="15"/>
      <c r="D352" s="1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 ht="12.0" customHeight="1">
      <c r="A353" s="14"/>
      <c r="B353" s="14"/>
      <c r="C353" s="15"/>
      <c r="D353" s="1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 ht="12.0" customHeight="1">
      <c r="A354" s="14"/>
      <c r="B354" s="14"/>
      <c r="C354" s="15"/>
      <c r="D354" s="1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 ht="12.0" customHeight="1">
      <c r="A355" s="14"/>
      <c r="B355" s="14"/>
      <c r="C355" s="15"/>
      <c r="D355" s="1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 ht="12.0" customHeight="1">
      <c r="A356" s="14"/>
      <c r="B356" s="14"/>
      <c r="C356" s="15"/>
      <c r="D356" s="1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 ht="12.0" customHeight="1">
      <c r="A357" s="14"/>
      <c r="B357" s="14"/>
      <c r="C357" s="15"/>
      <c r="D357" s="1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 ht="12.0" customHeight="1">
      <c r="A358" s="14"/>
      <c r="B358" s="14"/>
      <c r="C358" s="15"/>
      <c r="D358" s="1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 ht="12.0" customHeight="1">
      <c r="A359" s="14"/>
      <c r="B359" s="14"/>
      <c r="C359" s="15"/>
      <c r="D359" s="1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 ht="12.0" customHeight="1">
      <c r="A360" s="14"/>
      <c r="B360" s="14"/>
      <c r="C360" s="15"/>
      <c r="D360" s="1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 ht="12.0" customHeight="1">
      <c r="A361" s="14"/>
      <c r="B361" s="14"/>
      <c r="C361" s="15"/>
      <c r="D361" s="1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 ht="12.0" customHeight="1">
      <c r="A362" s="14"/>
      <c r="B362" s="14"/>
      <c r="C362" s="15"/>
      <c r="D362" s="1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 ht="12.0" customHeight="1">
      <c r="A363" s="14"/>
      <c r="B363" s="14"/>
      <c r="C363" s="15"/>
      <c r="D363" s="1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 ht="12.0" customHeight="1">
      <c r="A364" s="14"/>
      <c r="B364" s="14"/>
      <c r="C364" s="15"/>
      <c r="D364" s="1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 ht="12.0" customHeight="1">
      <c r="A365" s="14"/>
      <c r="B365" s="14"/>
      <c r="C365" s="15"/>
      <c r="D365" s="1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 ht="12.0" customHeight="1">
      <c r="A366" s="14"/>
      <c r="B366" s="14"/>
      <c r="C366" s="15"/>
      <c r="D366" s="1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 ht="12.0" customHeight="1">
      <c r="A367" s="14"/>
      <c r="B367" s="14"/>
      <c r="C367" s="15"/>
      <c r="D367" s="1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 ht="12.0" customHeight="1">
      <c r="A368" s="14"/>
      <c r="B368" s="14"/>
      <c r="C368" s="15"/>
      <c r="D368" s="1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 ht="12.0" customHeight="1">
      <c r="A369" s="14"/>
      <c r="B369" s="14"/>
      <c r="C369" s="15"/>
      <c r="D369" s="1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 ht="12.0" customHeight="1">
      <c r="A370" s="14"/>
      <c r="B370" s="14"/>
      <c r="C370" s="15"/>
      <c r="D370" s="1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 ht="12.0" customHeight="1">
      <c r="A371" s="14"/>
      <c r="B371" s="14"/>
      <c r="C371" s="15"/>
      <c r="D371" s="1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 ht="12.0" customHeight="1">
      <c r="A372" s="14"/>
      <c r="B372" s="14"/>
      <c r="C372" s="15"/>
      <c r="D372" s="1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 ht="12.0" customHeight="1">
      <c r="A373" s="14"/>
      <c r="B373" s="14"/>
      <c r="C373" s="15"/>
      <c r="D373" s="1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 ht="12.0" customHeight="1">
      <c r="A374" s="14"/>
      <c r="B374" s="14"/>
      <c r="C374" s="15"/>
      <c r="D374" s="1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 ht="12.0" customHeight="1">
      <c r="A375" s="14"/>
      <c r="B375" s="14"/>
      <c r="C375" s="15"/>
      <c r="D375" s="1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 ht="12.0" customHeight="1">
      <c r="A376" s="14"/>
      <c r="B376" s="14"/>
      <c r="C376" s="15"/>
      <c r="D376" s="1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 ht="12.0" customHeight="1">
      <c r="A377" s="14"/>
      <c r="B377" s="14"/>
      <c r="C377" s="15"/>
      <c r="D377" s="1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 ht="12.0" customHeight="1">
      <c r="A378" s="14"/>
      <c r="B378" s="14"/>
      <c r="C378" s="15"/>
      <c r="D378" s="1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 ht="12.0" customHeight="1">
      <c r="A379" s="14"/>
      <c r="B379" s="14"/>
      <c r="C379" s="15"/>
      <c r="D379" s="1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 ht="12.0" customHeight="1">
      <c r="A380" s="14"/>
      <c r="B380" s="14"/>
      <c r="C380" s="15"/>
      <c r="D380" s="1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 ht="12.0" customHeight="1">
      <c r="A381" s="14"/>
      <c r="B381" s="14"/>
      <c r="C381" s="15"/>
      <c r="D381" s="1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 ht="12.0" customHeight="1">
      <c r="A382" s="14"/>
      <c r="B382" s="14"/>
      <c r="C382" s="15"/>
      <c r="D382" s="1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 ht="12.0" customHeight="1">
      <c r="A383" s="14"/>
      <c r="B383" s="14"/>
      <c r="C383" s="15"/>
      <c r="D383" s="1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 ht="12.0" customHeight="1">
      <c r="A384" s="14"/>
      <c r="B384" s="14"/>
      <c r="C384" s="15"/>
      <c r="D384" s="1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 ht="12.0" customHeight="1">
      <c r="A385" s="14"/>
      <c r="B385" s="14"/>
      <c r="C385" s="15"/>
      <c r="D385" s="1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 ht="12.0" customHeight="1">
      <c r="A386" s="14"/>
      <c r="B386" s="14"/>
      <c r="C386" s="15"/>
      <c r="D386" s="1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 ht="12.0" customHeight="1">
      <c r="A387" s="14"/>
      <c r="B387" s="14"/>
      <c r="C387" s="15"/>
      <c r="D387" s="1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 ht="12.0" customHeight="1">
      <c r="A388" s="14"/>
      <c r="B388" s="14"/>
      <c r="C388" s="15"/>
      <c r="D388" s="1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 ht="12.0" customHeight="1">
      <c r="A389" s="14"/>
      <c r="B389" s="14"/>
      <c r="C389" s="15"/>
      <c r="D389" s="1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 ht="12.0" customHeight="1">
      <c r="A390" s="14"/>
      <c r="B390" s="14"/>
      <c r="C390" s="15"/>
      <c r="D390" s="1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 ht="12.0" customHeight="1">
      <c r="A391" s="14"/>
      <c r="B391" s="14"/>
      <c r="C391" s="15"/>
      <c r="D391" s="1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 ht="12.0" customHeight="1">
      <c r="A392" s="14"/>
      <c r="B392" s="14"/>
      <c r="C392" s="15"/>
      <c r="D392" s="1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 ht="12.0" customHeight="1">
      <c r="A393" s="14"/>
      <c r="B393" s="14"/>
      <c r="C393" s="15"/>
      <c r="D393" s="1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 ht="12.0" customHeight="1">
      <c r="A394" s="14"/>
      <c r="B394" s="14"/>
      <c r="C394" s="15"/>
      <c r="D394" s="1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 ht="12.0" customHeight="1">
      <c r="A395" s="14"/>
      <c r="B395" s="14"/>
      <c r="C395" s="15"/>
      <c r="D395" s="1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 ht="12.0" customHeight="1">
      <c r="A396" s="14"/>
      <c r="B396" s="14"/>
      <c r="C396" s="15"/>
      <c r="D396" s="1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 ht="12.0" customHeight="1">
      <c r="A397" s="14"/>
      <c r="B397" s="14"/>
      <c r="C397" s="15"/>
      <c r="D397" s="1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 ht="12.0" customHeight="1">
      <c r="A398" s="14"/>
      <c r="B398" s="14"/>
      <c r="C398" s="15"/>
      <c r="D398" s="1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 ht="12.0" customHeight="1">
      <c r="A399" s="14"/>
      <c r="B399" s="14"/>
      <c r="C399" s="15"/>
      <c r="D399" s="1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 ht="12.0" customHeight="1">
      <c r="A400" s="14"/>
      <c r="B400" s="14"/>
      <c r="C400" s="15"/>
      <c r="D400" s="1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 ht="12.0" customHeight="1">
      <c r="A401" s="14"/>
      <c r="B401" s="14"/>
      <c r="C401" s="15"/>
      <c r="D401" s="1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 ht="12.0" customHeight="1">
      <c r="A402" s="14"/>
      <c r="B402" s="14"/>
      <c r="C402" s="15"/>
      <c r="D402" s="1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  <row r="403" ht="12.0" customHeight="1">
      <c r="A403" s="14"/>
      <c r="B403" s="14"/>
      <c r="C403" s="15"/>
      <c r="D403" s="1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</row>
    <row r="404" ht="12.0" customHeight="1">
      <c r="A404" s="14"/>
      <c r="B404" s="14"/>
      <c r="C404" s="15"/>
      <c r="D404" s="1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</row>
    <row r="405" ht="12.0" customHeight="1">
      <c r="A405" s="14"/>
      <c r="B405" s="14"/>
      <c r="C405" s="15"/>
      <c r="D405" s="1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</row>
    <row r="406" ht="12.0" customHeight="1">
      <c r="A406" s="14"/>
      <c r="B406" s="14"/>
      <c r="C406" s="15"/>
      <c r="D406" s="1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</row>
    <row r="407" ht="12.0" customHeight="1">
      <c r="A407" s="14"/>
      <c r="B407" s="14"/>
      <c r="C407" s="15"/>
      <c r="D407" s="1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</row>
    <row r="408" ht="12.0" customHeight="1">
      <c r="A408" s="14"/>
      <c r="B408" s="14"/>
      <c r="C408" s="15"/>
      <c r="D408" s="1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</row>
    <row r="409" ht="12.0" customHeight="1">
      <c r="A409" s="14"/>
      <c r="B409" s="14"/>
      <c r="C409" s="15"/>
      <c r="D409" s="1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</row>
    <row r="410" ht="12.0" customHeight="1">
      <c r="A410" s="14"/>
      <c r="B410" s="14"/>
      <c r="C410" s="15"/>
      <c r="D410" s="1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</row>
    <row r="411" ht="12.0" customHeight="1">
      <c r="A411" s="14"/>
      <c r="B411" s="14"/>
      <c r="C411" s="15"/>
      <c r="D411" s="1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</row>
    <row r="412" ht="12.0" customHeight="1">
      <c r="A412" s="14"/>
      <c r="B412" s="14"/>
      <c r="C412" s="15"/>
      <c r="D412" s="1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</row>
    <row r="413" ht="12.0" customHeight="1">
      <c r="A413" s="14"/>
      <c r="B413" s="14"/>
      <c r="C413" s="15"/>
      <c r="D413" s="1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</row>
    <row r="414" ht="12.0" customHeight="1">
      <c r="A414" s="14"/>
      <c r="B414" s="14"/>
      <c r="C414" s="15"/>
      <c r="D414" s="1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</row>
    <row r="415" ht="12.0" customHeight="1">
      <c r="A415" s="14"/>
      <c r="B415" s="14"/>
      <c r="C415" s="15"/>
      <c r="D415" s="1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</row>
    <row r="416" ht="12.0" customHeight="1">
      <c r="A416" s="14"/>
      <c r="B416" s="14"/>
      <c r="C416" s="15"/>
      <c r="D416" s="1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</row>
    <row r="417" ht="12.0" customHeight="1">
      <c r="A417" s="14"/>
      <c r="B417" s="14"/>
      <c r="C417" s="15"/>
      <c r="D417" s="1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</row>
    <row r="418" ht="12.0" customHeight="1">
      <c r="A418" s="14"/>
      <c r="B418" s="14"/>
      <c r="C418" s="15"/>
      <c r="D418" s="1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</row>
    <row r="419" ht="12.0" customHeight="1">
      <c r="A419" s="14"/>
      <c r="B419" s="14"/>
      <c r="C419" s="15"/>
      <c r="D419" s="1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</row>
    <row r="420" ht="12.0" customHeight="1">
      <c r="A420" s="14"/>
      <c r="B420" s="14"/>
      <c r="C420" s="15"/>
      <c r="D420" s="1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</row>
    <row r="421" ht="12.0" customHeight="1">
      <c r="A421" s="14"/>
      <c r="B421" s="14"/>
      <c r="C421" s="15"/>
      <c r="D421" s="1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</row>
    <row r="422" ht="12.0" customHeight="1">
      <c r="A422" s="14"/>
      <c r="B422" s="14"/>
      <c r="C422" s="15"/>
      <c r="D422" s="1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</row>
    <row r="423" ht="12.0" customHeight="1">
      <c r="A423" s="14"/>
      <c r="B423" s="14"/>
      <c r="C423" s="15"/>
      <c r="D423" s="1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</row>
    <row r="424" ht="12.0" customHeight="1">
      <c r="A424" s="14"/>
      <c r="B424" s="14"/>
      <c r="C424" s="15"/>
      <c r="D424" s="1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</row>
    <row r="425" ht="12.0" customHeight="1">
      <c r="A425" s="14"/>
      <c r="B425" s="14"/>
      <c r="C425" s="15"/>
      <c r="D425" s="1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</row>
    <row r="426" ht="12.0" customHeight="1">
      <c r="A426" s="14"/>
      <c r="B426" s="14"/>
      <c r="C426" s="15"/>
      <c r="D426" s="1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</row>
    <row r="427" ht="12.0" customHeight="1">
      <c r="A427" s="14"/>
      <c r="B427" s="14"/>
      <c r="C427" s="15"/>
      <c r="D427" s="1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</row>
    <row r="428" ht="12.0" customHeight="1">
      <c r="A428" s="14"/>
      <c r="B428" s="14"/>
      <c r="C428" s="15"/>
      <c r="D428" s="1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</row>
    <row r="429" ht="12.0" customHeight="1">
      <c r="A429" s="14"/>
      <c r="B429" s="14"/>
      <c r="C429" s="15"/>
      <c r="D429" s="1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</row>
    <row r="430" ht="12.0" customHeight="1">
      <c r="A430" s="14"/>
      <c r="B430" s="14"/>
      <c r="C430" s="15"/>
      <c r="D430" s="1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</row>
    <row r="431" ht="12.0" customHeight="1">
      <c r="A431" s="14"/>
      <c r="B431" s="14"/>
      <c r="C431" s="15"/>
      <c r="D431" s="1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</row>
    <row r="432" ht="12.0" customHeight="1">
      <c r="A432" s="14"/>
      <c r="B432" s="14"/>
      <c r="C432" s="15"/>
      <c r="D432" s="1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</row>
    <row r="433" ht="12.0" customHeight="1">
      <c r="A433" s="14"/>
      <c r="B433" s="14"/>
      <c r="C433" s="15"/>
      <c r="D433" s="1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</row>
    <row r="434" ht="12.0" customHeight="1">
      <c r="A434" s="14"/>
      <c r="B434" s="14"/>
      <c r="C434" s="15"/>
      <c r="D434" s="1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</row>
    <row r="435" ht="12.0" customHeight="1">
      <c r="A435" s="14"/>
      <c r="B435" s="14"/>
      <c r="C435" s="15"/>
      <c r="D435" s="1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</row>
    <row r="436" ht="12.0" customHeight="1">
      <c r="A436" s="14"/>
      <c r="B436" s="14"/>
      <c r="C436" s="15"/>
      <c r="D436" s="1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</row>
    <row r="437" ht="12.0" customHeight="1">
      <c r="A437" s="14"/>
      <c r="B437" s="14"/>
      <c r="C437" s="15"/>
      <c r="D437" s="1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</row>
    <row r="438" ht="12.0" customHeight="1">
      <c r="A438" s="14"/>
      <c r="B438" s="14"/>
      <c r="C438" s="15"/>
      <c r="D438" s="1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</row>
    <row r="439" ht="12.0" customHeight="1">
      <c r="A439" s="14"/>
      <c r="B439" s="14"/>
      <c r="C439" s="15"/>
      <c r="D439" s="1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</row>
    <row r="440" ht="12.0" customHeight="1">
      <c r="A440" s="14"/>
      <c r="B440" s="14"/>
      <c r="C440" s="15"/>
      <c r="D440" s="1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</row>
    <row r="441" ht="12.0" customHeight="1">
      <c r="A441" s="14"/>
      <c r="B441" s="14"/>
      <c r="C441" s="15"/>
      <c r="D441" s="1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</row>
    <row r="442" ht="12.0" customHeight="1">
      <c r="A442" s="14"/>
      <c r="B442" s="14"/>
      <c r="C442" s="15"/>
      <c r="D442" s="1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</row>
    <row r="443" ht="12.0" customHeight="1">
      <c r="A443" s="14"/>
      <c r="B443" s="14"/>
      <c r="C443" s="15"/>
      <c r="D443" s="1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</row>
    <row r="444" ht="12.0" customHeight="1">
      <c r="A444" s="14"/>
      <c r="B444" s="14"/>
      <c r="C444" s="15"/>
      <c r="D444" s="1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</row>
    <row r="445" ht="12.0" customHeight="1">
      <c r="A445" s="14"/>
      <c r="B445" s="14"/>
      <c r="C445" s="15"/>
      <c r="D445" s="1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</row>
    <row r="446" ht="12.0" customHeight="1">
      <c r="A446" s="14"/>
      <c r="B446" s="14"/>
      <c r="C446" s="15"/>
      <c r="D446" s="1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</row>
    <row r="447" ht="12.0" customHeight="1">
      <c r="A447" s="14"/>
      <c r="B447" s="14"/>
      <c r="C447" s="15"/>
      <c r="D447" s="1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</row>
    <row r="448" ht="12.0" customHeight="1">
      <c r="A448" s="14"/>
      <c r="B448" s="14"/>
      <c r="C448" s="15"/>
      <c r="D448" s="1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</row>
    <row r="449" ht="12.0" customHeight="1">
      <c r="A449" s="14"/>
      <c r="B449" s="14"/>
      <c r="C449" s="15"/>
      <c r="D449" s="1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</row>
    <row r="450" ht="12.0" customHeight="1">
      <c r="A450" s="14"/>
      <c r="B450" s="14"/>
      <c r="C450" s="15"/>
      <c r="D450" s="1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</row>
    <row r="451" ht="12.0" customHeight="1">
      <c r="A451" s="14"/>
      <c r="B451" s="14"/>
      <c r="C451" s="15"/>
      <c r="D451" s="1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</row>
    <row r="452" ht="12.0" customHeight="1">
      <c r="A452" s="14"/>
      <c r="B452" s="14"/>
      <c r="C452" s="15"/>
      <c r="D452" s="1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</row>
    <row r="453" ht="12.0" customHeight="1">
      <c r="A453" s="14"/>
      <c r="B453" s="14"/>
      <c r="C453" s="15"/>
      <c r="D453" s="1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</row>
    <row r="454" ht="12.0" customHeight="1">
      <c r="A454" s="14"/>
      <c r="B454" s="14"/>
      <c r="C454" s="15"/>
      <c r="D454" s="1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</row>
    <row r="455" ht="12.0" customHeight="1">
      <c r="A455" s="14"/>
      <c r="B455" s="14"/>
      <c r="C455" s="15"/>
      <c r="D455" s="1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</row>
    <row r="456" ht="12.0" customHeight="1">
      <c r="A456" s="14"/>
      <c r="B456" s="14"/>
      <c r="C456" s="15"/>
      <c r="D456" s="1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</row>
    <row r="457" ht="12.0" customHeight="1">
      <c r="A457" s="14"/>
      <c r="B457" s="14"/>
      <c r="C457" s="15"/>
      <c r="D457" s="1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</row>
    <row r="458" ht="12.0" customHeight="1">
      <c r="A458" s="14"/>
      <c r="B458" s="14"/>
      <c r="C458" s="15"/>
      <c r="D458" s="1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</row>
    <row r="459" ht="12.0" customHeight="1">
      <c r="A459" s="14"/>
      <c r="B459" s="14"/>
      <c r="C459" s="15"/>
      <c r="D459" s="1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</row>
    <row r="460" ht="12.0" customHeight="1">
      <c r="A460" s="14"/>
      <c r="B460" s="14"/>
      <c r="C460" s="15"/>
      <c r="D460" s="1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</row>
    <row r="461" ht="12.0" customHeight="1">
      <c r="A461" s="14"/>
      <c r="B461" s="14"/>
      <c r="C461" s="15"/>
      <c r="D461" s="1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</row>
    <row r="462" ht="12.0" customHeight="1">
      <c r="A462" s="14"/>
      <c r="B462" s="14"/>
      <c r="C462" s="15"/>
      <c r="D462" s="1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</row>
    <row r="463" ht="12.0" customHeight="1">
      <c r="A463" s="14"/>
      <c r="B463" s="14"/>
      <c r="C463" s="15"/>
      <c r="D463" s="1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</row>
    <row r="464" ht="12.0" customHeight="1">
      <c r="A464" s="14"/>
      <c r="B464" s="14"/>
      <c r="C464" s="15"/>
      <c r="D464" s="1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</row>
    <row r="465" ht="12.0" customHeight="1">
      <c r="A465" s="14"/>
      <c r="B465" s="14"/>
      <c r="C465" s="15"/>
      <c r="D465" s="1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</row>
    <row r="466" ht="12.0" customHeight="1">
      <c r="A466" s="14"/>
      <c r="B466" s="14"/>
      <c r="C466" s="15"/>
      <c r="D466" s="1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</row>
    <row r="467" ht="12.0" customHeight="1">
      <c r="A467" s="14"/>
      <c r="B467" s="14"/>
      <c r="C467" s="15"/>
      <c r="D467" s="1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</row>
    <row r="468" ht="12.0" customHeight="1">
      <c r="A468" s="14"/>
      <c r="B468" s="14"/>
      <c r="C468" s="15"/>
      <c r="D468" s="1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</row>
    <row r="469" ht="12.0" customHeight="1">
      <c r="A469" s="14"/>
      <c r="B469" s="14"/>
      <c r="C469" s="15"/>
      <c r="D469" s="1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</row>
    <row r="470" ht="12.0" customHeight="1">
      <c r="A470" s="14"/>
      <c r="B470" s="14"/>
      <c r="C470" s="15"/>
      <c r="D470" s="1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</row>
    <row r="471" ht="12.0" customHeight="1">
      <c r="A471" s="14"/>
      <c r="B471" s="14"/>
      <c r="C471" s="15"/>
      <c r="D471" s="1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</row>
    <row r="472" ht="12.0" customHeight="1">
      <c r="A472" s="14"/>
      <c r="B472" s="14"/>
      <c r="C472" s="15"/>
      <c r="D472" s="1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</row>
    <row r="473" ht="12.0" customHeight="1">
      <c r="A473" s="14"/>
      <c r="B473" s="14"/>
      <c r="C473" s="15"/>
      <c r="D473" s="1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</row>
    <row r="474" ht="12.0" customHeight="1">
      <c r="A474" s="14"/>
      <c r="B474" s="14"/>
      <c r="C474" s="15"/>
      <c r="D474" s="1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</row>
    <row r="475" ht="12.0" customHeight="1">
      <c r="A475" s="14"/>
      <c r="B475" s="14"/>
      <c r="C475" s="15"/>
      <c r="D475" s="1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</row>
    <row r="476" ht="12.0" customHeight="1">
      <c r="A476" s="14"/>
      <c r="B476" s="14"/>
      <c r="C476" s="15"/>
      <c r="D476" s="1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</row>
    <row r="477" ht="12.0" customHeight="1">
      <c r="A477" s="14"/>
      <c r="B477" s="14"/>
      <c r="C477" s="15"/>
      <c r="D477" s="1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</row>
    <row r="478" ht="12.0" customHeight="1">
      <c r="A478" s="14"/>
      <c r="B478" s="14"/>
      <c r="C478" s="15"/>
      <c r="D478" s="1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</row>
    <row r="479" ht="12.0" customHeight="1">
      <c r="A479" s="14"/>
      <c r="B479" s="14"/>
      <c r="C479" s="15"/>
      <c r="D479" s="1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</row>
    <row r="480" ht="12.0" customHeight="1">
      <c r="A480" s="14"/>
      <c r="B480" s="14"/>
      <c r="C480" s="15"/>
      <c r="D480" s="1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</row>
    <row r="481" ht="12.0" customHeight="1">
      <c r="A481" s="14"/>
      <c r="B481" s="14"/>
      <c r="C481" s="15"/>
      <c r="D481" s="1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</row>
    <row r="482" ht="12.0" customHeight="1">
      <c r="A482" s="14"/>
      <c r="B482" s="14"/>
      <c r="C482" s="15"/>
      <c r="D482" s="1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</row>
    <row r="483" ht="12.0" customHeight="1">
      <c r="A483" s="14"/>
      <c r="B483" s="14"/>
      <c r="C483" s="15"/>
      <c r="D483" s="1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 ht="12.0" customHeight="1">
      <c r="A484" s="14"/>
      <c r="B484" s="14"/>
      <c r="C484" s="15"/>
      <c r="D484" s="1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</row>
    <row r="485" ht="12.0" customHeight="1">
      <c r="A485" s="14"/>
      <c r="B485" s="14"/>
      <c r="C485" s="15"/>
      <c r="D485" s="1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</row>
    <row r="486" ht="12.0" customHeight="1">
      <c r="A486" s="14"/>
      <c r="B486" s="14"/>
      <c r="C486" s="15"/>
      <c r="D486" s="1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</row>
    <row r="487" ht="12.0" customHeight="1">
      <c r="A487" s="14"/>
      <c r="B487" s="14"/>
      <c r="C487" s="15"/>
      <c r="D487" s="1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</row>
    <row r="488" ht="12.0" customHeight="1">
      <c r="A488" s="14"/>
      <c r="B488" s="14"/>
      <c r="C488" s="15"/>
      <c r="D488" s="1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</row>
    <row r="489" ht="12.0" customHeight="1">
      <c r="A489" s="14"/>
      <c r="B489" s="14"/>
      <c r="C489" s="15"/>
      <c r="D489" s="1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</row>
    <row r="490" ht="12.0" customHeight="1">
      <c r="A490" s="14"/>
      <c r="B490" s="14"/>
      <c r="C490" s="15"/>
      <c r="D490" s="1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</row>
    <row r="491" ht="12.0" customHeight="1">
      <c r="A491" s="14"/>
      <c r="B491" s="14"/>
      <c r="C491" s="15"/>
      <c r="D491" s="1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</row>
    <row r="492" ht="12.0" customHeight="1">
      <c r="A492" s="14"/>
      <c r="B492" s="14"/>
      <c r="C492" s="15"/>
      <c r="D492" s="1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</row>
    <row r="493" ht="12.0" customHeight="1">
      <c r="A493" s="14"/>
      <c r="B493" s="14"/>
      <c r="C493" s="15"/>
      <c r="D493" s="1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</row>
    <row r="494" ht="12.0" customHeight="1">
      <c r="A494" s="14"/>
      <c r="B494" s="14"/>
      <c r="C494" s="15"/>
      <c r="D494" s="1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</row>
    <row r="495" ht="12.0" customHeight="1">
      <c r="A495" s="14"/>
      <c r="B495" s="14"/>
      <c r="C495" s="15"/>
      <c r="D495" s="1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</row>
    <row r="496" ht="12.0" customHeight="1">
      <c r="A496" s="14"/>
      <c r="B496" s="14"/>
      <c r="C496" s="15"/>
      <c r="D496" s="1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</row>
    <row r="497" ht="12.0" customHeight="1">
      <c r="A497" s="14"/>
      <c r="B497" s="14"/>
      <c r="C497" s="15"/>
      <c r="D497" s="1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</row>
    <row r="498" ht="12.0" customHeight="1">
      <c r="A498" s="14"/>
      <c r="B498" s="14"/>
      <c r="C498" s="15"/>
      <c r="D498" s="1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</row>
    <row r="499" ht="12.0" customHeight="1">
      <c r="A499" s="14"/>
      <c r="B499" s="14"/>
      <c r="C499" s="15"/>
      <c r="D499" s="1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</row>
    <row r="500" ht="12.0" customHeight="1">
      <c r="A500" s="14"/>
      <c r="B500" s="14"/>
      <c r="C500" s="15"/>
      <c r="D500" s="1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</row>
    <row r="501" ht="12.0" customHeight="1">
      <c r="A501" s="14"/>
      <c r="B501" s="14"/>
      <c r="C501" s="15"/>
      <c r="D501" s="1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</row>
    <row r="502" ht="12.0" customHeight="1">
      <c r="A502" s="14"/>
      <c r="B502" s="14"/>
      <c r="C502" s="15"/>
      <c r="D502" s="1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</row>
    <row r="503" ht="12.0" customHeight="1">
      <c r="A503" s="14"/>
      <c r="B503" s="14"/>
      <c r="C503" s="15"/>
      <c r="D503" s="1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</row>
    <row r="504" ht="12.0" customHeight="1">
      <c r="A504" s="14"/>
      <c r="B504" s="14"/>
      <c r="C504" s="15"/>
      <c r="D504" s="1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</row>
    <row r="505" ht="12.0" customHeight="1">
      <c r="A505" s="14"/>
      <c r="B505" s="14"/>
      <c r="C505" s="15"/>
      <c r="D505" s="1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</row>
    <row r="506" ht="12.0" customHeight="1">
      <c r="A506" s="14"/>
      <c r="B506" s="14"/>
      <c r="C506" s="15"/>
      <c r="D506" s="1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</row>
    <row r="507" ht="12.0" customHeight="1">
      <c r="A507" s="14"/>
      <c r="B507" s="14"/>
      <c r="C507" s="15"/>
      <c r="D507" s="1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</row>
    <row r="508" ht="12.0" customHeight="1">
      <c r="A508" s="14"/>
      <c r="B508" s="14"/>
      <c r="C508" s="15"/>
      <c r="D508" s="1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</row>
    <row r="509" ht="12.0" customHeight="1">
      <c r="A509" s="14"/>
      <c r="B509" s="14"/>
      <c r="C509" s="15"/>
      <c r="D509" s="1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</row>
    <row r="510" ht="12.0" customHeight="1">
      <c r="A510" s="14"/>
      <c r="B510" s="14"/>
      <c r="C510" s="15"/>
      <c r="D510" s="1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</row>
    <row r="511" ht="12.0" customHeight="1">
      <c r="A511" s="14"/>
      <c r="B511" s="14"/>
      <c r="C511" s="15"/>
      <c r="D511" s="1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</row>
    <row r="512" ht="12.0" customHeight="1">
      <c r="A512" s="14"/>
      <c r="B512" s="14"/>
      <c r="C512" s="15"/>
      <c r="D512" s="1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</row>
    <row r="513" ht="12.0" customHeight="1">
      <c r="A513" s="14"/>
      <c r="B513" s="14"/>
      <c r="C513" s="15"/>
      <c r="D513" s="1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</row>
    <row r="514" ht="12.0" customHeight="1">
      <c r="A514" s="14"/>
      <c r="B514" s="14"/>
      <c r="C514" s="15"/>
      <c r="D514" s="1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</row>
    <row r="515" ht="12.0" customHeight="1">
      <c r="A515" s="14"/>
      <c r="B515" s="14"/>
      <c r="C515" s="15"/>
      <c r="D515" s="1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</row>
    <row r="516" ht="12.0" customHeight="1">
      <c r="A516" s="14"/>
      <c r="B516" s="14"/>
      <c r="C516" s="15"/>
      <c r="D516" s="1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</row>
    <row r="517" ht="12.0" customHeight="1">
      <c r="A517" s="14"/>
      <c r="B517" s="14"/>
      <c r="C517" s="15"/>
      <c r="D517" s="1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</row>
    <row r="518" ht="12.0" customHeight="1">
      <c r="A518" s="14"/>
      <c r="B518" s="14"/>
      <c r="C518" s="15"/>
      <c r="D518" s="1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</row>
    <row r="519" ht="12.0" customHeight="1">
      <c r="A519" s="14"/>
      <c r="B519" s="14"/>
      <c r="C519" s="15"/>
      <c r="D519" s="1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</row>
    <row r="520" ht="12.0" customHeight="1">
      <c r="A520" s="14"/>
      <c r="B520" s="14"/>
      <c r="C520" s="15"/>
      <c r="D520" s="1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</row>
    <row r="521" ht="12.0" customHeight="1">
      <c r="A521" s="14"/>
      <c r="B521" s="14"/>
      <c r="C521" s="15"/>
      <c r="D521" s="1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</row>
    <row r="522" ht="12.0" customHeight="1">
      <c r="A522" s="14"/>
      <c r="B522" s="14"/>
      <c r="C522" s="15"/>
      <c r="D522" s="1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</row>
    <row r="523" ht="12.0" customHeight="1">
      <c r="A523" s="14"/>
      <c r="B523" s="14"/>
      <c r="C523" s="15"/>
      <c r="D523" s="1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</row>
    <row r="524" ht="12.0" customHeight="1">
      <c r="A524" s="14"/>
      <c r="B524" s="14"/>
      <c r="C524" s="15"/>
      <c r="D524" s="1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</row>
    <row r="525" ht="12.0" customHeight="1">
      <c r="A525" s="14"/>
      <c r="B525" s="14"/>
      <c r="C525" s="15"/>
      <c r="D525" s="1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</row>
    <row r="526" ht="12.0" customHeight="1">
      <c r="A526" s="14"/>
      <c r="B526" s="14"/>
      <c r="C526" s="15"/>
      <c r="D526" s="1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</row>
    <row r="527" ht="12.0" customHeight="1">
      <c r="A527" s="14"/>
      <c r="B527" s="14"/>
      <c r="C527" s="15"/>
      <c r="D527" s="1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 ht="12.0" customHeight="1">
      <c r="A528" s="14"/>
      <c r="B528" s="14"/>
      <c r="C528" s="15"/>
      <c r="D528" s="1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</row>
    <row r="529" ht="12.0" customHeight="1">
      <c r="A529" s="14"/>
      <c r="B529" s="14"/>
      <c r="C529" s="15"/>
      <c r="D529" s="1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</row>
    <row r="530" ht="12.0" customHeight="1">
      <c r="A530" s="14"/>
      <c r="B530" s="14"/>
      <c r="C530" s="15"/>
      <c r="D530" s="1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</row>
    <row r="531" ht="12.0" customHeight="1">
      <c r="A531" s="14"/>
      <c r="B531" s="14"/>
      <c r="C531" s="15"/>
      <c r="D531" s="1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</row>
    <row r="532" ht="12.0" customHeight="1">
      <c r="A532" s="14"/>
      <c r="B532" s="14"/>
      <c r="C532" s="15"/>
      <c r="D532" s="1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</row>
    <row r="533" ht="12.0" customHeight="1">
      <c r="A533" s="14"/>
      <c r="B533" s="14"/>
      <c r="C533" s="15"/>
      <c r="D533" s="1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</row>
    <row r="534" ht="12.0" customHeight="1">
      <c r="A534" s="14"/>
      <c r="B534" s="14"/>
      <c r="C534" s="15"/>
      <c r="D534" s="1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</row>
    <row r="535" ht="12.0" customHeight="1">
      <c r="A535" s="14"/>
      <c r="B535" s="14"/>
      <c r="C535" s="15"/>
      <c r="D535" s="1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</row>
    <row r="536" ht="12.0" customHeight="1">
      <c r="A536" s="14"/>
      <c r="B536" s="14"/>
      <c r="C536" s="15"/>
      <c r="D536" s="1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</row>
    <row r="537" ht="12.0" customHeight="1">
      <c r="A537" s="14"/>
      <c r="B537" s="14"/>
      <c r="C537" s="15"/>
      <c r="D537" s="1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</row>
    <row r="538" ht="12.0" customHeight="1">
      <c r="A538" s="14"/>
      <c r="B538" s="14"/>
      <c r="C538" s="15"/>
      <c r="D538" s="1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</row>
    <row r="539" ht="12.0" customHeight="1">
      <c r="A539" s="14"/>
      <c r="B539" s="14"/>
      <c r="C539" s="15"/>
      <c r="D539" s="1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</row>
    <row r="540" ht="12.0" customHeight="1">
      <c r="A540" s="14"/>
      <c r="B540" s="14"/>
      <c r="C540" s="15"/>
      <c r="D540" s="1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</row>
    <row r="541" ht="12.0" customHeight="1">
      <c r="A541" s="14"/>
      <c r="B541" s="14"/>
      <c r="C541" s="15"/>
      <c r="D541" s="1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</row>
    <row r="542" ht="12.0" customHeight="1">
      <c r="A542" s="14"/>
      <c r="B542" s="14"/>
      <c r="C542" s="15"/>
      <c r="D542" s="1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</row>
    <row r="543" ht="12.0" customHeight="1">
      <c r="A543" s="14"/>
      <c r="B543" s="14"/>
      <c r="C543" s="15"/>
      <c r="D543" s="1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</row>
    <row r="544" ht="12.0" customHeight="1">
      <c r="A544" s="14"/>
      <c r="B544" s="14"/>
      <c r="C544" s="15"/>
      <c r="D544" s="1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</row>
    <row r="545" ht="12.0" customHeight="1">
      <c r="A545" s="14"/>
      <c r="B545" s="14"/>
      <c r="C545" s="15"/>
      <c r="D545" s="1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</row>
    <row r="546" ht="12.0" customHeight="1">
      <c r="A546" s="14"/>
      <c r="B546" s="14"/>
      <c r="C546" s="15"/>
      <c r="D546" s="1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</row>
    <row r="547" ht="12.0" customHeight="1">
      <c r="A547" s="14"/>
      <c r="B547" s="14"/>
      <c r="C547" s="15"/>
      <c r="D547" s="1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</row>
    <row r="548" ht="12.0" customHeight="1">
      <c r="A548" s="14"/>
      <c r="B548" s="14"/>
      <c r="C548" s="15"/>
      <c r="D548" s="1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</row>
    <row r="549" ht="12.0" customHeight="1">
      <c r="A549" s="14"/>
      <c r="B549" s="14"/>
      <c r="C549" s="15"/>
      <c r="D549" s="1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</row>
    <row r="550" ht="12.0" customHeight="1">
      <c r="A550" s="14"/>
      <c r="B550" s="14"/>
      <c r="C550" s="15"/>
      <c r="D550" s="1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</row>
    <row r="551" ht="12.0" customHeight="1">
      <c r="A551" s="14"/>
      <c r="B551" s="14"/>
      <c r="C551" s="15"/>
      <c r="D551" s="1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</row>
    <row r="552" ht="12.0" customHeight="1">
      <c r="A552" s="14"/>
      <c r="B552" s="14"/>
      <c r="C552" s="15"/>
      <c r="D552" s="1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</row>
    <row r="553" ht="12.0" customHeight="1">
      <c r="A553" s="14"/>
      <c r="B553" s="14"/>
      <c r="C553" s="15"/>
      <c r="D553" s="1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</row>
    <row r="554" ht="12.0" customHeight="1">
      <c r="A554" s="14"/>
      <c r="B554" s="14"/>
      <c r="C554" s="15"/>
      <c r="D554" s="1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</row>
    <row r="555" ht="12.0" customHeight="1">
      <c r="A555" s="14"/>
      <c r="B555" s="14"/>
      <c r="C555" s="15"/>
      <c r="D555" s="1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 ht="12.0" customHeight="1">
      <c r="A556" s="14"/>
      <c r="B556" s="14"/>
      <c r="C556" s="15"/>
      <c r="D556" s="1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</row>
    <row r="557" ht="12.0" customHeight="1">
      <c r="A557" s="14"/>
      <c r="B557" s="14"/>
      <c r="C557" s="15"/>
      <c r="D557" s="1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</row>
    <row r="558" ht="12.0" customHeight="1">
      <c r="A558" s="14"/>
      <c r="B558" s="14"/>
      <c r="C558" s="15"/>
      <c r="D558" s="1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</row>
    <row r="559" ht="12.0" customHeight="1">
      <c r="A559" s="14"/>
      <c r="B559" s="14"/>
      <c r="C559" s="15"/>
      <c r="D559" s="1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</row>
    <row r="560" ht="12.0" customHeight="1">
      <c r="A560" s="14"/>
      <c r="B560" s="14"/>
      <c r="C560" s="15"/>
      <c r="D560" s="1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</row>
    <row r="561" ht="12.0" customHeight="1">
      <c r="A561" s="14"/>
      <c r="B561" s="14"/>
      <c r="C561" s="15"/>
      <c r="D561" s="1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</row>
    <row r="562" ht="12.0" customHeight="1">
      <c r="A562" s="14"/>
      <c r="B562" s="14"/>
      <c r="C562" s="15"/>
      <c r="D562" s="1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 ht="12.0" customHeight="1">
      <c r="A563" s="14"/>
      <c r="B563" s="14"/>
      <c r="C563" s="15"/>
      <c r="D563" s="1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</row>
    <row r="564" ht="12.0" customHeight="1">
      <c r="A564" s="14"/>
      <c r="B564" s="14"/>
      <c r="C564" s="15"/>
      <c r="D564" s="1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</row>
    <row r="565" ht="12.0" customHeight="1">
      <c r="A565" s="14"/>
      <c r="B565" s="14"/>
      <c r="C565" s="15"/>
      <c r="D565" s="1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</row>
    <row r="566" ht="12.0" customHeight="1">
      <c r="A566" s="14"/>
      <c r="B566" s="14"/>
      <c r="C566" s="15"/>
      <c r="D566" s="1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</row>
    <row r="567" ht="12.0" customHeight="1">
      <c r="A567" s="14"/>
      <c r="B567" s="14"/>
      <c r="C567" s="15"/>
      <c r="D567" s="1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</row>
    <row r="568" ht="12.0" customHeight="1">
      <c r="A568" s="14"/>
      <c r="B568" s="14"/>
      <c r="C568" s="15"/>
      <c r="D568" s="1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</row>
    <row r="569" ht="12.0" customHeight="1">
      <c r="A569" s="14"/>
      <c r="B569" s="14"/>
      <c r="C569" s="15"/>
      <c r="D569" s="1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</row>
    <row r="570" ht="12.0" customHeight="1">
      <c r="A570" s="14"/>
      <c r="B570" s="14"/>
      <c r="C570" s="15"/>
      <c r="D570" s="1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</row>
    <row r="571" ht="12.0" customHeight="1">
      <c r="A571" s="14"/>
      <c r="B571" s="14"/>
      <c r="C571" s="15"/>
      <c r="D571" s="1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</row>
    <row r="572" ht="12.0" customHeight="1">
      <c r="A572" s="14"/>
      <c r="B572" s="14"/>
      <c r="C572" s="15"/>
      <c r="D572" s="1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</row>
    <row r="573" ht="12.0" customHeight="1">
      <c r="A573" s="14"/>
      <c r="B573" s="14"/>
      <c r="C573" s="15"/>
      <c r="D573" s="1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</row>
    <row r="574" ht="12.0" customHeight="1">
      <c r="A574" s="14"/>
      <c r="B574" s="14"/>
      <c r="C574" s="15"/>
      <c r="D574" s="1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</row>
    <row r="575" ht="12.0" customHeight="1">
      <c r="A575" s="14"/>
      <c r="B575" s="14"/>
      <c r="C575" s="15"/>
      <c r="D575" s="1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</row>
    <row r="576" ht="12.0" customHeight="1">
      <c r="A576" s="14"/>
      <c r="B576" s="14"/>
      <c r="C576" s="15"/>
      <c r="D576" s="1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</row>
    <row r="577" ht="12.0" customHeight="1">
      <c r="A577" s="14"/>
      <c r="B577" s="14"/>
      <c r="C577" s="15"/>
      <c r="D577" s="1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</row>
    <row r="578" ht="12.0" customHeight="1">
      <c r="A578" s="14"/>
      <c r="B578" s="14"/>
      <c r="C578" s="15"/>
      <c r="D578" s="1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</row>
    <row r="579" ht="12.0" customHeight="1">
      <c r="A579" s="14"/>
      <c r="B579" s="14"/>
      <c r="C579" s="15"/>
      <c r="D579" s="1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</row>
    <row r="580" ht="12.0" customHeight="1">
      <c r="A580" s="14"/>
      <c r="B580" s="14"/>
      <c r="C580" s="15"/>
      <c r="D580" s="1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</row>
    <row r="581" ht="12.0" customHeight="1">
      <c r="A581" s="14"/>
      <c r="B581" s="14"/>
      <c r="C581" s="15"/>
      <c r="D581" s="1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</row>
    <row r="582" ht="12.0" customHeight="1">
      <c r="A582" s="14"/>
      <c r="B582" s="14"/>
      <c r="C582" s="15"/>
      <c r="D582" s="1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</row>
    <row r="583" ht="12.0" customHeight="1">
      <c r="A583" s="14"/>
      <c r="B583" s="14"/>
      <c r="C583" s="15"/>
      <c r="D583" s="1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</row>
    <row r="584" ht="12.0" customHeight="1">
      <c r="A584" s="14"/>
      <c r="B584" s="14"/>
      <c r="C584" s="15"/>
      <c r="D584" s="1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</row>
    <row r="585" ht="12.0" customHeight="1">
      <c r="A585" s="14"/>
      <c r="B585" s="14"/>
      <c r="C585" s="15"/>
      <c r="D585" s="1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</row>
    <row r="586" ht="12.0" customHeight="1">
      <c r="A586" s="14"/>
      <c r="B586" s="14"/>
      <c r="C586" s="15"/>
      <c r="D586" s="1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</row>
    <row r="587" ht="12.0" customHeight="1">
      <c r="A587" s="14"/>
      <c r="B587" s="14"/>
      <c r="C587" s="15"/>
      <c r="D587" s="1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</row>
    <row r="588" ht="12.0" customHeight="1">
      <c r="A588" s="14"/>
      <c r="B588" s="14"/>
      <c r="C588" s="15"/>
      <c r="D588" s="15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</row>
    <row r="589" ht="12.0" customHeight="1">
      <c r="A589" s="14"/>
      <c r="B589" s="14"/>
      <c r="C589" s="15"/>
      <c r="D589" s="15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</row>
    <row r="590" ht="12.0" customHeight="1">
      <c r="A590" s="14"/>
      <c r="B590" s="14"/>
      <c r="C590" s="15"/>
      <c r="D590" s="15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</row>
    <row r="591" ht="12.0" customHeight="1">
      <c r="A591" s="14"/>
      <c r="B591" s="14"/>
      <c r="C591" s="15"/>
      <c r="D591" s="15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</row>
    <row r="592" ht="12.0" customHeight="1">
      <c r="A592" s="14"/>
      <c r="B592" s="14"/>
      <c r="C592" s="15"/>
      <c r="D592" s="15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</row>
    <row r="593" ht="12.0" customHeight="1">
      <c r="A593" s="14"/>
      <c r="B593" s="14"/>
      <c r="C593" s="15"/>
      <c r="D593" s="15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</row>
    <row r="594" ht="12.0" customHeight="1">
      <c r="A594" s="14"/>
      <c r="B594" s="14"/>
      <c r="C594" s="15"/>
      <c r="D594" s="15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</row>
    <row r="595" ht="12.0" customHeight="1">
      <c r="A595" s="14"/>
      <c r="B595" s="14"/>
      <c r="C595" s="15"/>
      <c r="D595" s="15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</row>
    <row r="596" ht="12.0" customHeight="1">
      <c r="A596" s="14"/>
      <c r="B596" s="14"/>
      <c r="C596" s="15"/>
      <c r="D596" s="15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</row>
    <row r="597" ht="12.0" customHeight="1">
      <c r="A597" s="14"/>
      <c r="B597" s="14"/>
      <c r="C597" s="15"/>
      <c r="D597" s="15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</row>
    <row r="598" ht="12.0" customHeight="1">
      <c r="A598" s="14"/>
      <c r="B598" s="14"/>
      <c r="C598" s="15"/>
      <c r="D598" s="15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</row>
    <row r="599" ht="12.0" customHeight="1">
      <c r="A599" s="14"/>
      <c r="B599" s="14"/>
      <c r="C599" s="15"/>
      <c r="D599" s="15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</row>
    <row r="600" ht="12.0" customHeight="1">
      <c r="A600" s="14"/>
      <c r="B600" s="14"/>
      <c r="C600" s="15"/>
      <c r="D600" s="15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</row>
    <row r="601" ht="12.0" customHeight="1">
      <c r="A601" s="14"/>
      <c r="B601" s="14"/>
      <c r="C601" s="15"/>
      <c r="D601" s="15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</row>
    <row r="602" ht="12.0" customHeight="1">
      <c r="A602" s="14"/>
      <c r="B602" s="14"/>
      <c r="C602" s="15"/>
      <c r="D602" s="15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</row>
    <row r="603" ht="12.0" customHeight="1">
      <c r="A603" s="14"/>
      <c r="B603" s="14"/>
      <c r="C603" s="15"/>
      <c r="D603" s="15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</row>
    <row r="604" ht="12.0" customHeight="1">
      <c r="A604" s="14"/>
      <c r="B604" s="14"/>
      <c r="C604" s="15"/>
      <c r="D604" s="15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</row>
    <row r="605" ht="12.0" customHeight="1">
      <c r="A605" s="14"/>
      <c r="B605" s="14"/>
      <c r="C605" s="15"/>
      <c r="D605" s="15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</row>
    <row r="606" ht="12.0" customHeight="1">
      <c r="A606" s="14"/>
      <c r="B606" s="14"/>
      <c r="C606" s="15"/>
      <c r="D606" s="15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</row>
    <row r="607" ht="12.0" customHeight="1">
      <c r="A607" s="14"/>
      <c r="B607" s="14"/>
      <c r="C607" s="15"/>
      <c r="D607" s="15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</row>
    <row r="608" ht="12.0" customHeight="1">
      <c r="A608" s="14"/>
      <c r="B608" s="14"/>
      <c r="C608" s="15"/>
      <c r="D608" s="15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</row>
    <row r="609" ht="12.0" customHeight="1">
      <c r="A609" s="14"/>
      <c r="B609" s="14"/>
      <c r="C609" s="15"/>
      <c r="D609" s="15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</row>
    <row r="610" ht="12.0" customHeight="1">
      <c r="A610" s="14"/>
      <c r="B610" s="14"/>
      <c r="C610" s="15"/>
      <c r="D610" s="15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</row>
    <row r="611" ht="12.0" customHeight="1">
      <c r="A611" s="14"/>
      <c r="B611" s="14"/>
      <c r="C611" s="15"/>
      <c r="D611" s="15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</row>
    <row r="612" ht="12.0" customHeight="1">
      <c r="A612" s="14"/>
      <c r="B612" s="14"/>
      <c r="C612" s="15"/>
      <c r="D612" s="15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</row>
    <row r="613" ht="12.0" customHeight="1">
      <c r="A613" s="14"/>
      <c r="B613" s="14"/>
      <c r="C613" s="15"/>
      <c r="D613" s="15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</row>
    <row r="614" ht="12.0" customHeight="1">
      <c r="A614" s="14"/>
      <c r="B614" s="14"/>
      <c r="C614" s="15"/>
      <c r="D614" s="15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</row>
    <row r="615" ht="12.0" customHeight="1">
      <c r="A615" s="14"/>
      <c r="B615" s="14"/>
      <c r="C615" s="15"/>
      <c r="D615" s="15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</row>
    <row r="616" ht="12.0" customHeight="1">
      <c r="A616" s="14"/>
      <c r="B616" s="14"/>
      <c r="C616" s="15"/>
      <c r="D616" s="15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</row>
    <row r="617" ht="12.0" customHeight="1">
      <c r="A617" s="14"/>
      <c r="B617" s="14"/>
      <c r="C617" s="15"/>
      <c r="D617" s="15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</row>
    <row r="618" ht="12.0" customHeight="1">
      <c r="A618" s="14"/>
      <c r="B618" s="14"/>
      <c r="C618" s="15"/>
      <c r="D618" s="15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</row>
    <row r="619" ht="12.0" customHeight="1">
      <c r="A619" s="14"/>
      <c r="B619" s="14"/>
      <c r="C619" s="15"/>
      <c r="D619" s="15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</row>
    <row r="620" ht="12.0" customHeight="1">
      <c r="A620" s="14"/>
      <c r="B620" s="14"/>
      <c r="C620" s="15"/>
      <c r="D620" s="15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</row>
    <row r="621" ht="12.0" customHeight="1">
      <c r="A621" s="14"/>
      <c r="B621" s="14"/>
      <c r="C621" s="15"/>
      <c r="D621" s="15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</row>
    <row r="622" ht="12.0" customHeight="1">
      <c r="A622" s="14"/>
      <c r="B622" s="14"/>
      <c r="C622" s="15"/>
      <c r="D622" s="15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</row>
    <row r="623" ht="12.0" customHeight="1">
      <c r="A623" s="14"/>
      <c r="B623" s="14"/>
      <c r="C623" s="15"/>
      <c r="D623" s="15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</row>
    <row r="624" ht="12.0" customHeight="1">
      <c r="A624" s="14"/>
      <c r="B624" s="14"/>
      <c r="C624" s="15"/>
      <c r="D624" s="15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</row>
    <row r="625" ht="12.0" customHeight="1">
      <c r="A625" s="14"/>
      <c r="B625" s="14"/>
      <c r="C625" s="15"/>
      <c r="D625" s="15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</row>
    <row r="626" ht="12.0" customHeight="1">
      <c r="A626" s="14"/>
      <c r="B626" s="14"/>
      <c r="C626" s="15"/>
      <c r="D626" s="15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</row>
    <row r="627" ht="12.0" customHeight="1">
      <c r="A627" s="14"/>
      <c r="B627" s="14"/>
      <c r="C627" s="15"/>
      <c r="D627" s="15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</row>
    <row r="628" ht="12.0" customHeight="1">
      <c r="A628" s="14"/>
      <c r="B628" s="14"/>
      <c r="C628" s="15"/>
      <c r="D628" s="15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</row>
    <row r="629" ht="12.0" customHeight="1">
      <c r="A629" s="14"/>
      <c r="B629" s="14"/>
      <c r="C629" s="15"/>
      <c r="D629" s="15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</row>
    <row r="630" ht="12.0" customHeight="1">
      <c r="A630" s="14"/>
      <c r="B630" s="14"/>
      <c r="C630" s="15"/>
      <c r="D630" s="15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</row>
    <row r="631" ht="12.0" customHeight="1">
      <c r="A631" s="14"/>
      <c r="B631" s="14"/>
      <c r="C631" s="15"/>
      <c r="D631" s="15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</row>
    <row r="632" ht="12.0" customHeight="1">
      <c r="A632" s="14"/>
      <c r="B632" s="14"/>
      <c r="C632" s="15"/>
      <c r="D632" s="15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</row>
    <row r="633" ht="12.0" customHeight="1">
      <c r="A633" s="14"/>
      <c r="B633" s="14"/>
      <c r="C633" s="15"/>
      <c r="D633" s="15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</row>
    <row r="634" ht="12.0" customHeight="1">
      <c r="A634" s="14"/>
      <c r="B634" s="14"/>
      <c r="C634" s="15"/>
      <c r="D634" s="15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</row>
    <row r="635" ht="12.0" customHeight="1">
      <c r="A635" s="14"/>
      <c r="B635" s="14"/>
      <c r="C635" s="15"/>
      <c r="D635" s="15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</row>
    <row r="636" ht="12.0" customHeight="1">
      <c r="A636" s="14"/>
      <c r="B636" s="14"/>
      <c r="C636" s="15"/>
      <c r="D636" s="15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</row>
    <row r="637" ht="12.0" customHeight="1">
      <c r="A637" s="14"/>
      <c r="B637" s="14"/>
      <c r="C637" s="15"/>
      <c r="D637" s="15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</row>
    <row r="638" ht="12.0" customHeight="1">
      <c r="A638" s="14"/>
      <c r="B638" s="14"/>
      <c r="C638" s="15"/>
      <c r="D638" s="15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</row>
    <row r="639" ht="12.0" customHeight="1">
      <c r="A639" s="14"/>
      <c r="B639" s="14"/>
      <c r="C639" s="15"/>
      <c r="D639" s="15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</row>
    <row r="640" ht="12.0" customHeight="1">
      <c r="A640" s="14"/>
      <c r="B640" s="14"/>
      <c r="C640" s="15"/>
      <c r="D640" s="15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</row>
    <row r="641" ht="12.0" customHeight="1">
      <c r="A641" s="14"/>
      <c r="B641" s="14"/>
      <c r="C641" s="15"/>
      <c r="D641" s="15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</row>
    <row r="642" ht="12.0" customHeight="1">
      <c r="A642" s="14"/>
      <c r="B642" s="14"/>
      <c r="C642" s="15"/>
      <c r="D642" s="15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</row>
    <row r="643" ht="12.0" customHeight="1">
      <c r="A643" s="14"/>
      <c r="B643" s="14"/>
      <c r="C643" s="15"/>
      <c r="D643" s="15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</row>
    <row r="644" ht="12.0" customHeight="1">
      <c r="A644" s="14"/>
      <c r="B644" s="14"/>
      <c r="C644" s="15"/>
      <c r="D644" s="15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</row>
    <row r="645" ht="12.0" customHeight="1">
      <c r="A645" s="14"/>
      <c r="B645" s="14"/>
      <c r="C645" s="15"/>
      <c r="D645" s="15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</row>
    <row r="646" ht="12.0" customHeight="1">
      <c r="A646" s="14"/>
      <c r="B646" s="14"/>
      <c r="C646" s="15"/>
      <c r="D646" s="15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</row>
    <row r="647" ht="12.0" customHeight="1">
      <c r="A647" s="14"/>
      <c r="B647" s="14"/>
      <c r="C647" s="15"/>
      <c r="D647" s="15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</row>
    <row r="648" ht="12.0" customHeight="1">
      <c r="A648" s="14"/>
      <c r="B648" s="14"/>
      <c r="C648" s="15"/>
      <c r="D648" s="15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</row>
    <row r="649" ht="12.0" customHeight="1">
      <c r="A649" s="14"/>
      <c r="B649" s="14"/>
      <c r="C649" s="15"/>
      <c r="D649" s="15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</row>
    <row r="650" ht="12.0" customHeight="1">
      <c r="A650" s="14"/>
      <c r="B650" s="14"/>
      <c r="C650" s="15"/>
      <c r="D650" s="15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</row>
    <row r="651" ht="12.0" customHeight="1">
      <c r="A651" s="14"/>
      <c r="B651" s="14"/>
      <c r="C651" s="15"/>
      <c r="D651" s="15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</row>
    <row r="652" ht="12.0" customHeight="1">
      <c r="A652" s="14"/>
      <c r="B652" s="14"/>
      <c r="C652" s="15"/>
      <c r="D652" s="15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</row>
    <row r="653" ht="12.0" customHeight="1">
      <c r="A653" s="14"/>
      <c r="B653" s="14"/>
      <c r="C653" s="15"/>
      <c r="D653" s="15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</row>
    <row r="654" ht="12.0" customHeight="1">
      <c r="A654" s="14"/>
      <c r="B654" s="14"/>
      <c r="C654" s="15"/>
      <c r="D654" s="15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</row>
    <row r="655" ht="12.0" customHeight="1">
      <c r="A655" s="14"/>
      <c r="B655" s="14"/>
      <c r="C655" s="15"/>
      <c r="D655" s="15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</row>
    <row r="656" ht="12.0" customHeight="1">
      <c r="A656" s="14"/>
      <c r="B656" s="14"/>
      <c r="C656" s="15"/>
      <c r="D656" s="15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</row>
    <row r="657" ht="12.0" customHeight="1">
      <c r="A657" s="14"/>
      <c r="B657" s="14"/>
      <c r="C657" s="15"/>
      <c r="D657" s="15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</row>
    <row r="658" ht="12.0" customHeight="1">
      <c r="A658" s="14"/>
      <c r="B658" s="14"/>
      <c r="C658" s="15"/>
      <c r="D658" s="15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</row>
    <row r="659" ht="12.0" customHeight="1">
      <c r="A659" s="14"/>
      <c r="B659" s="14"/>
      <c r="C659" s="15"/>
      <c r="D659" s="15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</row>
    <row r="660" ht="12.0" customHeight="1">
      <c r="A660" s="14"/>
      <c r="B660" s="14"/>
      <c r="C660" s="15"/>
      <c r="D660" s="15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</row>
    <row r="661" ht="12.0" customHeight="1">
      <c r="A661" s="14"/>
      <c r="B661" s="14"/>
      <c r="C661" s="15"/>
      <c r="D661" s="15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</row>
    <row r="662" ht="12.0" customHeight="1">
      <c r="A662" s="14"/>
      <c r="B662" s="14"/>
      <c r="C662" s="15"/>
      <c r="D662" s="15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</row>
    <row r="663" ht="12.0" customHeight="1">
      <c r="A663" s="14"/>
      <c r="B663" s="14"/>
      <c r="C663" s="15"/>
      <c r="D663" s="15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</row>
    <row r="664" ht="12.0" customHeight="1">
      <c r="A664" s="14"/>
      <c r="B664" s="14"/>
      <c r="C664" s="15"/>
      <c r="D664" s="15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</row>
    <row r="665" ht="12.0" customHeight="1">
      <c r="A665" s="14"/>
      <c r="B665" s="14"/>
      <c r="C665" s="15"/>
      <c r="D665" s="15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</row>
    <row r="666" ht="12.0" customHeight="1">
      <c r="A666" s="14"/>
      <c r="B666" s="14"/>
      <c r="C666" s="15"/>
      <c r="D666" s="15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</row>
    <row r="667" ht="12.0" customHeight="1">
      <c r="A667" s="14"/>
      <c r="B667" s="14"/>
      <c r="C667" s="15"/>
      <c r="D667" s="15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</row>
    <row r="668" ht="12.0" customHeight="1">
      <c r="A668" s="14"/>
      <c r="B668" s="14"/>
      <c r="C668" s="15"/>
      <c r="D668" s="15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</row>
    <row r="669" ht="12.0" customHeight="1">
      <c r="A669" s="14"/>
      <c r="B669" s="14"/>
      <c r="C669" s="15"/>
      <c r="D669" s="15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</row>
    <row r="670" ht="12.0" customHeight="1">
      <c r="A670" s="14"/>
      <c r="B670" s="14"/>
      <c r="C670" s="15"/>
      <c r="D670" s="15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</row>
    <row r="671" ht="12.0" customHeight="1">
      <c r="A671" s="14"/>
      <c r="B671" s="14"/>
      <c r="C671" s="15"/>
      <c r="D671" s="15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</row>
    <row r="672" ht="12.0" customHeight="1">
      <c r="A672" s="14"/>
      <c r="B672" s="14"/>
      <c r="C672" s="15"/>
      <c r="D672" s="15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</row>
    <row r="673" ht="12.0" customHeight="1">
      <c r="A673" s="14"/>
      <c r="B673" s="14"/>
      <c r="C673" s="15"/>
      <c r="D673" s="15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</row>
    <row r="674" ht="12.0" customHeight="1">
      <c r="A674" s="14"/>
      <c r="B674" s="14"/>
      <c r="C674" s="15"/>
      <c r="D674" s="15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</row>
    <row r="675" ht="12.0" customHeight="1">
      <c r="A675" s="14"/>
      <c r="B675" s="14"/>
      <c r="C675" s="15"/>
      <c r="D675" s="15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</row>
    <row r="676" ht="12.0" customHeight="1">
      <c r="A676" s="14"/>
      <c r="B676" s="14"/>
      <c r="C676" s="15"/>
      <c r="D676" s="15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</row>
    <row r="677" ht="12.0" customHeight="1">
      <c r="A677" s="14"/>
      <c r="B677" s="14"/>
      <c r="C677" s="15"/>
      <c r="D677" s="15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</row>
    <row r="678" ht="12.0" customHeight="1">
      <c r="A678" s="14"/>
      <c r="B678" s="14"/>
      <c r="C678" s="15"/>
      <c r="D678" s="15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</row>
    <row r="679" ht="12.0" customHeight="1">
      <c r="A679" s="14"/>
      <c r="B679" s="14"/>
      <c r="C679" s="15"/>
      <c r="D679" s="15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</row>
    <row r="680" ht="12.0" customHeight="1">
      <c r="A680" s="14"/>
      <c r="B680" s="14"/>
      <c r="C680" s="15"/>
      <c r="D680" s="15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</row>
    <row r="681" ht="12.0" customHeight="1">
      <c r="A681" s="14"/>
      <c r="B681" s="14"/>
      <c r="C681" s="15"/>
      <c r="D681" s="15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</row>
    <row r="682" ht="12.0" customHeight="1">
      <c r="A682" s="14"/>
      <c r="B682" s="14"/>
      <c r="C682" s="15"/>
      <c r="D682" s="15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</row>
    <row r="683" ht="12.0" customHeight="1">
      <c r="A683" s="14"/>
      <c r="B683" s="14"/>
      <c r="C683" s="15"/>
      <c r="D683" s="15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</row>
    <row r="684" ht="12.0" customHeight="1">
      <c r="A684" s="14"/>
      <c r="B684" s="14"/>
      <c r="C684" s="15"/>
      <c r="D684" s="15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</row>
    <row r="685" ht="12.0" customHeight="1">
      <c r="A685" s="14"/>
      <c r="B685" s="14"/>
      <c r="C685" s="15"/>
      <c r="D685" s="15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</row>
    <row r="686" ht="12.0" customHeight="1">
      <c r="A686" s="14"/>
      <c r="B686" s="14"/>
      <c r="C686" s="15"/>
      <c r="D686" s="15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</row>
    <row r="687" ht="12.0" customHeight="1">
      <c r="A687" s="14"/>
      <c r="B687" s="14"/>
      <c r="C687" s="15"/>
      <c r="D687" s="15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</row>
    <row r="688" ht="12.0" customHeight="1">
      <c r="A688" s="14"/>
      <c r="B688" s="14"/>
      <c r="C688" s="15"/>
      <c r="D688" s="15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</row>
    <row r="689" ht="12.0" customHeight="1">
      <c r="A689" s="14"/>
      <c r="B689" s="14"/>
      <c r="C689" s="15"/>
      <c r="D689" s="15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</row>
    <row r="690" ht="12.0" customHeight="1">
      <c r="A690" s="14"/>
      <c r="B690" s="14"/>
      <c r="C690" s="15"/>
      <c r="D690" s="15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</row>
    <row r="691" ht="12.0" customHeight="1">
      <c r="A691" s="14"/>
      <c r="B691" s="14"/>
      <c r="C691" s="15"/>
      <c r="D691" s="15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</row>
    <row r="692" ht="12.0" customHeight="1">
      <c r="A692" s="14"/>
      <c r="B692" s="14"/>
      <c r="C692" s="15"/>
      <c r="D692" s="15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</row>
    <row r="693" ht="12.0" customHeight="1">
      <c r="A693" s="14"/>
      <c r="B693" s="14"/>
      <c r="C693" s="15"/>
      <c r="D693" s="15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</row>
    <row r="694" ht="12.0" customHeight="1">
      <c r="A694" s="14"/>
      <c r="B694" s="14"/>
      <c r="C694" s="15"/>
      <c r="D694" s="15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</row>
    <row r="695" ht="12.0" customHeight="1">
      <c r="A695" s="14"/>
      <c r="B695" s="14"/>
      <c r="C695" s="15"/>
      <c r="D695" s="15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</row>
    <row r="696" ht="12.0" customHeight="1">
      <c r="A696" s="14"/>
      <c r="B696" s="14"/>
      <c r="C696" s="15"/>
      <c r="D696" s="15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</row>
    <row r="697" ht="12.0" customHeight="1">
      <c r="A697" s="14"/>
      <c r="B697" s="14"/>
      <c r="C697" s="15"/>
      <c r="D697" s="15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</row>
    <row r="698" ht="12.0" customHeight="1">
      <c r="A698" s="14"/>
      <c r="B698" s="14"/>
      <c r="C698" s="15"/>
      <c r="D698" s="15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</row>
    <row r="699" ht="12.0" customHeight="1">
      <c r="A699" s="14"/>
      <c r="B699" s="14"/>
      <c r="C699" s="15"/>
      <c r="D699" s="15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</row>
    <row r="700" ht="12.0" customHeight="1">
      <c r="A700" s="14"/>
      <c r="B700" s="14"/>
      <c r="C700" s="15"/>
      <c r="D700" s="15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</row>
    <row r="701" ht="12.0" customHeight="1">
      <c r="A701" s="14"/>
      <c r="B701" s="14"/>
      <c r="C701" s="15"/>
      <c r="D701" s="15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</row>
    <row r="702" ht="12.0" customHeight="1">
      <c r="A702" s="14"/>
      <c r="B702" s="14"/>
      <c r="C702" s="15"/>
      <c r="D702" s="15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</row>
    <row r="703" ht="12.0" customHeight="1">
      <c r="A703" s="14"/>
      <c r="B703" s="14"/>
      <c r="C703" s="15"/>
      <c r="D703" s="15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</row>
    <row r="704" ht="12.0" customHeight="1">
      <c r="A704" s="14"/>
      <c r="B704" s="14"/>
      <c r="C704" s="15"/>
      <c r="D704" s="15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</row>
    <row r="705" ht="12.0" customHeight="1">
      <c r="A705" s="14"/>
      <c r="B705" s="14"/>
      <c r="C705" s="15"/>
      <c r="D705" s="15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</row>
    <row r="706" ht="12.0" customHeight="1">
      <c r="A706" s="14"/>
      <c r="B706" s="14"/>
      <c r="C706" s="15"/>
      <c r="D706" s="15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</row>
    <row r="707" ht="12.0" customHeight="1">
      <c r="A707" s="14"/>
      <c r="B707" s="14"/>
      <c r="C707" s="15"/>
      <c r="D707" s="15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</row>
    <row r="708" ht="12.0" customHeight="1">
      <c r="A708" s="14"/>
      <c r="B708" s="14"/>
      <c r="C708" s="15"/>
      <c r="D708" s="15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</row>
    <row r="709" ht="12.0" customHeight="1">
      <c r="A709" s="14"/>
      <c r="B709" s="14"/>
      <c r="C709" s="15"/>
      <c r="D709" s="15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</row>
    <row r="710" ht="12.0" customHeight="1">
      <c r="A710" s="14"/>
      <c r="B710" s="14"/>
      <c r="C710" s="15"/>
      <c r="D710" s="15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</row>
    <row r="711" ht="12.0" customHeight="1">
      <c r="A711" s="14"/>
      <c r="B711" s="14"/>
      <c r="C711" s="15"/>
      <c r="D711" s="15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</row>
    <row r="712" ht="12.0" customHeight="1">
      <c r="A712" s="14"/>
      <c r="B712" s="14"/>
      <c r="C712" s="15"/>
      <c r="D712" s="15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</row>
    <row r="713" ht="12.0" customHeight="1">
      <c r="A713" s="14"/>
      <c r="B713" s="14"/>
      <c r="C713" s="15"/>
      <c r="D713" s="15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</row>
    <row r="714" ht="12.0" customHeight="1">
      <c r="A714" s="14"/>
      <c r="B714" s="14"/>
      <c r="C714" s="15"/>
      <c r="D714" s="15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</row>
    <row r="715" ht="12.0" customHeight="1">
      <c r="A715" s="14"/>
      <c r="B715" s="14"/>
      <c r="C715" s="15"/>
      <c r="D715" s="15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</row>
    <row r="716" ht="12.0" customHeight="1">
      <c r="A716" s="14"/>
      <c r="B716" s="14"/>
      <c r="C716" s="15"/>
      <c r="D716" s="15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</row>
    <row r="717" ht="12.0" customHeight="1">
      <c r="A717" s="14"/>
      <c r="B717" s="14"/>
      <c r="C717" s="15"/>
      <c r="D717" s="15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</row>
    <row r="718" ht="12.0" customHeight="1">
      <c r="A718" s="14"/>
      <c r="B718" s="14"/>
      <c r="C718" s="15"/>
      <c r="D718" s="15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</row>
    <row r="719" ht="12.0" customHeight="1">
      <c r="A719" s="14"/>
      <c r="B719" s="14"/>
      <c r="C719" s="15"/>
      <c r="D719" s="15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</row>
    <row r="720" ht="12.0" customHeight="1">
      <c r="A720" s="14"/>
      <c r="B720" s="14"/>
      <c r="C720" s="15"/>
      <c r="D720" s="15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</row>
    <row r="721" ht="12.0" customHeight="1">
      <c r="A721" s="14"/>
      <c r="B721" s="14"/>
      <c r="C721" s="15"/>
      <c r="D721" s="15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</row>
    <row r="722" ht="12.0" customHeight="1">
      <c r="A722" s="14"/>
      <c r="B722" s="14"/>
      <c r="C722" s="15"/>
      <c r="D722" s="15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</row>
    <row r="723" ht="12.0" customHeight="1">
      <c r="A723" s="14"/>
      <c r="B723" s="14"/>
      <c r="C723" s="15"/>
      <c r="D723" s="15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</row>
    <row r="724" ht="12.0" customHeight="1">
      <c r="A724" s="14"/>
      <c r="B724" s="14"/>
      <c r="C724" s="15"/>
      <c r="D724" s="15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</row>
    <row r="725" ht="12.0" customHeight="1">
      <c r="A725" s="14"/>
      <c r="B725" s="14"/>
      <c r="C725" s="15"/>
      <c r="D725" s="15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</row>
    <row r="726" ht="12.0" customHeight="1">
      <c r="A726" s="14"/>
      <c r="B726" s="14"/>
      <c r="C726" s="15"/>
      <c r="D726" s="15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</row>
    <row r="727" ht="12.0" customHeight="1">
      <c r="A727" s="14"/>
      <c r="B727" s="14"/>
      <c r="C727" s="15"/>
      <c r="D727" s="15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</row>
    <row r="728" ht="12.0" customHeight="1">
      <c r="A728" s="14"/>
      <c r="B728" s="14"/>
      <c r="C728" s="15"/>
      <c r="D728" s="15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</row>
    <row r="729" ht="12.0" customHeight="1">
      <c r="A729" s="14"/>
      <c r="B729" s="14"/>
      <c r="C729" s="15"/>
      <c r="D729" s="15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</row>
    <row r="730" ht="12.0" customHeight="1">
      <c r="A730" s="14"/>
      <c r="B730" s="14"/>
      <c r="C730" s="15"/>
      <c r="D730" s="15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</row>
    <row r="731" ht="12.0" customHeight="1">
      <c r="A731" s="14"/>
      <c r="B731" s="14"/>
      <c r="C731" s="15"/>
      <c r="D731" s="15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</row>
    <row r="732" ht="12.0" customHeight="1">
      <c r="A732" s="14"/>
      <c r="B732" s="14"/>
      <c r="C732" s="15"/>
      <c r="D732" s="15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</row>
    <row r="733" ht="12.0" customHeight="1">
      <c r="A733" s="14"/>
      <c r="B733" s="14"/>
      <c r="C733" s="15"/>
      <c r="D733" s="15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</row>
    <row r="734" ht="12.0" customHeight="1">
      <c r="A734" s="14"/>
      <c r="B734" s="14"/>
      <c r="C734" s="15"/>
      <c r="D734" s="15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</row>
    <row r="735" ht="12.0" customHeight="1">
      <c r="A735" s="14"/>
      <c r="B735" s="14"/>
      <c r="C735" s="15"/>
      <c r="D735" s="15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</row>
    <row r="736" ht="12.0" customHeight="1">
      <c r="A736" s="14"/>
      <c r="B736" s="14"/>
      <c r="C736" s="15"/>
      <c r="D736" s="15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</row>
    <row r="737" ht="12.0" customHeight="1">
      <c r="A737" s="14"/>
      <c r="B737" s="14"/>
      <c r="C737" s="15"/>
      <c r="D737" s="15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</row>
    <row r="738" ht="12.0" customHeight="1">
      <c r="A738" s="14"/>
      <c r="B738" s="14"/>
      <c r="C738" s="15"/>
      <c r="D738" s="15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</row>
    <row r="739" ht="12.0" customHeight="1">
      <c r="A739" s="14"/>
      <c r="B739" s="14"/>
      <c r="C739" s="15"/>
      <c r="D739" s="15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</row>
    <row r="740" ht="12.0" customHeight="1">
      <c r="A740" s="14"/>
      <c r="B740" s="14"/>
      <c r="C740" s="15"/>
      <c r="D740" s="15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</row>
    <row r="741" ht="12.0" customHeight="1">
      <c r="A741" s="14"/>
      <c r="B741" s="14"/>
      <c r="C741" s="15"/>
      <c r="D741" s="15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</row>
    <row r="742" ht="12.0" customHeight="1">
      <c r="A742" s="14"/>
      <c r="B742" s="14"/>
      <c r="C742" s="15"/>
      <c r="D742" s="15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</row>
    <row r="743" ht="12.0" customHeight="1">
      <c r="A743" s="14"/>
      <c r="B743" s="14"/>
      <c r="C743" s="15"/>
      <c r="D743" s="15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</row>
    <row r="744" ht="12.0" customHeight="1">
      <c r="A744" s="14"/>
      <c r="B744" s="14"/>
      <c r="C744" s="15"/>
      <c r="D744" s="15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</row>
    <row r="745" ht="12.0" customHeight="1">
      <c r="A745" s="14"/>
      <c r="B745" s="14"/>
      <c r="C745" s="15"/>
      <c r="D745" s="15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</row>
    <row r="746" ht="12.0" customHeight="1">
      <c r="A746" s="14"/>
      <c r="B746" s="14"/>
      <c r="C746" s="15"/>
      <c r="D746" s="15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</row>
    <row r="747" ht="12.0" customHeight="1">
      <c r="A747" s="14"/>
      <c r="B747" s="14"/>
      <c r="C747" s="15"/>
      <c r="D747" s="15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</row>
    <row r="748" ht="12.0" customHeight="1">
      <c r="A748" s="14"/>
      <c r="B748" s="14"/>
      <c r="C748" s="15"/>
      <c r="D748" s="15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</row>
    <row r="749" ht="12.0" customHeight="1">
      <c r="A749" s="14"/>
      <c r="B749" s="14"/>
      <c r="C749" s="15"/>
      <c r="D749" s="15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</row>
    <row r="750" ht="12.0" customHeight="1">
      <c r="A750" s="14"/>
      <c r="B750" s="14"/>
      <c r="C750" s="15"/>
      <c r="D750" s="15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</row>
    <row r="751" ht="12.0" customHeight="1">
      <c r="A751" s="14"/>
      <c r="B751" s="14"/>
      <c r="C751" s="15"/>
      <c r="D751" s="15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</row>
    <row r="752" ht="12.0" customHeight="1">
      <c r="A752" s="14"/>
      <c r="B752" s="14"/>
      <c r="C752" s="15"/>
      <c r="D752" s="15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</row>
    <row r="753" ht="12.0" customHeight="1">
      <c r="A753" s="14"/>
      <c r="B753" s="14"/>
      <c r="C753" s="15"/>
      <c r="D753" s="15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</row>
    <row r="754" ht="12.0" customHeight="1">
      <c r="A754" s="14"/>
      <c r="B754" s="14"/>
      <c r="C754" s="15"/>
      <c r="D754" s="15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</row>
    <row r="755" ht="12.0" customHeight="1">
      <c r="A755" s="14"/>
      <c r="B755" s="14"/>
      <c r="C755" s="15"/>
      <c r="D755" s="15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</row>
    <row r="756" ht="12.0" customHeight="1">
      <c r="A756" s="14"/>
      <c r="B756" s="14"/>
      <c r="C756" s="15"/>
      <c r="D756" s="15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</row>
    <row r="757" ht="12.0" customHeight="1">
      <c r="A757" s="14"/>
      <c r="B757" s="14"/>
      <c r="C757" s="15"/>
      <c r="D757" s="15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</row>
    <row r="758" ht="12.0" customHeight="1">
      <c r="A758" s="14"/>
      <c r="B758" s="14"/>
      <c r="C758" s="15"/>
      <c r="D758" s="15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</row>
    <row r="759" ht="12.0" customHeight="1">
      <c r="A759" s="14"/>
      <c r="B759" s="14"/>
      <c r="C759" s="15"/>
      <c r="D759" s="15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</row>
    <row r="760" ht="12.0" customHeight="1">
      <c r="A760" s="14"/>
      <c r="B760" s="14"/>
      <c r="C760" s="15"/>
      <c r="D760" s="15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</row>
    <row r="761" ht="12.0" customHeight="1">
      <c r="A761" s="14"/>
      <c r="B761" s="14"/>
      <c r="C761" s="15"/>
      <c r="D761" s="15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</row>
    <row r="762" ht="12.0" customHeight="1">
      <c r="A762" s="14"/>
      <c r="B762" s="14"/>
      <c r="C762" s="15"/>
      <c r="D762" s="15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</row>
    <row r="763" ht="12.0" customHeight="1">
      <c r="A763" s="14"/>
      <c r="B763" s="14"/>
      <c r="C763" s="15"/>
      <c r="D763" s="15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</row>
    <row r="764" ht="12.0" customHeight="1">
      <c r="A764" s="14"/>
      <c r="B764" s="14"/>
      <c r="C764" s="15"/>
      <c r="D764" s="15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</row>
    <row r="765" ht="12.0" customHeight="1">
      <c r="A765" s="14"/>
      <c r="B765" s="14"/>
      <c r="C765" s="15"/>
      <c r="D765" s="15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</row>
    <row r="766" ht="12.0" customHeight="1">
      <c r="A766" s="14"/>
      <c r="B766" s="14"/>
      <c r="C766" s="15"/>
      <c r="D766" s="15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</row>
    <row r="767" ht="12.0" customHeight="1">
      <c r="A767" s="14"/>
      <c r="B767" s="14"/>
      <c r="C767" s="15"/>
      <c r="D767" s="15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</row>
    <row r="768" ht="12.0" customHeight="1">
      <c r="A768" s="14"/>
      <c r="B768" s="14"/>
      <c r="C768" s="15"/>
      <c r="D768" s="15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</row>
    <row r="769" ht="12.0" customHeight="1">
      <c r="A769" s="14"/>
      <c r="B769" s="14"/>
      <c r="C769" s="15"/>
      <c r="D769" s="15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</row>
    <row r="770" ht="12.0" customHeight="1">
      <c r="A770" s="14"/>
      <c r="B770" s="14"/>
      <c r="C770" s="15"/>
      <c r="D770" s="15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</row>
    <row r="771" ht="12.0" customHeight="1">
      <c r="A771" s="14"/>
      <c r="B771" s="14"/>
      <c r="C771" s="15"/>
      <c r="D771" s="15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</row>
    <row r="772" ht="12.0" customHeight="1">
      <c r="A772" s="14"/>
      <c r="B772" s="14"/>
      <c r="C772" s="15"/>
      <c r="D772" s="15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</row>
    <row r="773" ht="12.0" customHeight="1">
      <c r="A773" s="14"/>
      <c r="B773" s="14"/>
      <c r="C773" s="15"/>
      <c r="D773" s="15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</row>
    <row r="774" ht="12.0" customHeight="1">
      <c r="A774" s="14"/>
      <c r="B774" s="14"/>
      <c r="C774" s="15"/>
      <c r="D774" s="15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</row>
    <row r="775" ht="12.0" customHeight="1">
      <c r="A775" s="14"/>
      <c r="B775" s="14"/>
      <c r="C775" s="15"/>
      <c r="D775" s="15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</row>
    <row r="776" ht="12.0" customHeight="1">
      <c r="A776" s="14"/>
      <c r="B776" s="14"/>
      <c r="C776" s="15"/>
      <c r="D776" s="15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</row>
    <row r="777" ht="12.0" customHeight="1">
      <c r="A777" s="14"/>
      <c r="B777" s="14"/>
      <c r="C777" s="15"/>
      <c r="D777" s="15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</row>
    <row r="778" ht="12.0" customHeight="1">
      <c r="A778" s="14"/>
      <c r="B778" s="14"/>
      <c r="C778" s="15"/>
      <c r="D778" s="15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</row>
    <row r="779" ht="12.0" customHeight="1">
      <c r="A779" s="14"/>
      <c r="B779" s="14"/>
      <c r="C779" s="15"/>
      <c r="D779" s="15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</row>
    <row r="780" ht="12.0" customHeight="1">
      <c r="A780" s="14"/>
      <c r="B780" s="14"/>
      <c r="C780" s="15"/>
      <c r="D780" s="15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</row>
    <row r="781" ht="12.0" customHeight="1">
      <c r="A781" s="14"/>
      <c r="B781" s="14"/>
      <c r="C781" s="15"/>
      <c r="D781" s="15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</row>
    <row r="782" ht="12.0" customHeight="1">
      <c r="A782" s="14"/>
      <c r="B782" s="14"/>
      <c r="C782" s="15"/>
      <c r="D782" s="15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</row>
    <row r="783" ht="12.0" customHeight="1">
      <c r="A783" s="14"/>
      <c r="B783" s="14"/>
      <c r="C783" s="15"/>
      <c r="D783" s="15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</row>
    <row r="784" ht="12.0" customHeight="1">
      <c r="A784" s="14"/>
      <c r="B784" s="14"/>
      <c r="C784" s="15"/>
      <c r="D784" s="15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</row>
    <row r="785" ht="12.0" customHeight="1">
      <c r="A785" s="14"/>
      <c r="B785" s="14"/>
      <c r="C785" s="15"/>
      <c r="D785" s="15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</row>
    <row r="786" ht="12.0" customHeight="1">
      <c r="A786" s="14"/>
      <c r="B786" s="14"/>
      <c r="C786" s="15"/>
      <c r="D786" s="15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</row>
    <row r="787" ht="12.0" customHeight="1">
      <c r="A787" s="14"/>
      <c r="B787" s="14"/>
      <c r="C787" s="15"/>
      <c r="D787" s="15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</row>
    <row r="788" ht="12.0" customHeight="1">
      <c r="A788" s="14"/>
      <c r="B788" s="14"/>
      <c r="C788" s="15"/>
      <c r="D788" s="15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</row>
    <row r="789" ht="12.0" customHeight="1">
      <c r="A789" s="14"/>
      <c r="B789" s="14"/>
      <c r="C789" s="15"/>
      <c r="D789" s="15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</row>
    <row r="790" ht="12.0" customHeight="1">
      <c r="A790" s="14"/>
      <c r="B790" s="14"/>
      <c r="C790" s="15"/>
      <c r="D790" s="15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</row>
    <row r="791" ht="12.0" customHeight="1">
      <c r="A791" s="14"/>
      <c r="B791" s="14"/>
      <c r="C791" s="15"/>
      <c r="D791" s="15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</row>
    <row r="792" ht="12.0" customHeight="1">
      <c r="A792" s="14"/>
      <c r="B792" s="14"/>
      <c r="C792" s="15"/>
      <c r="D792" s="15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</row>
    <row r="793" ht="12.0" customHeight="1">
      <c r="A793" s="14"/>
      <c r="B793" s="14"/>
      <c r="C793" s="15"/>
      <c r="D793" s="15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</row>
    <row r="794" ht="12.0" customHeight="1">
      <c r="A794" s="14"/>
      <c r="B794" s="14"/>
      <c r="C794" s="15"/>
      <c r="D794" s="15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</row>
    <row r="795" ht="12.0" customHeight="1">
      <c r="A795" s="14"/>
      <c r="B795" s="14"/>
      <c r="C795" s="15"/>
      <c r="D795" s="15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</row>
    <row r="796" ht="12.0" customHeight="1">
      <c r="A796" s="14"/>
      <c r="B796" s="14"/>
      <c r="C796" s="15"/>
      <c r="D796" s="15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</row>
    <row r="797" ht="12.0" customHeight="1">
      <c r="A797" s="14"/>
      <c r="B797" s="14"/>
      <c r="C797" s="15"/>
      <c r="D797" s="15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</row>
    <row r="798" ht="12.0" customHeight="1">
      <c r="A798" s="14"/>
      <c r="B798" s="14"/>
      <c r="C798" s="15"/>
      <c r="D798" s="15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</row>
    <row r="799" ht="12.0" customHeight="1">
      <c r="A799" s="14"/>
      <c r="B799" s="14"/>
      <c r="C799" s="15"/>
      <c r="D799" s="15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</row>
    <row r="800" ht="12.0" customHeight="1">
      <c r="A800" s="14"/>
      <c r="B800" s="14"/>
      <c r="C800" s="15"/>
      <c r="D800" s="15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</row>
    <row r="801" ht="12.0" customHeight="1">
      <c r="A801" s="14"/>
      <c r="B801" s="14"/>
      <c r="C801" s="15"/>
      <c r="D801" s="15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</row>
    <row r="802" ht="12.0" customHeight="1">
      <c r="A802" s="14"/>
      <c r="B802" s="14"/>
      <c r="C802" s="15"/>
      <c r="D802" s="15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</row>
    <row r="803" ht="12.0" customHeight="1">
      <c r="A803" s="14"/>
      <c r="B803" s="14"/>
      <c r="C803" s="15"/>
      <c r="D803" s="15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</row>
    <row r="804" ht="12.0" customHeight="1">
      <c r="A804" s="14"/>
      <c r="B804" s="14"/>
      <c r="C804" s="15"/>
      <c r="D804" s="15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</row>
    <row r="805" ht="12.0" customHeight="1">
      <c r="A805" s="14"/>
      <c r="B805" s="14"/>
      <c r="C805" s="15"/>
      <c r="D805" s="15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</row>
    <row r="806" ht="12.0" customHeight="1">
      <c r="A806" s="14"/>
      <c r="B806" s="14"/>
      <c r="C806" s="15"/>
      <c r="D806" s="15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</row>
    <row r="807" ht="12.0" customHeight="1">
      <c r="A807" s="14"/>
      <c r="B807" s="14"/>
      <c r="C807" s="15"/>
      <c r="D807" s="15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</row>
    <row r="808" ht="12.0" customHeight="1">
      <c r="A808" s="14"/>
      <c r="B808" s="14"/>
      <c r="C808" s="15"/>
      <c r="D808" s="15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</row>
    <row r="809" ht="12.0" customHeight="1">
      <c r="A809" s="14"/>
      <c r="B809" s="14"/>
      <c r="C809" s="15"/>
      <c r="D809" s="15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</row>
    <row r="810" ht="12.0" customHeight="1">
      <c r="A810" s="14"/>
      <c r="B810" s="14"/>
      <c r="C810" s="15"/>
      <c r="D810" s="15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</row>
    <row r="811" ht="12.0" customHeight="1">
      <c r="A811" s="14"/>
      <c r="B811" s="14"/>
      <c r="C811" s="15"/>
      <c r="D811" s="15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</row>
    <row r="812" ht="12.0" customHeight="1">
      <c r="A812" s="14"/>
      <c r="B812" s="14"/>
      <c r="C812" s="15"/>
      <c r="D812" s="15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</row>
    <row r="813" ht="12.0" customHeight="1">
      <c r="A813" s="14"/>
      <c r="B813" s="14"/>
      <c r="C813" s="15"/>
      <c r="D813" s="15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</row>
    <row r="814" ht="12.0" customHeight="1">
      <c r="A814" s="14"/>
      <c r="B814" s="14"/>
      <c r="C814" s="15"/>
      <c r="D814" s="15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</row>
    <row r="815" ht="12.0" customHeight="1">
      <c r="A815" s="14"/>
      <c r="B815" s="14"/>
      <c r="C815" s="15"/>
      <c r="D815" s="15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</row>
    <row r="816" ht="12.0" customHeight="1">
      <c r="A816" s="14"/>
      <c r="B816" s="14"/>
      <c r="C816" s="15"/>
      <c r="D816" s="1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</row>
    <row r="817" ht="12.0" customHeight="1">
      <c r="A817" s="14"/>
      <c r="B817" s="14"/>
      <c r="C817" s="15"/>
      <c r="D817" s="15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</row>
    <row r="818" ht="12.0" customHeight="1">
      <c r="A818" s="14"/>
      <c r="B818" s="14"/>
      <c r="C818" s="15"/>
      <c r="D818" s="15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</row>
    <row r="819" ht="12.0" customHeight="1">
      <c r="A819" s="14"/>
      <c r="B819" s="14"/>
      <c r="C819" s="15"/>
      <c r="D819" s="15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</row>
    <row r="820" ht="12.0" customHeight="1">
      <c r="A820" s="14"/>
      <c r="B820" s="14"/>
      <c r="C820" s="15"/>
      <c r="D820" s="15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</row>
    <row r="821" ht="12.0" customHeight="1">
      <c r="A821" s="14"/>
      <c r="B821" s="14"/>
      <c r="C821" s="15"/>
      <c r="D821" s="15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</row>
    <row r="822" ht="12.0" customHeight="1">
      <c r="A822" s="14"/>
      <c r="B822" s="14"/>
      <c r="C822" s="15"/>
      <c r="D822" s="15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</row>
    <row r="823" ht="12.0" customHeight="1">
      <c r="A823" s="14"/>
      <c r="B823" s="14"/>
      <c r="C823" s="15"/>
      <c r="D823" s="15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</row>
    <row r="824" ht="12.0" customHeight="1">
      <c r="A824" s="14"/>
      <c r="B824" s="14"/>
      <c r="C824" s="15"/>
      <c r="D824" s="15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</row>
    <row r="825" ht="12.0" customHeight="1">
      <c r="A825" s="14"/>
      <c r="B825" s="14"/>
      <c r="C825" s="15"/>
      <c r="D825" s="15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</row>
    <row r="826" ht="12.0" customHeight="1">
      <c r="A826" s="14"/>
      <c r="B826" s="14"/>
      <c r="C826" s="15"/>
      <c r="D826" s="15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</row>
    <row r="827" ht="12.0" customHeight="1">
      <c r="A827" s="14"/>
      <c r="B827" s="14"/>
      <c r="C827" s="15"/>
      <c r="D827" s="15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</row>
    <row r="828" ht="12.0" customHeight="1">
      <c r="A828" s="14"/>
      <c r="B828" s="14"/>
      <c r="C828" s="15"/>
      <c r="D828" s="15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</row>
    <row r="829" ht="12.0" customHeight="1">
      <c r="A829" s="14"/>
      <c r="B829" s="14"/>
      <c r="C829" s="15"/>
      <c r="D829" s="15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</row>
    <row r="830" ht="12.0" customHeight="1">
      <c r="A830" s="14"/>
      <c r="B830" s="14"/>
      <c r="C830" s="15"/>
      <c r="D830" s="15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</row>
    <row r="831" ht="12.0" customHeight="1">
      <c r="A831" s="14"/>
      <c r="B831" s="14"/>
      <c r="C831" s="15"/>
      <c r="D831" s="15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</row>
    <row r="832" ht="12.0" customHeight="1">
      <c r="A832" s="14"/>
      <c r="B832" s="14"/>
      <c r="C832" s="15"/>
      <c r="D832" s="15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</row>
    <row r="833" ht="12.0" customHeight="1">
      <c r="A833" s="14"/>
      <c r="B833" s="14"/>
      <c r="C833" s="15"/>
      <c r="D833" s="15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</row>
    <row r="834" ht="12.0" customHeight="1">
      <c r="A834" s="14"/>
      <c r="B834" s="14"/>
      <c r="C834" s="15"/>
      <c r="D834" s="15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</row>
    <row r="835" ht="12.0" customHeight="1">
      <c r="A835" s="14"/>
      <c r="B835" s="14"/>
      <c r="C835" s="15"/>
      <c r="D835" s="15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</row>
    <row r="836" ht="12.0" customHeight="1">
      <c r="A836" s="14"/>
      <c r="B836" s="14"/>
      <c r="C836" s="15"/>
      <c r="D836" s="15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</row>
    <row r="837" ht="12.0" customHeight="1">
      <c r="A837" s="14"/>
      <c r="B837" s="14"/>
      <c r="C837" s="15"/>
      <c r="D837" s="15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</row>
    <row r="838" ht="12.0" customHeight="1">
      <c r="A838" s="14"/>
      <c r="B838" s="14"/>
      <c r="C838" s="15"/>
      <c r="D838" s="15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</row>
    <row r="839" ht="12.0" customHeight="1">
      <c r="A839" s="14"/>
      <c r="B839" s="14"/>
      <c r="C839" s="15"/>
      <c r="D839" s="15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</row>
    <row r="840" ht="12.0" customHeight="1">
      <c r="A840" s="14"/>
      <c r="B840" s="14"/>
      <c r="C840" s="15"/>
      <c r="D840" s="15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</row>
    <row r="841" ht="12.0" customHeight="1">
      <c r="A841" s="14"/>
      <c r="B841" s="14"/>
      <c r="C841" s="15"/>
      <c r="D841" s="15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</row>
    <row r="842" ht="12.0" customHeight="1">
      <c r="A842" s="14"/>
      <c r="B842" s="14"/>
      <c r="C842" s="15"/>
      <c r="D842" s="15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</row>
    <row r="843" ht="12.0" customHeight="1">
      <c r="A843" s="14"/>
      <c r="B843" s="14"/>
      <c r="C843" s="15"/>
      <c r="D843" s="15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</row>
    <row r="844" ht="12.0" customHeight="1">
      <c r="A844" s="14"/>
      <c r="B844" s="14"/>
      <c r="C844" s="15"/>
      <c r="D844" s="15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</row>
    <row r="845" ht="12.0" customHeight="1">
      <c r="A845" s="14"/>
      <c r="B845" s="14"/>
      <c r="C845" s="15"/>
      <c r="D845" s="15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</row>
    <row r="846" ht="12.0" customHeight="1">
      <c r="A846" s="14"/>
      <c r="B846" s="14"/>
      <c r="C846" s="15"/>
      <c r="D846" s="15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</row>
    <row r="847" ht="12.0" customHeight="1">
      <c r="A847" s="14"/>
      <c r="B847" s="14"/>
      <c r="C847" s="15"/>
      <c r="D847" s="15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</row>
    <row r="848" ht="12.0" customHeight="1">
      <c r="A848" s="14"/>
      <c r="B848" s="14"/>
      <c r="C848" s="15"/>
      <c r="D848" s="15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</row>
    <row r="849" ht="12.0" customHeight="1">
      <c r="A849" s="14"/>
      <c r="B849" s="14"/>
      <c r="C849" s="15"/>
      <c r="D849" s="15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</row>
    <row r="850" ht="12.0" customHeight="1">
      <c r="A850" s="14"/>
      <c r="B850" s="14"/>
      <c r="C850" s="15"/>
      <c r="D850" s="15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</row>
    <row r="851" ht="12.0" customHeight="1">
      <c r="A851" s="14"/>
      <c r="B851" s="14"/>
      <c r="C851" s="15"/>
      <c r="D851" s="15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</row>
    <row r="852" ht="12.0" customHeight="1">
      <c r="A852" s="14"/>
      <c r="B852" s="14"/>
      <c r="C852" s="15"/>
      <c r="D852" s="15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</row>
    <row r="853" ht="12.0" customHeight="1">
      <c r="A853" s="14"/>
      <c r="B853" s="14"/>
      <c r="C853" s="15"/>
      <c r="D853" s="15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</row>
    <row r="854" ht="12.0" customHeight="1">
      <c r="A854" s="14"/>
      <c r="B854" s="14"/>
      <c r="C854" s="15"/>
      <c r="D854" s="15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</row>
    <row r="855" ht="12.0" customHeight="1">
      <c r="A855" s="14"/>
      <c r="B855" s="14"/>
      <c r="C855" s="15"/>
      <c r="D855" s="15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</row>
    <row r="856" ht="12.0" customHeight="1">
      <c r="A856" s="14"/>
      <c r="B856" s="14"/>
      <c r="C856" s="15"/>
      <c r="D856" s="15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</row>
    <row r="857" ht="12.0" customHeight="1">
      <c r="A857" s="14"/>
      <c r="B857" s="14"/>
      <c r="C857" s="15"/>
      <c r="D857" s="15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</row>
    <row r="858" ht="12.0" customHeight="1">
      <c r="A858" s="14"/>
      <c r="B858" s="14"/>
      <c r="C858" s="15"/>
      <c r="D858" s="15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</row>
    <row r="859" ht="12.0" customHeight="1">
      <c r="A859" s="14"/>
      <c r="B859" s="14"/>
      <c r="C859" s="15"/>
      <c r="D859" s="15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</row>
    <row r="860" ht="12.0" customHeight="1">
      <c r="A860" s="14"/>
      <c r="B860" s="14"/>
      <c r="C860" s="15"/>
      <c r="D860" s="15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</row>
    <row r="861" ht="12.0" customHeight="1">
      <c r="A861" s="14"/>
      <c r="B861" s="14"/>
      <c r="C861" s="15"/>
      <c r="D861" s="15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</row>
    <row r="862" ht="12.0" customHeight="1">
      <c r="A862" s="14"/>
      <c r="B862" s="14"/>
      <c r="C862" s="15"/>
      <c r="D862" s="15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</row>
    <row r="863" ht="12.0" customHeight="1">
      <c r="A863" s="14"/>
      <c r="B863" s="14"/>
      <c r="C863" s="15"/>
      <c r="D863" s="15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</row>
    <row r="864" ht="12.0" customHeight="1">
      <c r="A864" s="14"/>
      <c r="B864" s="14"/>
      <c r="C864" s="15"/>
      <c r="D864" s="15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</row>
    <row r="865" ht="12.0" customHeight="1">
      <c r="A865" s="14"/>
      <c r="B865" s="14"/>
      <c r="C865" s="15"/>
      <c r="D865" s="15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</row>
    <row r="866" ht="12.0" customHeight="1">
      <c r="A866" s="14"/>
      <c r="B866" s="14"/>
      <c r="C866" s="15"/>
      <c r="D866" s="15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</row>
    <row r="867" ht="12.0" customHeight="1">
      <c r="A867" s="14"/>
      <c r="B867" s="14"/>
      <c r="C867" s="15"/>
      <c r="D867" s="15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</row>
    <row r="868" ht="12.0" customHeight="1">
      <c r="A868" s="14"/>
      <c r="B868" s="14"/>
      <c r="C868" s="15"/>
      <c r="D868" s="15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</row>
    <row r="869" ht="12.0" customHeight="1">
      <c r="A869" s="14"/>
      <c r="B869" s="14"/>
      <c r="C869" s="15"/>
      <c r="D869" s="15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</row>
    <row r="870" ht="12.0" customHeight="1">
      <c r="A870" s="14"/>
      <c r="B870" s="14"/>
      <c r="C870" s="15"/>
      <c r="D870" s="15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</row>
    <row r="871" ht="12.0" customHeight="1">
      <c r="A871" s="14"/>
      <c r="B871" s="14"/>
      <c r="C871" s="15"/>
      <c r="D871" s="15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</row>
    <row r="872" ht="12.0" customHeight="1">
      <c r="A872" s="14"/>
      <c r="B872" s="14"/>
      <c r="C872" s="15"/>
      <c r="D872" s="15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</row>
    <row r="873" ht="12.0" customHeight="1">
      <c r="A873" s="14"/>
      <c r="B873" s="14"/>
      <c r="C873" s="15"/>
      <c r="D873" s="15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</row>
    <row r="874" ht="12.0" customHeight="1">
      <c r="A874" s="14"/>
      <c r="B874" s="14"/>
      <c r="C874" s="15"/>
      <c r="D874" s="15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</row>
    <row r="875" ht="12.0" customHeight="1">
      <c r="A875" s="14"/>
      <c r="B875" s="14"/>
      <c r="C875" s="15"/>
      <c r="D875" s="15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</row>
    <row r="876" ht="12.0" customHeight="1">
      <c r="A876" s="14"/>
      <c r="B876" s="14"/>
      <c r="C876" s="15"/>
      <c r="D876" s="15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</row>
    <row r="877" ht="12.0" customHeight="1">
      <c r="A877" s="14"/>
      <c r="B877" s="14"/>
      <c r="C877" s="15"/>
      <c r="D877" s="15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</row>
    <row r="878" ht="12.0" customHeight="1">
      <c r="A878" s="14"/>
      <c r="B878" s="14"/>
      <c r="C878" s="15"/>
      <c r="D878" s="15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</row>
    <row r="879" ht="12.0" customHeight="1">
      <c r="A879" s="14"/>
      <c r="B879" s="14"/>
      <c r="C879" s="15"/>
      <c r="D879" s="15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</row>
    <row r="880" ht="12.0" customHeight="1">
      <c r="A880" s="14"/>
      <c r="B880" s="14"/>
      <c r="C880" s="15"/>
      <c r="D880" s="15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</row>
    <row r="881" ht="12.0" customHeight="1">
      <c r="A881" s="14"/>
      <c r="B881" s="14"/>
      <c r="C881" s="15"/>
      <c r="D881" s="15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</row>
    <row r="882" ht="12.0" customHeight="1">
      <c r="A882" s="14"/>
      <c r="B882" s="14"/>
      <c r="C882" s="15"/>
      <c r="D882" s="15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</row>
    <row r="883" ht="12.0" customHeight="1">
      <c r="A883" s="14"/>
      <c r="B883" s="14"/>
      <c r="C883" s="15"/>
      <c r="D883" s="15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</row>
    <row r="884" ht="12.0" customHeight="1">
      <c r="A884" s="14"/>
      <c r="B884" s="14"/>
      <c r="C884" s="15"/>
      <c r="D884" s="15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</row>
    <row r="885" ht="12.0" customHeight="1">
      <c r="A885" s="14"/>
      <c r="B885" s="14"/>
      <c r="C885" s="15"/>
      <c r="D885" s="15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</row>
    <row r="886" ht="12.0" customHeight="1">
      <c r="A886" s="14"/>
      <c r="B886" s="14"/>
      <c r="C886" s="15"/>
      <c r="D886" s="15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</row>
    <row r="887" ht="12.0" customHeight="1">
      <c r="A887" s="14"/>
      <c r="B887" s="14"/>
      <c r="C887" s="15"/>
      <c r="D887" s="15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</row>
    <row r="888" ht="12.0" customHeight="1">
      <c r="A888" s="14"/>
      <c r="B888" s="14"/>
      <c r="C888" s="15"/>
      <c r="D888" s="15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</row>
    <row r="889" ht="12.0" customHeight="1">
      <c r="A889" s="14"/>
      <c r="B889" s="14"/>
      <c r="C889" s="15"/>
      <c r="D889" s="15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</row>
    <row r="890" ht="12.0" customHeight="1">
      <c r="A890" s="14"/>
      <c r="B890" s="14"/>
      <c r="C890" s="15"/>
      <c r="D890" s="15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</row>
    <row r="891" ht="12.0" customHeight="1">
      <c r="A891" s="14"/>
      <c r="B891" s="14"/>
      <c r="C891" s="15"/>
      <c r="D891" s="15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</row>
    <row r="892" ht="12.0" customHeight="1">
      <c r="A892" s="14"/>
      <c r="B892" s="14"/>
      <c r="C892" s="15"/>
      <c r="D892" s="15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</row>
    <row r="893" ht="12.0" customHeight="1">
      <c r="A893" s="14"/>
      <c r="B893" s="14"/>
      <c r="C893" s="15"/>
      <c r="D893" s="15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</row>
    <row r="894" ht="12.0" customHeight="1">
      <c r="A894" s="14"/>
      <c r="B894" s="14"/>
      <c r="C894" s="15"/>
      <c r="D894" s="15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</row>
    <row r="895" ht="12.0" customHeight="1">
      <c r="A895" s="14"/>
      <c r="B895" s="14"/>
      <c r="C895" s="15"/>
      <c r="D895" s="15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</row>
    <row r="896" ht="12.0" customHeight="1">
      <c r="A896" s="14"/>
      <c r="B896" s="14"/>
      <c r="C896" s="15"/>
      <c r="D896" s="15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</row>
    <row r="897" ht="12.0" customHeight="1">
      <c r="A897" s="14"/>
      <c r="B897" s="14"/>
      <c r="C897" s="15"/>
      <c r="D897" s="15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</row>
    <row r="898" ht="12.0" customHeight="1">
      <c r="A898" s="14"/>
      <c r="B898" s="14"/>
      <c r="C898" s="15"/>
      <c r="D898" s="15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</row>
    <row r="899" ht="12.0" customHeight="1">
      <c r="A899" s="14"/>
      <c r="B899" s="14"/>
      <c r="C899" s="15"/>
      <c r="D899" s="15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</row>
    <row r="900" ht="12.0" customHeight="1">
      <c r="A900" s="14"/>
      <c r="B900" s="14"/>
      <c r="C900" s="15"/>
      <c r="D900" s="15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</row>
    <row r="901" ht="12.0" customHeight="1">
      <c r="A901" s="14"/>
      <c r="B901" s="14"/>
      <c r="C901" s="15"/>
      <c r="D901" s="15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</row>
    <row r="902" ht="12.0" customHeight="1">
      <c r="A902" s="14"/>
      <c r="B902" s="14"/>
      <c r="C902" s="15"/>
      <c r="D902" s="15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</row>
    <row r="903" ht="12.0" customHeight="1">
      <c r="A903" s="14"/>
      <c r="B903" s="14"/>
      <c r="C903" s="15"/>
      <c r="D903" s="15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</row>
    <row r="904" ht="12.0" customHeight="1">
      <c r="A904" s="14"/>
      <c r="B904" s="14"/>
      <c r="C904" s="15"/>
      <c r="D904" s="15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</row>
    <row r="905" ht="12.0" customHeight="1">
      <c r="A905" s="14"/>
      <c r="B905" s="14"/>
      <c r="C905" s="15"/>
      <c r="D905" s="15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</row>
    <row r="906" ht="12.0" customHeight="1">
      <c r="A906" s="14"/>
      <c r="B906" s="14"/>
      <c r="C906" s="15"/>
      <c r="D906" s="15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</row>
    <row r="907" ht="12.0" customHeight="1">
      <c r="A907" s="14"/>
      <c r="B907" s="14"/>
      <c r="C907" s="15"/>
      <c r="D907" s="15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</row>
    <row r="908" ht="12.0" customHeight="1">
      <c r="A908" s="14"/>
      <c r="B908" s="14"/>
      <c r="C908" s="15"/>
      <c r="D908" s="15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</row>
    <row r="909" ht="12.0" customHeight="1">
      <c r="A909" s="14"/>
      <c r="B909" s="14"/>
      <c r="C909" s="15"/>
      <c r="D909" s="15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</row>
    <row r="910" ht="12.0" customHeight="1">
      <c r="A910" s="14"/>
      <c r="B910" s="14"/>
      <c r="C910" s="15"/>
      <c r="D910" s="15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</row>
    <row r="911" ht="12.0" customHeight="1">
      <c r="A911" s="14"/>
      <c r="B911" s="14"/>
      <c r="C911" s="15"/>
      <c r="D911" s="15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</row>
    <row r="912" ht="12.0" customHeight="1">
      <c r="A912" s="14"/>
      <c r="B912" s="14"/>
      <c r="C912" s="15"/>
      <c r="D912" s="15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</row>
    <row r="913" ht="12.0" customHeight="1">
      <c r="A913" s="14"/>
      <c r="B913" s="14"/>
      <c r="C913" s="15"/>
      <c r="D913" s="15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</row>
    <row r="914" ht="12.0" customHeight="1">
      <c r="A914" s="14"/>
      <c r="B914" s="14"/>
      <c r="C914" s="15"/>
      <c r="D914" s="15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</row>
    <row r="915" ht="12.0" customHeight="1">
      <c r="A915" s="14"/>
      <c r="B915" s="14"/>
      <c r="C915" s="15"/>
      <c r="D915" s="15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</row>
    <row r="916" ht="12.0" customHeight="1">
      <c r="A916" s="14"/>
      <c r="B916" s="14"/>
      <c r="C916" s="15"/>
      <c r="D916" s="15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</row>
    <row r="917" ht="12.0" customHeight="1">
      <c r="A917" s="14"/>
      <c r="B917" s="14"/>
      <c r="C917" s="15"/>
      <c r="D917" s="15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</row>
    <row r="918" ht="12.0" customHeight="1">
      <c r="A918" s="14"/>
      <c r="B918" s="14"/>
      <c r="C918" s="15"/>
      <c r="D918" s="15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</row>
    <row r="919" ht="12.0" customHeight="1">
      <c r="A919" s="14"/>
      <c r="B919" s="14"/>
      <c r="C919" s="15"/>
      <c r="D919" s="15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</row>
    <row r="920" ht="12.0" customHeight="1">
      <c r="A920" s="14"/>
      <c r="B920" s="14"/>
      <c r="C920" s="15"/>
      <c r="D920" s="15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</row>
    <row r="921" ht="12.0" customHeight="1">
      <c r="A921" s="14"/>
      <c r="B921" s="14"/>
      <c r="C921" s="15"/>
      <c r="D921" s="1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</row>
    <row r="922" ht="12.0" customHeight="1">
      <c r="A922" s="14"/>
      <c r="B922" s="14"/>
      <c r="C922" s="15"/>
      <c r="D922" s="15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</row>
    <row r="923" ht="12.0" customHeight="1">
      <c r="A923" s="14"/>
      <c r="B923" s="14"/>
      <c r="C923" s="15"/>
      <c r="D923" s="15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</row>
    <row r="924" ht="12.0" customHeight="1">
      <c r="A924" s="14"/>
      <c r="B924" s="14"/>
      <c r="C924" s="15"/>
      <c r="D924" s="15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</row>
    <row r="925" ht="12.0" customHeight="1">
      <c r="A925" s="14"/>
      <c r="B925" s="14"/>
      <c r="C925" s="15"/>
      <c r="D925" s="15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</row>
    <row r="926" ht="12.0" customHeight="1">
      <c r="A926" s="14"/>
      <c r="B926" s="14"/>
      <c r="C926" s="15"/>
      <c r="D926" s="15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</row>
    <row r="927" ht="12.0" customHeight="1">
      <c r="A927" s="14"/>
      <c r="B927" s="14"/>
      <c r="C927" s="15"/>
      <c r="D927" s="15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</row>
    <row r="928" ht="12.0" customHeight="1">
      <c r="A928" s="14"/>
      <c r="B928" s="14"/>
      <c r="C928" s="15"/>
      <c r="D928" s="15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</row>
    <row r="929" ht="12.0" customHeight="1">
      <c r="A929" s="14"/>
      <c r="B929" s="14"/>
      <c r="C929" s="15"/>
      <c r="D929" s="15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</row>
    <row r="930" ht="12.0" customHeight="1">
      <c r="A930" s="14"/>
      <c r="B930" s="14"/>
      <c r="C930" s="15"/>
      <c r="D930" s="15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</row>
    <row r="931" ht="12.0" customHeight="1">
      <c r="A931" s="14"/>
      <c r="B931" s="14"/>
      <c r="C931" s="15"/>
      <c r="D931" s="15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</row>
    <row r="932" ht="12.0" customHeight="1">
      <c r="A932" s="14"/>
      <c r="B932" s="14"/>
      <c r="C932" s="15"/>
      <c r="D932" s="15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</row>
    <row r="933" ht="12.0" customHeight="1">
      <c r="A933" s="14"/>
      <c r="B933" s="14"/>
      <c r="C933" s="15"/>
      <c r="D933" s="15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</row>
    <row r="934" ht="12.0" customHeight="1">
      <c r="A934" s="14"/>
      <c r="B934" s="14"/>
      <c r="C934" s="15"/>
      <c r="D934" s="15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</row>
    <row r="935" ht="12.0" customHeight="1">
      <c r="A935" s="14"/>
      <c r="B935" s="14"/>
      <c r="C935" s="15"/>
      <c r="D935" s="15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</row>
    <row r="936" ht="12.0" customHeight="1">
      <c r="A936" s="14"/>
      <c r="B936" s="14"/>
      <c r="C936" s="15"/>
      <c r="D936" s="15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</row>
    <row r="937" ht="12.0" customHeight="1">
      <c r="A937" s="14"/>
      <c r="B937" s="14"/>
      <c r="C937" s="15"/>
      <c r="D937" s="15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</row>
    <row r="938" ht="12.0" customHeight="1">
      <c r="A938" s="14"/>
      <c r="B938" s="14"/>
      <c r="C938" s="15"/>
      <c r="D938" s="15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</row>
    <row r="939" ht="12.0" customHeight="1">
      <c r="A939" s="14"/>
      <c r="B939" s="14"/>
      <c r="C939" s="15"/>
      <c r="D939" s="15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</row>
    <row r="940" ht="12.0" customHeight="1">
      <c r="A940" s="14"/>
      <c r="B940" s="14"/>
      <c r="C940" s="15"/>
      <c r="D940" s="15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</row>
    <row r="941" ht="12.0" customHeight="1">
      <c r="A941" s="14"/>
      <c r="B941" s="14"/>
      <c r="C941" s="15"/>
      <c r="D941" s="15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</row>
    <row r="942" ht="12.0" customHeight="1">
      <c r="A942" s="14"/>
      <c r="B942" s="14"/>
      <c r="C942" s="15"/>
      <c r="D942" s="15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</row>
    <row r="943" ht="12.0" customHeight="1">
      <c r="A943" s="14"/>
      <c r="B943" s="14"/>
      <c r="C943" s="15"/>
      <c r="D943" s="15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</row>
    <row r="944" ht="12.0" customHeight="1">
      <c r="A944" s="14"/>
      <c r="B944" s="14"/>
      <c r="C944" s="15"/>
      <c r="D944" s="15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</row>
    <row r="945" ht="12.0" customHeight="1">
      <c r="A945" s="14"/>
      <c r="B945" s="14"/>
      <c r="C945" s="15"/>
      <c r="D945" s="15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</row>
    <row r="946" ht="12.0" customHeight="1">
      <c r="A946" s="14"/>
      <c r="B946" s="14"/>
      <c r="C946" s="15"/>
      <c r="D946" s="15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</row>
    <row r="947" ht="12.0" customHeight="1">
      <c r="A947" s="14"/>
      <c r="B947" s="14"/>
      <c r="C947" s="15"/>
      <c r="D947" s="15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</row>
    <row r="948" ht="12.0" customHeight="1">
      <c r="A948" s="14"/>
      <c r="B948" s="14"/>
      <c r="C948" s="15"/>
      <c r="D948" s="15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</row>
    <row r="949" ht="12.0" customHeight="1">
      <c r="A949" s="14"/>
      <c r="B949" s="14"/>
      <c r="C949" s="15"/>
      <c r="D949" s="15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</row>
    <row r="950" ht="12.0" customHeight="1">
      <c r="A950" s="14"/>
      <c r="B950" s="14"/>
      <c r="C950" s="15"/>
      <c r="D950" s="15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</row>
    <row r="951" ht="12.0" customHeight="1">
      <c r="A951" s="14"/>
      <c r="B951" s="14"/>
      <c r="C951" s="15"/>
      <c r="D951" s="15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</row>
    <row r="952" ht="12.0" customHeight="1">
      <c r="A952" s="14"/>
      <c r="B952" s="14"/>
      <c r="C952" s="15"/>
      <c r="D952" s="15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</row>
    <row r="953" ht="12.0" customHeight="1">
      <c r="A953" s="14"/>
      <c r="B953" s="14"/>
      <c r="C953" s="15"/>
      <c r="D953" s="15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</row>
    <row r="954" ht="12.0" customHeight="1">
      <c r="A954" s="14"/>
      <c r="B954" s="14"/>
      <c r="C954" s="15"/>
      <c r="D954" s="15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</row>
    <row r="955" ht="12.0" customHeight="1">
      <c r="A955" s="14"/>
      <c r="B955" s="14"/>
      <c r="C955" s="15"/>
      <c r="D955" s="15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</row>
    <row r="956" ht="12.0" customHeight="1">
      <c r="A956" s="14"/>
      <c r="B956" s="14"/>
      <c r="C956" s="15"/>
      <c r="D956" s="15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</row>
    <row r="957" ht="12.0" customHeight="1">
      <c r="A957" s="14"/>
      <c r="B957" s="14"/>
      <c r="C957" s="15"/>
      <c r="D957" s="15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</row>
    <row r="958" ht="12.0" customHeight="1">
      <c r="A958" s="14"/>
      <c r="B958" s="14"/>
      <c r="C958" s="15"/>
      <c r="D958" s="15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</row>
    <row r="959" ht="12.0" customHeight="1">
      <c r="A959" s="14"/>
      <c r="B959" s="14"/>
      <c r="C959" s="15"/>
      <c r="D959" s="15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</row>
    <row r="960" ht="12.0" customHeight="1">
      <c r="A960" s="14"/>
      <c r="B960" s="14"/>
      <c r="C960" s="15"/>
      <c r="D960" s="15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</row>
    <row r="961" ht="12.0" customHeight="1">
      <c r="A961" s="14"/>
      <c r="B961" s="14"/>
      <c r="C961" s="15"/>
      <c r="D961" s="15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</row>
    <row r="962" ht="12.0" customHeight="1">
      <c r="A962" s="14"/>
      <c r="B962" s="14"/>
      <c r="C962" s="15"/>
      <c r="D962" s="15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</row>
    <row r="963" ht="12.0" customHeight="1">
      <c r="A963" s="14"/>
      <c r="B963" s="14"/>
      <c r="C963" s="15"/>
      <c r="D963" s="15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</row>
    <row r="964" ht="12.0" customHeight="1">
      <c r="A964" s="14"/>
      <c r="B964" s="14"/>
      <c r="C964" s="15"/>
      <c r="D964" s="15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</row>
    <row r="965" ht="12.0" customHeight="1">
      <c r="A965" s="14"/>
      <c r="B965" s="14"/>
      <c r="C965" s="15"/>
      <c r="D965" s="15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</row>
    <row r="966" ht="12.0" customHeight="1">
      <c r="A966" s="14"/>
      <c r="B966" s="14"/>
      <c r="C966" s="15"/>
      <c r="D966" s="15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</row>
    <row r="967" ht="12.0" customHeight="1">
      <c r="A967" s="14"/>
      <c r="B967" s="14"/>
      <c r="C967" s="15"/>
      <c r="D967" s="15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</row>
    <row r="968" ht="12.0" customHeight="1">
      <c r="A968" s="14"/>
      <c r="B968" s="14"/>
      <c r="C968" s="15"/>
      <c r="D968" s="15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</row>
    <row r="969" ht="12.0" customHeight="1">
      <c r="A969" s="14"/>
      <c r="B969" s="14"/>
      <c r="C969" s="15"/>
      <c r="D969" s="15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</row>
    <row r="970" ht="12.0" customHeight="1">
      <c r="A970" s="14"/>
      <c r="B970" s="14"/>
      <c r="C970" s="15"/>
      <c r="D970" s="15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</row>
    <row r="971" ht="12.0" customHeight="1">
      <c r="A971" s="14"/>
      <c r="B971" s="14"/>
      <c r="C971" s="15"/>
      <c r="D971" s="15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</row>
    <row r="972" ht="12.0" customHeight="1">
      <c r="A972" s="14"/>
      <c r="B972" s="14"/>
      <c r="C972" s="15"/>
      <c r="D972" s="15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</row>
    <row r="973" ht="12.0" customHeight="1">
      <c r="A973" s="14"/>
      <c r="B973" s="14"/>
      <c r="C973" s="15"/>
      <c r="D973" s="15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</row>
    <row r="974" ht="12.0" customHeight="1">
      <c r="A974" s="14"/>
      <c r="B974" s="14"/>
      <c r="C974" s="15"/>
      <c r="D974" s="15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</row>
    <row r="975" ht="12.0" customHeight="1">
      <c r="A975" s="14"/>
      <c r="B975" s="14"/>
      <c r="C975" s="15"/>
      <c r="D975" s="15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</row>
    <row r="976" ht="12.0" customHeight="1">
      <c r="A976" s="14"/>
      <c r="B976" s="14"/>
      <c r="C976" s="15"/>
      <c r="D976" s="15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</row>
    <row r="977" ht="12.0" customHeight="1">
      <c r="A977" s="14"/>
      <c r="B977" s="14"/>
      <c r="C977" s="15"/>
      <c r="D977" s="15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</row>
    <row r="978" ht="12.0" customHeight="1">
      <c r="A978" s="14"/>
      <c r="B978" s="14"/>
      <c r="C978" s="15"/>
      <c r="D978" s="15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</row>
    <row r="979" ht="12.0" customHeight="1">
      <c r="A979" s="14"/>
      <c r="B979" s="14"/>
      <c r="C979" s="15"/>
      <c r="D979" s="15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</row>
    <row r="980" ht="12.0" customHeight="1">
      <c r="A980" s="14"/>
      <c r="B980" s="14"/>
      <c r="C980" s="15"/>
      <c r="D980" s="15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</row>
    <row r="981" ht="12.0" customHeight="1">
      <c r="A981" s="14"/>
      <c r="B981" s="14"/>
      <c r="C981" s="15"/>
      <c r="D981" s="15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</row>
    <row r="982" ht="12.0" customHeight="1">
      <c r="A982" s="14"/>
      <c r="B982" s="14"/>
      <c r="C982" s="15"/>
      <c r="D982" s="15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</row>
    <row r="983" ht="12.0" customHeight="1">
      <c r="A983" s="14"/>
      <c r="B983" s="14"/>
      <c r="C983" s="15"/>
      <c r="D983" s="15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</row>
    <row r="984" ht="12.0" customHeight="1">
      <c r="A984" s="14"/>
      <c r="B984" s="14"/>
      <c r="C984" s="15"/>
      <c r="D984" s="15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</row>
    <row r="985" ht="12.0" customHeight="1">
      <c r="A985" s="14"/>
      <c r="B985" s="14"/>
      <c r="C985" s="15"/>
      <c r="D985" s="15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</row>
    <row r="986" ht="12.0" customHeight="1">
      <c r="A986" s="14"/>
      <c r="B986" s="14"/>
      <c r="C986" s="15"/>
      <c r="D986" s="15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</row>
    <row r="987" ht="12.0" customHeight="1">
      <c r="A987" s="14"/>
      <c r="B987" s="14"/>
      <c r="C987" s="15"/>
      <c r="D987" s="15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</row>
    <row r="988" ht="12.0" customHeight="1">
      <c r="A988" s="14"/>
      <c r="B988" s="14"/>
      <c r="C988" s="15"/>
      <c r="D988" s="15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</row>
    <row r="989" ht="12.0" customHeight="1">
      <c r="A989" s="14"/>
      <c r="B989" s="14"/>
      <c r="C989" s="15"/>
      <c r="D989" s="15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</row>
    <row r="990" ht="12.0" customHeight="1">
      <c r="A990" s="14"/>
      <c r="B990" s="14"/>
      <c r="C990" s="15"/>
      <c r="D990" s="15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</row>
    <row r="991" ht="12.0" customHeight="1">
      <c r="A991" s="14"/>
      <c r="B991" s="14"/>
      <c r="C991" s="15"/>
      <c r="D991" s="15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</row>
    <row r="992" ht="12.0" customHeight="1">
      <c r="A992" s="14"/>
      <c r="B992" s="14"/>
      <c r="C992" s="15"/>
      <c r="D992" s="15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</row>
    <row r="993" ht="12.0" customHeight="1">
      <c r="A993" s="14"/>
      <c r="B993" s="14"/>
      <c r="C993" s="15"/>
      <c r="D993" s="15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</row>
    <row r="994" ht="12.0" customHeight="1">
      <c r="A994" s="14"/>
      <c r="B994" s="14"/>
      <c r="C994" s="15"/>
      <c r="D994" s="15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</row>
    <row r="995" ht="12.0" customHeight="1">
      <c r="A995" s="14"/>
      <c r="B995" s="14"/>
      <c r="C995" s="15"/>
      <c r="D995" s="15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</row>
    <row r="996" ht="12.0" customHeight="1">
      <c r="A996" s="14"/>
      <c r="B996" s="14"/>
      <c r="C996" s="15"/>
      <c r="D996" s="15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</row>
    <row r="997" ht="12.0" customHeight="1">
      <c r="A997" s="14"/>
      <c r="B997" s="14"/>
      <c r="C997" s="15"/>
      <c r="D997" s="15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</row>
    <row r="998" ht="12.0" customHeight="1">
      <c r="A998" s="14"/>
      <c r="B998" s="14"/>
      <c r="C998" s="15"/>
      <c r="D998" s="15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</row>
    <row r="999" ht="12.0" customHeight="1">
      <c r="A999" s="14"/>
      <c r="B999" s="14"/>
      <c r="C999" s="15"/>
      <c r="D999" s="15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</row>
    <row r="1000" ht="12.0" customHeight="1">
      <c r="A1000" s="14"/>
      <c r="B1000" s="14"/>
      <c r="C1000" s="15"/>
      <c r="D1000" s="15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</row>
    <row r="1001" ht="12.0" customHeight="1">
      <c r="A1001" s="14"/>
      <c r="B1001" s="14"/>
      <c r="C1001" s="15"/>
      <c r="D1001" s="15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</row>
    <row r="1002" ht="12.0" customHeight="1">
      <c r="A1002" s="14"/>
      <c r="B1002" s="14"/>
      <c r="C1002" s="15"/>
      <c r="D1002" s="15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</row>
    <row r="1003" ht="12.0" customHeight="1">
      <c r="A1003" s="14"/>
      <c r="B1003" s="14"/>
      <c r="C1003" s="15"/>
      <c r="D1003" s="15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</row>
  </sheetData>
  <mergeCells count="3">
    <mergeCell ref="A2:C2"/>
    <mergeCell ref="A4:C4"/>
    <mergeCell ref="A5:C5"/>
  </mergeCells>
  <conditionalFormatting sqref="D34:AH36">
    <cfRule type="colorScale" priority="1">
      <colorScale>
        <cfvo type="min"/>
        <cfvo type="formula" val="73.5"/>
        <cfvo type="max"/>
        <color rgb="FFE67C73"/>
        <color rgb="FFFFFFFF"/>
        <color rgb="FF5BBD8D"/>
      </colorScale>
    </cfRule>
  </conditionalFormatting>
  <conditionalFormatting sqref="AI2">
    <cfRule type="colorScale" priority="2">
      <colorScale>
        <cfvo type="min"/>
        <cfvo type="max"/>
        <color rgb="FF57BB8A"/>
        <color rgb="FFFFFFFF"/>
      </colorScale>
    </cfRule>
  </conditionalFormatting>
  <conditionalFormatting sqref="AI2">
    <cfRule type="colorScale" priority="3">
      <colorScale>
        <cfvo type="min"/>
        <cfvo type="max"/>
        <color rgb="FF57BB8A"/>
        <color rgb="FFFFFFFF"/>
      </colorScale>
    </cfRule>
  </conditionalFormatting>
  <conditionalFormatting sqref="D15:AG15">
    <cfRule type="colorScale" priority="4">
      <colorScale>
        <cfvo type="min"/>
        <cfvo type="formula" val="7.7"/>
        <cfvo type="max"/>
        <color rgb="FFE67C73"/>
        <color rgb="FFABDDC5"/>
        <color rgb="FF57BB8A"/>
      </colorScale>
    </cfRule>
  </conditionalFormatting>
  <conditionalFormatting sqref="D20:AG20">
    <cfRule type="colorScale" priority="5">
      <colorScale>
        <cfvo type="min"/>
        <cfvo type="formula" val="7.65"/>
        <cfvo type="max"/>
        <color rgb="FFE67C73"/>
        <color rgb="FFABDDC5"/>
        <color rgb="FF61BF91"/>
      </colorScale>
    </cfRule>
  </conditionalFormatting>
  <conditionalFormatting sqref="D26:AG26">
    <cfRule type="colorScale" priority="6">
      <colorScale>
        <cfvo type="min"/>
        <cfvo type="formula" val="7.28"/>
        <cfvo type="max"/>
        <color rgb="FFE67C73"/>
        <color rgb="FFABDDC5"/>
        <color rgb="FF5FBE8F"/>
      </colorScale>
    </cfRule>
  </conditionalFormatting>
  <conditionalFormatting sqref="D32:AG32">
    <cfRule type="colorScale" priority="7">
      <colorScale>
        <cfvo type="min"/>
        <cfvo type="formula" val="7.38"/>
        <cfvo type="max"/>
        <color rgb="FFE67C73"/>
        <color rgb="FFFFFFFF"/>
        <color rgb="FF5BBD8D"/>
      </colorScale>
    </cfRule>
  </conditionalFormatting>
  <conditionalFormatting sqref="D37:AG37">
    <cfRule type="colorScale" priority="8">
      <colorScale>
        <cfvo type="min"/>
        <cfvo type="formula" val="76.9"/>
        <cfvo type="max"/>
        <color rgb="FFE67C73"/>
        <color rgb="FFFFFFFF"/>
        <color rgb="FF5FBE8F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hidden="1" min="1" max="1" width="6.75"/>
    <col customWidth="1" min="2" max="2" width="16.88"/>
    <col customWidth="1" hidden="1" min="3" max="3" width="14.88"/>
    <col customWidth="1" hidden="1" min="4" max="5" width="30.63"/>
    <col customWidth="1" min="6" max="6" width="8.13"/>
    <col customWidth="1" min="7" max="7" width="35.0"/>
    <col customWidth="1" min="15" max="15" width="32.13"/>
  </cols>
  <sheetData>
    <row r="1">
      <c r="A1" s="99"/>
      <c r="B1" s="100" t="s">
        <v>3</v>
      </c>
      <c r="C1" s="100" t="s">
        <v>69</v>
      </c>
      <c r="D1" s="100" t="s">
        <v>70</v>
      </c>
      <c r="E1" s="99" t="s">
        <v>71</v>
      </c>
      <c r="F1" s="101" t="s">
        <v>72</v>
      </c>
      <c r="G1" s="99" t="s">
        <v>73</v>
      </c>
      <c r="H1" s="101" t="s">
        <v>40</v>
      </c>
    </row>
    <row r="2">
      <c r="A2" s="102" t="s">
        <v>42</v>
      </c>
      <c r="B2" s="103" t="s">
        <v>29</v>
      </c>
      <c r="C2" s="104">
        <v>99.892</v>
      </c>
      <c r="D2" s="100" t="s">
        <v>74</v>
      </c>
      <c r="F2" s="105" t="s">
        <v>75</v>
      </c>
      <c r="H2" t="s">
        <v>42</v>
      </c>
    </row>
    <row r="3">
      <c r="A3" s="102" t="s">
        <v>42</v>
      </c>
      <c r="B3" s="103" t="s">
        <v>76</v>
      </c>
      <c r="C3" s="104">
        <v>96.668</v>
      </c>
      <c r="D3" s="100" t="s">
        <v>77</v>
      </c>
      <c r="E3" s="99" t="s">
        <v>75</v>
      </c>
      <c r="F3" s="105" t="s">
        <v>75</v>
      </c>
      <c r="H3" t="s">
        <v>42</v>
      </c>
    </row>
    <row r="4">
      <c r="A4" s="102" t="s">
        <v>42</v>
      </c>
      <c r="B4" s="103" t="s">
        <v>15</v>
      </c>
      <c r="C4" s="104">
        <v>93.75600000000001</v>
      </c>
      <c r="D4" s="100" t="s">
        <v>78</v>
      </c>
      <c r="E4" s="99" t="s">
        <v>79</v>
      </c>
      <c r="F4" s="105" t="s">
        <v>75</v>
      </c>
      <c r="H4" t="s">
        <v>42</v>
      </c>
    </row>
    <row r="5">
      <c r="A5" s="106" t="s">
        <v>41</v>
      </c>
      <c r="B5" s="103" t="s">
        <v>30</v>
      </c>
      <c r="C5" s="104">
        <v>92.97300000000001</v>
      </c>
      <c r="D5" s="104"/>
      <c r="E5" s="99" t="s">
        <v>80</v>
      </c>
      <c r="F5" s="105" t="s">
        <v>75</v>
      </c>
      <c r="H5" t="s">
        <v>41</v>
      </c>
    </row>
    <row r="6">
      <c r="A6" s="107"/>
      <c r="B6" s="108" t="s">
        <v>34</v>
      </c>
      <c r="C6" s="104">
        <v>92.106</v>
      </c>
      <c r="D6" s="104"/>
      <c r="E6" s="99" t="s">
        <v>81</v>
      </c>
      <c r="F6" s="109" t="s">
        <v>75</v>
      </c>
      <c r="G6" s="99" t="s">
        <v>82</v>
      </c>
      <c r="H6" t="s">
        <v>41</v>
      </c>
    </row>
    <row r="7">
      <c r="A7" s="106" t="s">
        <v>41</v>
      </c>
      <c r="B7" s="103" t="s">
        <v>31</v>
      </c>
      <c r="C7" s="104">
        <v>90.015</v>
      </c>
      <c r="D7" s="104"/>
      <c r="E7" s="99" t="s">
        <v>83</v>
      </c>
      <c r="F7" s="105" t="s">
        <v>75</v>
      </c>
      <c r="G7" s="110">
        <v>43586.0</v>
      </c>
      <c r="H7" t="s">
        <v>41</v>
      </c>
      <c r="O7" s="99" t="s">
        <v>84</v>
      </c>
    </row>
    <row r="8">
      <c r="A8" s="102" t="s">
        <v>41</v>
      </c>
      <c r="B8" s="103" t="s">
        <v>85</v>
      </c>
      <c r="C8" s="100">
        <v>90.5</v>
      </c>
      <c r="D8" s="104"/>
      <c r="E8" s="99" t="s">
        <v>79</v>
      </c>
      <c r="F8" s="105" t="s">
        <v>75</v>
      </c>
      <c r="G8" s="110">
        <v>43586.0</v>
      </c>
      <c r="H8" t="s">
        <v>41</v>
      </c>
    </row>
    <row r="9">
      <c r="A9" s="111" t="s">
        <v>41</v>
      </c>
      <c r="B9" s="103" t="s">
        <v>25</v>
      </c>
      <c r="C9" s="104">
        <v>88.28099999999999</v>
      </c>
      <c r="D9" s="100" t="s">
        <v>86</v>
      </c>
      <c r="F9" s="105" t="s">
        <v>75</v>
      </c>
      <c r="G9" s="110">
        <v>43586.0</v>
      </c>
      <c r="H9" t="s">
        <v>41</v>
      </c>
      <c r="O9" s="99" t="s">
        <v>87</v>
      </c>
    </row>
    <row r="10">
      <c r="A10" s="111"/>
      <c r="B10" s="112" t="s">
        <v>18</v>
      </c>
      <c r="C10" s="104">
        <v>87.62</v>
      </c>
      <c r="D10" s="104"/>
      <c r="E10" s="99" t="s">
        <v>88</v>
      </c>
      <c r="F10" s="99" t="s">
        <v>89</v>
      </c>
      <c r="H10" t="s">
        <v>42</v>
      </c>
    </row>
    <row r="11">
      <c r="A11" s="111"/>
      <c r="B11" s="103" t="s">
        <v>19</v>
      </c>
      <c r="C11" s="104">
        <v>87.35</v>
      </c>
      <c r="D11" s="104"/>
      <c r="E11" s="113" t="s">
        <v>90</v>
      </c>
      <c r="F11" s="114" t="s">
        <v>75</v>
      </c>
      <c r="G11" s="110">
        <v>43586.0</v>
      </c>
      <c r="H11" t="s">
        <v>45</v>
      </c>
      <c r="I11" s="113"/>
      <c r="J11" s="113"/>
      <c r="K11" s="113"/>
      <c r="L11" s="113"/>
      <c r="M11" s="113"/>
      <c r="N11" s="115"/>
      <c r="O11" s="115" t="s">
        <v>91</v>
      </c>
      <c r="P11" s="115"/>
      <c r="Q11" s="115"/>
      <c r="R11" s="115"/>
      <c r="S11" s="115"/>
      <c r="T11" s="116"/>
      <c r="U11" s="116"/>
      <c r="V11" s="116"/>
      <c r="W11" s="116"/>
      <c r="X11" s="116"/>
      <c r="Y11" s="117"/>
      <c r="Z11" s="117"/>
      <c r="AA11" s="117"/>
      <c r="AB11" s="117"/>
      <c r="AC11" s="117"/>
      <c r="AD11" s="99"/>
      <c r="AE11" s="99"/>
    </row>
    <row r="12">
      <c r="A12" s="111" t="s">
        <v>43</v>
      </c>
      <c r="B12" s="118" t="s">
        <v>13</v>
      </c>
      <c r="C12" s="104">
        <v>87.34400000000001</v>
      </c>
      <c r="D12" s="104"/>
      <c r="F12" s="105" t="s">
        <v>75</v>
      </c>
      <c r="G12" s="99" t="s">
        <v>92</v>
      </c>
      <c r="H12" t="s">
        <v>43</v>
      </c>
      <c r="O12" s="99" t="s">
        <v>93</v>
      </c>
    </row>
    <row r="13">
      <c r="A13" s="111" t="s">
        <v>42</v>
      </c>
      <c r="B13" s="103" t="s">
        <v>8</v>
      </c>
      <c r="C13" s="104">
        <v>87.25600000000001</v>
      </c>
      <c r="D13" s="100" t="s">
        <v>94</v>
      </c>
      <c r="F13" s="105" t="s">
        <v>75</v>
      </c>
      <c r="H13" t="s">
        <v>42</v>
      </c>
    </row>
    <row r="14">
      <c r="A14" s="119"/>
      <c r="B14" s="120" t="s">
        <v>7</v>
      </c>
      <c r="C14" s="104">
        <v>87.159</v>
      </c>
      <c r="D14" s="104"/>
      <c r="F14" s="99" t="s">
        <v>89</v>
      </c>
      <c r="H14" t="s">
        <v>41</v>
      </c>
    </row>
    <row r="15">
      <c r="A15" s="121" t="s">
        <v>43</v>
      </c>
      <c r="B15" s="103" t="s">
        <v>36</v>
      </c>
      <c r="C15" s="104">
        <v>86.39</v>
      </c>
      <c r="D15" s="104"/>
      <c r="E15" s="99" t="s">
        <v>95</v>
      </c>
      <c r="F15" s="105" t="s">
        <v>75</v>
      </c>
      <c r="G15" s="99" t="s">
        <v>92</v>
      </c>
      <c r="H15" t="s">
        <v>43</v>
      </c>
    </row>
    <row r="16">
      <c r="A16" s="111"/>
      <c r="B16" s="122" t="s">
        <v>23</v>
      </c>
      <c r="C16" s="104">
        <v>86.21600000000001</v>
      </c>
      <c r="D16" s="100" t="s">
        <v>96</v>
      </c>
      <c r="F16" s="99" t="s">
        <v>89</v>
      </c>
      <c r="G16" s="99" t="s">
        <v>97</v>
      </c>
      <c r="H16" t="s">
        <v>42</v>
      </c>
    </row>
    <row r="17">
      <c r="A17" s="111"/>
      <c r="B17" s="122" t="s">
        <v>14</v>
      </c>
      <c r="C17" s="104">
        <v>86.1</v>
      </c>
      <c r="D17" s="100" t="s">
        <v>98</v>
      </c>
      <c r="F17" s="99" t="s">
        <v>99</v>
      </c>
      <c r="G17" s="123" t="s">
        <v>100</v>
      </c>
      <c r="H17" t="s">
        <v>44</v>
      </c>
    </row>
    <row r="18">
      <c r="A18" s="111"/>
      <c r="B18" s="122" t="s">
        <v>26</v>
      </c>
      <c r="C18" s="104">
        <v>86.1</v>
      </c>
      <c r="D18" s="104"/>
      <c r="F18" s="99" t="s">
        <v>99</v>
      </c>
      <c r="G18" s="123" t="s">
        <v>100</v>
      </c>
      <c r="H18" t="s">
        <v>44</v>
      </c>
    </row>
    <row r="19">
      <c r="A19" s="121" t="s">
        <v>42</v>
      </c>
      <c r="B19" s="103" t="s">
        <v>33</v>
      </c>
      <c r="C19" s="104">
        <v>85.904</v>
      </c>
      <c r="D19" s="104"/>
      <c r="E19" s="99" t="s">
        <v>101</v>
      </c>
      <c r="F19" s="105" t="s">
        <v>75</v>
      </c>
      <c r="H19" t="s">
        <v>42</v>
      </c>
    </row>
    <row r="20">
      <c r="A20" s="111"/>
      <c r="B20" s="122" t="s">
        <v>21</v>
      </c>
      <c r="C20" s="104">
        <v>83.846</v>
      </c>
      <c r="D20" s="104"/>
      <c r="E20" s="99" t="s">
        <v>102</v>
      </c>
      <c r="F20" s="124" t="s">
        <v>99</v>
      </c>
      <c r="G20" s="123" t="s">
        <v>103</v>
      </c>
      <c r="H20" t="s">
        <v>43</v>
      </c>
    </row>
    <row r="21">
      <c r="A21" s="111"/>
      <c r="B21" s="122" t="s">
        <v>9</v>
      </c>
      <c r="C21" s="104">
        <v>83.668</v>
      </c>
      <c r="D21" s="100" t="s">
        <v>104</v>
      </c>
      <c r="F21" s="124" t="s">
        <v>99</v>
      </c>
      <c r="G21" s="123" t="s">
        <v>105</v>
      </c>
      <c r="H21" t="s">
        <v>42</v>
      </c>
    </row>
    <row r="22">
      <c r="A22" s="111"/>
      <c r="B22" s="122" t="s">
        <v>17</v>
      </c>
      <c r="C22" s="104">
        <v>82.992</v>
      </c>
      <c r="D22" s="104"/>
      <c r="E22" s="99" t="s">
        <v>106</v>
      </c>
      <c r="F22" s="99" t="s">
        <v>99</v>
      </c>
      <c r="G22" s="123" t="s">
        <v>107</v>
      </c>
      <c r="H22" t="s">
        <v>42</v>
      </c>
    </row>
    <row r="23">
      <c r="A23" s="125"/>
      <c r="B23" s="126" t="s">
        <v>32</v>
      </c>
      <c r="C23" s="104">
        <v>82.518</v>
      </c>
      <c r="D23" s="104"/>
      <c r="E23" s="99" t="s">
        <v>108</v>
      </c>
      <c r="F23" s="99" t="s">
        <v>99</v>
      </c>
      <c r="G23" s="123" t="s">
        <v>109</v>
      </c>
      <c r="H23" t="s">
        <v>41</v>
      </c>
    </row>
    <row r="24">
      <c r="A24" s="111"/>
      <c r="B24" s="122" t="s">
        <v>22</v>
      </c>
      <c r="C24" s="104">
        <v>82.416</v>
      </c>
      <c r="D24" s="100" t="s">
        <v>110</v>
      </c>
      <c r="F24" s="99" t="s">
        <v>89</v>
      </c>
      <c r="G24" s="99" t="s">
        <v>111</v>
      </c>
      <c r="H24" t="s">
        <v>41</v>
      </c>
    </row>
    <row r="25">
      <c r="A25" s="111"/>
      <c r="B25" s="122" t="s">
        <v>10</v>
      </c>
      <c r="C25" s="104">
        <v>82.161</v>
      </c>
      <c r="D25" s="104"/>
      <c r="F25" s="99" t="s">
        <v>99</v>
      </c>
      <c r="G25" s="123" t="s">
        <v>112</v>
      </c>
      <c r="H25" t="s">
        <v>41</v>
      </c>
    </row>
    <row r="26">
      <c r="A26" s="111"/>
      <c r="B26" s="122" t="s">
        <v>11</v>
      </c>
      <c r="C26" s="104">
        <v>80.75600000000001</v>
      </c>
      <c r="D26" s="100" t="s">
        <v>113</v>
      </c>
      <c r="F26" s="99" t="s">
        <v>99</v>
      </c>
      <c r="G26" s="123" t="s">
        <v>114</v>
      </c>
      <c r="H26" t="s">
        <v>42</v>
      </c>
    </row>
    <row r="27">
      <c r="A27" s="111"/>
      <c r="B27" s="122" t="s">
        <v>24</v>
      </c>
      <c r="C27" s="104">
        <v>80.295</v>
      </c>
      <c r="D27" s="100" t="s">
        <v>115</v>
      </c>
      <c r="F27" s="99" t="s">
        <v>99</v>
      </c>
      <c r="G27" s="123" t="s">
        <v>114</v>
      </c>
      <c r="H27" t="s">
        <v>43</v>
      </c>
    </row>
    <row r="28">
      <c r="A28" s="111"/>
      <c r="B28" s="122" t="s">
        <v>27</v>
      </c>
      <c r="C28" s="104">
        <v>78.20800000000001</v>
      </c>
      <c r="D28" s="104"/>
      <c r="F28" s="124" t="s">
        <v>99</v>
      </c>
      <c r="G28" s="123" t="s">
        <v>116</v>
      </c>
      <c r="H28" t="s">
        <v>42</v>
      </c>
    </row>
    <row r="29">
      <c r="A29" s="111"/>
      <c r="B29" s="122" t="s">
        <v>16</v>
      </c>
      <c r="C29" s="104">
        <v>75.735</v>
      </c>
      <c r="D29" s="104"/>
      <c r="F29" s="99" t="s">
        <v>99</v>
      </c>
      <c r="G29" s="123" t="s">
        <v>117</v>
      </c>
      <c r="H29" t="s">
        <v>41</v>
      </c>
    </row>
    <row r="30">
      <c r="A30" s="121"/>
      <c r="B30" s="127" t="s">
        <v>35</v>
      </c>
      <c r="C30" s="104">
        <v>75.63300000000001</v>
      </c>
      <c r="D30" s="104"/>
      <c r="E30" s="99" t="s">
        <v>118</v>
      </c>
      <c r="F30" s="99" t="s">
        <v>99</v>
      </c>
      <c r="G30" s="123" t="s">
        <v>119</v>
      </c>
      <c r="H30" t="s">
        <v>41</v>
      </c>
    </row>
    <row r="31">
      <c r="A31" s="111"/>
      <c r="B31" s="122" t="s">
        <v>28</v>
      </c>
      <c r="C31" s="104">
        <v>72.54</v>
      </c>
      <c r="D31" s="104"/>
      <c r="E31" s="99" t="s">
        <v>120</v>
      </c>
      <c r="F31" s="99" t="s">
        <v>99</v>
      </c>
      <c r="G31" s="123" t="s">
        <v>121</v>
      </c>
      <c r="H31" t="s">
        <v>42</v>
      </c>
    </row>
    <row r="32">
      <c r="C32">
        <f>STDEV(C2:C31)</f>
        <v>6.089889578</v>
      </c>
    </row>
  </sheetData>
  <autoFilter ref="$B$1:$G$3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sheetData>
    <row r="1">
      <c r="A1" s="128" t="s">
        <v>7</v>
      </c>
      <c r="B1" s="15"/>
      <c r="C1" s="34" t="s">
        <v>41</v>
      </c>
    </row>
    <row r="2">
      <c r="A2" s="113" t="s">
        <v>8</v>
      </c>
      <c r="B2" s="14"/>
      <c r="C2" s="11" t="s">
        <v>42</v>
      </c>
    </row>
    <row r="3">
      <c r="A3" s="113" t="s">
        <v>9</v>
      </c>
      <c r="B3" s="14"/>
      <c r="C3" s="11" t="s">
        <v>42</v>
      </c>
    </row>
    <row r="4">
      <c r="A4" s="113" t="s">
        <v>10</v>
      </c>
      <c r="B4" s="14"/>
      <c r="C4" s="11" t="s">
        <v>41</v>
      </c>
    </row>
    <row r="5">
      <c r="A5" s="113" t="s">
        <v>11</v>
      </c>
      <c r="B5" s="14"/>
      <c r="C5" s="11" t="s">
        <v>42</v>
      </c>
    </row>
    <row r="6">
      <c r="A6" s="113" t="s">
        <v>85</v>
      </c>
      <c r="B6" s="14"/>
      <c r="C6" s="11" t="s">
        <v>41</v>
      </c>
    </row>
    <row r="7">
      <c r="A7" s="113" t="s">
        <v>13</v>
      </c>
      <c r="B7" s="14"/>
      <c r="C7" s="11" t="s">
        <v>43</v>
      </c>
    </row>
    <row r="8">
      <c r="A8" s="113" t="s">
        <v>14</v>
      </c>
      <c r="B8" s="14"/>
      <c r="C8" s="11" t="s">
        <v>44</v>
      </c>
    </row>
    <row r="9">
      <c r="A9" s="113" t="s">
        <v>15</v>
      </c>
      <c r="B9" s="14"/>
      <c r="C9" s="11" t="s">
        <v>42</v>
      </c>
    </row>
    <row r="10">
      <c r="A10" s="113" t="s">
        <v>16</v>
      </c>
      <c r="B10" s="14"/>
      <c r="C10" s="11" t="s">
        <v>41</v>
      </c>
    </row>
    <row r="11">
      <c r="A11" s="113" t="s">
        <v>17</v>
      </c>
      <c r="B11" s="14"/>
      <c r="C11" s="11" t="s">
        <v>42</v>
      </c>
    </row>
    <row r="12">
      <c r="A12" s="113" t="s">
        <v>18</v>
      </c>
      <c r="B12" s="14"/>
      <c r="C12" s="11" t="s">
        <v>42</v>
      </c>
    </row>
    <row r="13">
      <c r="A13" s="115" t="s">
        <v>19</v>
      </c>
      <c r="B13" s="28">
        <v>43586.0</v>
      </c>
      <c r="C13" s="11" t="s">
        <v>45</v>
      </c>
    </row>
    <row r="14">
      <c r="A14" s="115" t="s">
        <v>76</v>
      </c>
      <c r="B14" s="29" t="s">
        <v>38</v>
      </c>
      <c r="C14" s="11" t="s">
        <v>42</v>
      </c>
    </row>
    <row r="15">
      <c r="A15" s="115" t="s">
        <v>21</v>
      </c>
      <c r="B15" s="14"/>
      <c r="C15" s="11" t="s">
        <v>43</v>
      </c>
    </row>
    <row r="16">
      <c r="A16" s="115" t="s">
        <v>22</v>
      </c>
      <c r="B16" s="14"/>
      <c r="C16" s="11" t="s">
        <v>41</v>
      </c>
    </row>
    <row r="17">
      <c r="A17" s="115" t="s">
        <v>23</v>
      </c>
      <c r="B17" s="14"/>
      <c r="C17" s="11" t="s">
        <v>42</v>
      </c>
    </row>
    <row r="18">
      <c r="A18" s="115" t="s">
        <v>24</v>
      </c>
      <c r="B18" s="14"/>
      <c r="C18" s="11" t="s">
        <v>43</v>
      </c>
    </row>
    <row r="19">
      <c r="A19" s="116" t="s">
        <v>25</v>
      </c>
      <c r="B19" s="16"/>
      <c r="C19" s="11" t="s">
        <v>41</v>
      </c>
    </row>
    <row r="20">
      <c r="A20" s="116" t="s">
        <v>26</v>
      </c>
      <c r="B20" s="30"/>
      <c r="C20" s="35" t="s">
        <v>44</v>
      </c>
    </row>
    <row r="21">
      <c r="A21" s="116" t="s">
        <v>27</v>
      </c>
      <c r="B21" s="30"/>
      <c r="C21" s="35" t="s">
        <v>42</v>
      </c>
    </row>
    <row r="22">
      <c r="A22" s="116" t="s">
        <v>28</v>
      </c>
      <c r="B22" s="30"/>
      <c r="C22" s="35" t="s">
        <v>42</v>
      </c>
    </row>
    <row r="23">
      <c r="A23" s="116" t="s">
        <v>29</v>
      </c>
      <c r="B23" s="30"/>
      <c r="C23" s="35" t="s">
        <v>42</v>
      </c>
    </row>
    <row r="24">
      <c r="A24" s="117" t="s">
        <v>30</v>
      </c>
      <c r="B24" s="16"/>
      <c r="C24" s="31" t="s">
        <v>41</v>
      </c>
    </row>
    <row r="25">
      <c r="A25" s="117" t="s">
        <v>31</v>
      </c>
      <c r="B25" s="16"/>
      <c r="C25" s="31" t="s">
        <v>41</v>
      </c>
    </row>
    <row r="26">
      <c r="A26" s="117" t="s">
        <v>32</v>
      </c>
      <c r="B26" s="16"/>
      <c r="C26" s="31" t="s">
        <v>41</v>
      </c>
    </row>
    <row r="27">
      <c r="A27" s="117" t="s">
        <v>33</v>
      </c>
      <c r="B27" s="16"/>
      <c r="C27" s="31" t="s">
        <v>42</v>
      </c>
    </row>
    <row r="28">
      <c r="A28" s="117" t="s">
        <v>34</v>
      </c>
      <c r="B28" s="11" t="s">
        <v>39</v>
      </c>
      <c r="C28" s="31" t="s">
        <v>41</v>
      </c>
    </row>
    <row r="29">
      <c r="A29" s="99" t="s">
        <v>35</v>
      </c>
      <c r="B29" s="31"/>
      <c r="C29" s="31" t="s">
        <v>41</v>
      </c>
    </row>
    <row r="30">
      <c r="A30" s="99" t="s">
        <v>36</v>
      </c>
      <c r="B30" s="31"/>
      <c r="C30" s="31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0"/>
  <cols>
    <col customWidth="1" min="1" max="12" width="18.63"/>
  </cols>
  <sheetData>
    <row r="1">
      <c r="A1" s="129"/>
      <c r="B1" s="130">
        <v>10.0</v>
      </c>
      <c r="C1" s="130">
        <v>9.0</v>
      </c>
      <c r="D1" s="130">
        <v>8.0</v>
      </c>
      <c r="E1" s="130">
        <v>7.0</v>
      </c>
      <c r="F1" s="130">
        <v>6.0</v>
      </c>
      <c r="G1" s="130">
        <v>5.0</v>
      </c>
      <c r="H1" s="130">
        <v>4.0</v>
      </c>
      <c r="I1" s="130">
        <v>3.0</v>
      </c>
      <c r="J1" s="130">
        <v>2.0</v>
      </c>
      <c r="K1" s="130">
        <v>1.0</v>
      </c>
      <c r="L1" s="130">
        <v>0.0</v>
      </c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>
      <c r="A2" s="132" t="s">
        <v>48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>
      <c r="A3" s="134" t="s">
        <v>49</v>
      </c>
      <c r="B3" s="135" t="s">
        <v>122</v>
      </c>
      <c r="C3" s="136"/>
      <c r="D3" s="135" t="s">
        <v>123</v>
      </c>
      <c r="E3" s="136"/>
      <c r="F3" s="135" t="s">
        <v>124</v>
      </c>
      <c r="G3" s="136"/>
      <c r="H3" s="136"/>
      <c r="I3" s="136"/>
      <c r="J3" s="135" t="s">
        <v>125</v>
      </c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>
      <c r="A4" s="134" t="s">
        <v>50</v>
      </c>
      <c r="B4" s="135" t="s">
        <v>126</v>
      </c>
      <c r="C4" s="136"/>
      <c r="D4" s="123" t="s">
        <v>127</v>
      </c>
      <c r="E4" s="136"/>
      <c r="F4" s="123" t="s">
        <v>128</v>
      </c>
      <c r="G4" s="136"/>
      <c r="H4" s="123" t="s">
        <v>129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>
      <c r="A5" s="134" t="s">
        <v>51</v>
      </c>
      <c r="B5" s="135" t="s">
        <v>130</v>
      </c>
      <c r="C5" s="136"/>
      <c r="D5" s="135" t="s">
        <v>131</v>
      </c>
      <c r="E5" s="136"/>
      <c r="F5" s="135" t="s">
        <v>132</v>
      </c>
      <c r="G5" s="136"/>
      <c r="H5" s="136"/>
      <c r="I5" s="136"/>
      <c r="J5" s="135" t="s">
        <v>133</v>
      </c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>
      <c r="A6" s="134" t="s">
        <v>52</v>
      </c>
      <c r="B6" s="123">
        <v>4.0</v>
      </c>
      <c r="C6" s="123">
        <v>3.8</v>
      </c>
      <c r="D6" s="123">
        <v>3.6</v>
      </c>
      <c r="E6" s="123">
        <v>3.4</v>
      </c>
      <c r="F6" s="123">
        <v>3.2</v>
      </c>
      <c r="G6" s="137">
        <v>3.0</v>
      </c>
      <c r="H6" s="137">
        <v>2.0</v>
      </c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>
      <c r="A7" s="138" t="s">
        <v>53</v>
      </c>
      <c r="B7" s="135" t="s">
        <v>134</v>
      </c>
      <c r="C7" s="136"/>
      <c r="D7" s="135" t="s">
        <v>135</v>
      </c>
      <c r="E7" s="136"/>
      <c r="F7" s="135" t="s">
        <v>136</v>
      </c>
      <c r="G7" s="136"/>
      <c r="H7" s="123" t="s">
        <v>137</v>
      </c>
      <c r="I7" s="136"/>
      <c r="J7" s="123" t="s">
        <v>138</v>
      </c>
      <c r="K7" s="136"/>
      <c r="L7" s="123" t="s">
        <v>139</v>
      </c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>
      <c r="A8" s="139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>
      <c r="A9" s="140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>
      <c r="A10" s="141" t="s">
        <v>55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>
      <c r="A11" s="134" t="s">
        <v>56</v>
      </c>
      <c r="B11" s="135" t="s">
        <v>140</v>
      </c>
      <c r="C11" s="136"/>
      <c r="D11" s="135" t="s">
        <v>141</v>
      </c>
      <c r="E11" s="136"/>
      <c r="F11" s="135" t="s">
        <v>142</v>
      </c>
      <c r="G11" s="136"/>
      <c r="H11" s="135" t="s">
        <v>143</v>
      </c>
      <c r="I11" s="136"/>
      <c r="J11" s="136"/>
      <c r="K11" s="136"/>
      <c r="L11" s="135" t="s">
        <v>144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>
      <c r="A12" s="138" t="s">
        <v>57</v>
      </c>
      <c r="B12" s="135" t="s">
        <v>145</v>
      </c>
      <c r="C12" s="135" t="s">
        <v>146</v>
      </c>
      <c r="D12" s="135" t="s">
        <v>147</v>
      </c>
      <c r="E12" s="135" t="s">
        <v>148</v>
      </c>
      <c r="F12" s="136"/>
      <c r="G12" s="135" t="s">
        <v>149</v>
      </c>
      <c r="H12" s="136"/>
      <c r="I12" s="135" t="s">
        <v>150</v>
      </c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>
      <c r="A13" s="139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>
      <c r="A14" s="134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>
      <c r="A15" s="141" t="s">
        <v>58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>
      <c r="A16" s="134" t="s">
        <v>59</v>
      </c>
      <c r="B16" s="135" t="s">
        <v>151</v>
      </c>
      <c r="C16" s="136"/>
      <c r="D16" s="135" t="s">
        <v>152</v>
      </c>
      <c r="E16" s="136"/>
      <c r="F16" s="135" t="s">
        <v>153</v>
      </c>
      <c r="G16" s="136"/>
      <c r="H16" s="135" t="s">
        <v>154</v>
      </c>
      <c r="I16" s="136"/>
      <c r="J16" s="136"/>
      <c r="K16" s="136"/>
      <c r="L16" s="135" t="s">
        <v>155</v>
      </c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>
      <c r="A17" s="134" t="s">
        <v>60</v>
      </c>
      <c r="B17" s="135" t="s">
        <v>156</v>
      </c>
      <c r="C17" s="135" t="s">
        <v>157</v>
      </c>
      <c r="D17" s="135" t="s">
        <v>158</v>
      </c>
      <c r="E17" s="135" t="s">
        <v>159</v>
      </c>
      <c r="F17" s="135" t="s">
        <v>160</v>
      </c>
      <c r="G17" s="135" t="s">
        <v>161</v>
      </c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>
      <c r="A18" s="138" t="s">
        <v>61</v>
      </c>
      <c r="B18" s="135" t="s">
        <v>162</v>
      </c>
      <c r="C18" s="136"/>
      <c r="D18" s="135" t="s">
        <v>163</v>
      </c>
      <c r="E18" s="136"/>
      <c r="F18" s="135" t="s">
        <v>164</v>
      </c>
      <c r="G18" s="136"/>
      <c r="H18" s="136"/>
      <c r="I18" s="136"/>
      <c r="J18" s="135" t="s">
        <v>165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>
      <c r="A19" s="139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>
      <c r="A20" s="134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>
      <c r="A21" s="141" t="s">
        <v>62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>
      <c r="A22" s="134" t="s">
        <v>63</v>
      </c>
      <c r="B22" s="135" t="s">
        <v>166</v>
      </c>
      <c r="C22" s="136"/>
      <c r="D22" s="135" t="s">
        <v>167</v>
      </c>
      <c r="E22" s="136"/>
      <c r="F22" s="135" t="s">
        <v>168</v>
      </c>
      <c r="G22" s="136"/>
      <c r="H22" s="135" t="s">
        <v>169</v>
      </c>
      <c r="I22" s="136"/>
      <c r="J22" s="135" t="s">
        <v>170</v>
      </c>
      <c r="K22" s="136"/>
      <c r="L22" s="135" t="s">
        <v>171</v>
      </c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>
      <c r="A23" s="134" t="s">
        <v>64</v>
      </c>
      <c r="B23" s="135" t="s">
        <v>172</v>
      </c>
      <c r="C23" s="135" t="s">
        <v>173</v>
      </c>
      <c r="D23" s="135" t="s">
        <v>174</v>
      </c>
      <c r="E23" s="135" t="s">
        <v>175</v>
      </c>
      <c r="F23" s="135" t="s">
        <v>176</v>
      </c>
      <c r="G23" s="136"/>
      <c r="H23" s="136"/>
      <c r="I23" s="136"/>
      <c r="J23" s="135" t="s">
        <v>177</v>
      </c>
      <c r="K23" s="136"/>
      <c r="L23" s="135" t="s">
        <v>178</v>
      </c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>
      <c r="A24" s="138" t="s">
        <v>65</v>
      </c>
      <c r="B24" s="135" t="s">
        <v>179</v>
      </c>
      <c r="C24" s="135" t="s">
        <v>180</v>
      </c>
      <c r="D24" s="135" t="s">
        <v>181</v>
      </c>
      <c r="E24" s="135" t="s">
        <v>182</v>
      </c>
      <c r="F24" s="142" t="s">
        <v>183</v>
      </c>
      <c r="G24" s="143" t="s">
        <v>184</v>
      </c>
      <c r="H24" s="123" t="s">
        <v>185</v>
      </c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>
      <c r="A25" s="144"/>
      <c r="E25" s="145"/>
    </row>
    <row r="26">
      <c r="A26" s="146"/>
      <c r="E26" s="145"/>
    </row>
    <row r="27">
      <c r="A27" s="146"/>
    </row>
    <row r="28">
      <c r="A28" s="146"/>
    </row>
    <row r="29">
      <c r="A29" s="146"/>
    </row>
    <row r="30">
      <c r="A30" s="146"/>
    </row>
    <row r="31">
      <c r="A31" s="146"/>
    </row>
    <row r="32">
      <c r="A32" s="146"/>
    </row>
    <row r="33">
      <c r="A33" s="146"/>
    </row>
    <row r="34">
      <c r="A34" s="146"/>
    </row>
    <row r="35">
      <c r="A35" s="146"/>
    </row>
    <row r="36">
      <c r="A36" s="146"/>
    </row>
    <row r="37">
      <c r="A37" s="146"/>
    </row>
    <row r="38">
      <c r="A38" s="146"/>
    </row>
    <row r="39">
      <c r="A39" s="146"/>
    </row>
    <row r="40">
      <c r="A40" s="146"/>
    </row>
    <row r="41">
      <c r="A41" s="146"/>
    </row>
    <row r="42">
      <c r="A42" s="146"/>
    </row>
    <row r="43">
      <c r="A43" s="146"/>
    </row>
    <row r="44">
      <c r="A44" s="146"/>
    </row>
    <row r="45">
      <c r="A45" s="146"/>
    </row>
    <row r="46">
      <c r="A46" s="146"/>
    </row>
    <row r="47">
      <c r="A47" s="146"/>
    </row>
    <row r="48">
      <c r="A48" s="146"/>
    </row>
    <row r="49">
      <c r="A49" s="146"/>
    </row>
    <row r="50">
      <c r="A50" s="146"/>
    </row>
    <row r="51">
      <c r="A51" s="146"/>
    </row>
    <row r="52">
      <c r="A52" s="146"/>
    </row>
    <row r="53">
      <c r="A53" s="146"/>
    </row>
    <row r="54">
      <c r="A54" s="146"/>
    </row>
    <row r="55">
      <c r="A55" s="146"/>
    </row>
    <row r="56">
      <c r="A56" s="146"/>
    </row>
    <row r="57">
      <c r="A57" s="146"/>
    </row>
    <row r="58">
      <c r="A58" s="146"/>
    </row>
    <row r="59">
      <c r="A59" s="146"/>
    </row>
    <row r="60">
      <c r="A60" s="146"/>
    </row>
    <row r="61">
      <c r="A61" s="146"/>
    </row>
    <row r="62">
      <c r="A62" s="146"/>
    </row>
    <row r="63">
      <c r="A63" s="146"/>
    </row>
    <row r="64">
      <c r="A64" s="146"/>
    </row>
    <row r="65">
      <c r="A65" s="146"/>
    </row>
    <row r="66">
      <c r="A66" s="146"/>
    </row>
    <row r="67">
      <c r="A67" s="146"/>
    </row>
    <row r="68">
      <c r="A68" s="146"/>
    </row>
    <row r="69">
      <c r="A69" s="146"/>
    </row>
    <row r="70">
      <c r="A70" s="146"/>
    </row>
    <row r="71">
      <c r="A71" s="146"/>
    </row>
    <row r="72">
      <c r="A72" s="146"/>
    </row>
    <row r="73">
      <c r="A73" s="146"/>
    </row>
    <row r="74">
      <c r="A74" s="146"/>
    </row>
    <row r="75">
      <c r="A75" s="146"/>
    </row>
    <row r="76">
      <c r="A76" s="146"/>
    </row>
    <row r="77">
      <c r="A77" s="146"/>
    </row>
    <row r="78">
      <c r="A78" s="146"/>
    </row>
    <row r="79">
      <c r="A79" s="146"/>
    </row>
    <row r="80">
      <c r="A80" s="146"/>
    </row>
    <row r="81">
      <c r="A81" s="146"/>
    </row>
    <row r="82">
      <c r="A82" s="146"/>
    </row>
    <row r="83">
      <c r="A83" s="146"/>
    </row>
    <row r="84">
      <c r="A84" s="146"/>
    </row>
    <row r="85">
      <c r="A85" s="146"/>
    </row>
    <row r="86">
      <c r="A86" s="146"/>
    </row>
    <row r="87">
      <c r="A87" s="146"/>
    </row>
    <row r="88">
      <c r="A88" s="146"/>
    </row>
    <row r="89">
      <c r="A89" s="146"/>
    </row>
    <row r="90">
      <c r="A90" s="146"/>
    </row>
    <row r="91">
      <c r="A91" s="146"/>
    </row>
    <row r="92">
      <c r="A92" s="146"/>
    </row>
    <row r="93">
      <c r="A93" s="146"/>
    </row>
    <row r="94">
      <c r="A94" s="146"/>
    </row>
    <row r="95">
      <c r="A95" s="146"/>
    </row>
    <row r="96">
      <c r="A96" s="146"/>
    </row>
    <row r="97">
      <c r="A97" s="146"/>
    </row>
    <row r="98">
      <c r="A98" s="146"/>
    </row>
    <row r="99">
      <c r="A99" s="146"/>
    </row>
    <row r="100">
      <c r="A100" s="146"/>
    </row>
    <row r="101">
      <c r="A101" s="146"/>
    </row>
    <row r="102">
      <c r="A102" s="146"/>
    </row>
    <row r="103">
      <c r="A103" s="146"/>
    </row>
    <row r="104">
      <c r="A104" s="146"/>
    </row>
    <row r="105">
      <c r="A105" s="146"/>
    </row>
    <row r="106">
      <c r="A106" s="146"/>
    </row>
    <row r="107">
      <c r="A107" s="146"/>
    </row>
    <row r="108">
      <c r="A108" s="146"/>
    </row>
    <row r="109">
      <c r="A109" s="146"/>
    </row>
    <row r="110">
      <c r="A110" s="146"/>
    </row>
    <row r="111">
      <c r="A111" s="146"/>
    </row>
    <row r="112">
      <c r="A112" s="146"/>
    </row>
    <row r="113">
      <c r="A113" s="146"/>
    </row>
    <row r="114">
      <c r="A114" s="146"/>
    </row>
    <row r="115">
      <c r="A115" s="146"/>
    </row>
    <row r="116">
      <c r="A116" s="146"/>
    </row>
    <row r="117">
      <c r="A117" s="146"/>
    </row>
    <row r="118">
      <c r="A118" s="146"/>
    </row>
    <row r="119">
      <c r="A119" s="146"/>
    </row>
    <row r="120">
      <c r="A120" s="146"/>
    </row>
    <row r="121">
      <c r="A121" s="146"/>
    </row>
    <row r="122">
      <c r="A122" s="146"/>
    </row>
    <row r="123">
      <c r="A123" s="146"/>
    </row>
    <row r="124">
      <c r="A124" s="146"/>
    </row>
    <row r="125">
      <c r="A125" s="146"/>
    </row>
    <row r="126">
      <c r="A126" s="146"/>
    </row>
    <row r="127">
      <c r="A127" s="146"/>
    </row>
    <row r="128">
      <c r="A128" s="146"/>
    </row>
    <row r="129">
      <c r="A129" s="146"/>
    </row>
    <row r="130">
      <c r="A130" s="146"/>
    </row>
    <row r="131">
      <c r="A131" s="146"/>
    </row>
    <row r="132">
      <c r="A132" s="146"/>
    </row>
    <row r="133">
      <c r="A133" s="146"/>
    </row>
    <row r="134">
      <c r="A134" s="146"/>
    </row>
    <row r="135">
      <c r="A135" s="146"/>
    </row>
    <row r="136">
      <c r="A136" s="146"/>
    </row>
    <row r="137">
      <c r="A137" s="146"/>
    </row>
    <row r="138">
      <c r="A138" s="146"/>
    </row>
    <row r="139">
      <c r="A139" s="146"/>
    </row>
    <row r="140">
      <c r="A140" s="146"/>
    </row>
    <row r="141">
      <c r="A141" s="146"/>
    </row>
    <row r="142">
      <c r="A142" s="146"/>
    </row>
    <row r="143">
      <c r="A143" s="146"/>
    </row>
    <row r="144">
      <c r="A144" s="146"/>
    </row>
    <row r="145">
      <c r="A145" s="146"/>
    </row>
    <row r="146">
      <c r="A146" s="146"/>
    </row>
    <row r="147">
      <c r="A147" s="146"/>
    </row>
    <row r="148">
      <c r="A148" s="146"/>
    </row>
    <row r="149">
      <c r="A149" s="146"/>
    </row>
    <row r="150">
      <c r="A150" s="146"/>
    </row>
    <row r="151">
      <c r="A151" s="146"/>
    </row>
    <row r="152">
      <c r="A152" s="146"/>
    </row>
    <row r="153">
      <c r="A153" s="146"/>
    </row>
    <row r="154">
      <c r="A154" s="146"/>
    </row>
    <row r="155">
      <c r="A155" s="146"/>
    </row>
    <row r="156">
      <c r="A156" s="146"/>
    </row>
    <row r="157">
      <c r="A157" s="146"/>
    </row>
    <row r="158">
      <c r="A158" s="146"/>
    </row>
    <row r="159">
      <c r="A159" s="146"/>
    </row>
    <row r="160">
      <c r="A160" s="146"/>
    </row>
    <row r="161">
      <c r="A161" s="146"/>
    </row>
    <row r="162">
      <c r="A162" s="146"/>
    </row>
    <row r="163">
      <c r="A163" s="146"/>
    </row>
    <row r="164">
      <c r="A164" s="146"/>
    </row>
    <row r="165">
      <c r="A165" s="146"/>
    </row>
    <row r="166">
      <c r="A166" s="146"/>
    </row>
    <row r="167">
      <c r="A167" s="146"/>
    </row>
    <row r="168">
      <c r="A168" s="146"/>
    </row>
    <row r="169">
      <c r="A169" s="146"/>
    </row>
    <row r="170">
      <c r="A170" s="146"/>
    </row>
    <row r="171">
      <c r="A171" s="146"/>
    </row>
    <row r="172">
      <c r="A172" s="146"/>
    </row>
    <row r="173">
      <c r="A173" s="146"/>
    </row>
    <row r="174">
      <c r="A174" s="146"/>
    </row>
    <row r="175">
      <c r="A175" s="146"/>
    </row>
    <row r="176">
      <c r="A176" s="146"/>
    </row>
    <row r="177">
      <c r="A177" s="146"/>
    </row>
    <row r="178">
      <c r="A178" s="146"/>
    </row>
    <row r="179">
      <c r="A179" s="146"/>
    </row>
    <row r="180">
      <c r="A180" s="146"/>
    </row>
    <row r="181">
      <c r="A181" s="146"/>
    </row>
    <row r="182">
      <c r="A182" s="146"/>
    </row>
    <row r="183">
      <c r="A183" s="146"/>
    </row>
    <row r="184">
      <c r="A184" s="146"/>
    </row>
    <row r="185">
      <c r="A185" s="146"/>
    </row>
    <row r="186">
      <c r="A186" s="146"/>
    </row>
    <row r="187">
      <c r="A187" s="146"/>
    </row>
    <row r="188">
      <c r="A188" s="146"/>
    </row>
    <row r="189">
      <c r="A189" s="146"/>
    </row>
    <row r="190">
      <c r="A190" s="146"/>
    </row>
    <row r="191">
      <c r="A191" s="146"/>
    </row>
    <row r="192">
      <c r="A192" s="146"/>
    </row>
    <row r="193">
      <c r="A193" s="146"/>
    </row>
    <row r="194">
      <c r="A194" s="146"/>
    </row>
    <row r="195">
      <c r="A195" s="146"/>
    </row>
    <row r="196">
      <c r="A196" s="146"/>
    </row>
    <row r="197">
      <c r="A197" s="146"/>
    </row>
    <row r="198">
      <c r="A198" s="146"/>
    </row>
    <row r="199">
      <c r="A199" s="146"/>
    </row>
    <row r="200">
      <c r="A200" s="146"/>
    </row>
    <row r="201">
      <c r="A201" s="146"/>
    </row>
    <row r="202">
      <c r="A202" s="146"/>
    </row>
    <row r="203">
      <c r="A203" s="146"/>
    </row>
    <row r="204">
      <c r="A204" s="146"/>
    </row>
    <row r="205">
      <c r="A205" s="146"/>
    </row>
    <row r="206">
      <c r="A206" s="146"/>
    </row>
    <row r="207">
      <c r="A207" s="146"/>
    </row>
    <row r="208">
      <c r="A208" s="146"/>
    </row>
    <row r="209">
      <c r="A209" s="146"/>
    </row>
    <row r="210">
      <c r="A210" s="146"/>
    </row>
    <row r="211">
      <c r="A211" s="146"/>
    </row>
    <row r="212">
      <c r="A212" s="146"/>
    </row>
    <row r="213">
      <c r="A213" s="146"/>
    </row>
    <row r="214">
      <c r="A214" s="146"/>
    </row>
    <row r="215">
      <c r="A215" s="146"/>
    </row>
    <row r="216">
      <c r="A216" s="146"/>
    </row>
    <row r="217">
      <c r="A217" s="146"/>
    </row>
    <row r="218">
      <c r="A218" s="146"/>
    </row>
    <row r="219">
      <c r="A219" s="146"/>
    </row>
    <row r="220">
      <c r="A220" s="146"/>
    </row>
    <row r="221">
      <c r="A221" s="146"/>
    </row>
    <row r="222">
      <c r="A222" s="146"/>
    </row>
    <row r="223">
      <c r="A223" s="146"/>
    </row>
    <row r="224">
      <c r="A224" s="146"/>
    </row>
    <row r="225">
      <c r="A225" s="146"/>
    </row>
    <row r="226">
      <c r="A226" s="146"/>
    </row>
    <row r="227">
      <c r="A227" s="146"/>
    </row>
    <row r="228">
      <c r="A228" s="146"/>
    </row>
    <row r="229">
      <c r="A229" s="146"/>
    </row>
    <row r="230">
      <c r="A230" s="146"/>
    </row>
    <row r="231">
      <c r="A231" s="146"/>
    </row>
    <row r="232">
      <c r="A232" s="146"/>
    </row>
    <row r="233">
      <c r="A233" s="146"/>
    </row>
    <row r="234">
      <c r="A234" s="146"/>
    </row>
    <row r="235">
      <c r="A235" s="146"/>
    </row>
    <row r="236">
      <c r="A236" s="146"/>
    </row>
    <row r="237">
      <c r="A237" s="146"/>
    </row>
    <row r="238">
      <c r="A238" s="146"/>
    </row>
    <row r="239">
      <c r="A239" s="146"/>
    </row>
    <row r="240">
      <c r="A240" s="146"/>
    </row>
    <row r="241">
      <c r="A241" s="146"/>
    </row>
    <row r="242">
      <c r="A242" s="146"/>
    </row>
    <row r="243">
      <c r="A243" s="146"/>
    </row>
    <row r="244">
      <c r="A244" s="146"/>
    </row>
    <row r="245">
      <c r="A245" s="146"/>
    </row>
    <row r="246">
      <c r="A246" s="146"/>
    </row>
    <row r="247">
      <c r="A247" s="146"/>
    </row>
    <row r="248">
      <c r="A248" s="146"/>
    </row>
    <row r="249">
      <c r="A249" s="146"/>
    </row>
    <row r="250">
      <c r="A250" s="146"/>
    </row>
    <row r="251">
      <c r="A251" s="146"/>
    </row>
    <row r="252">
      <c r="A252" s="146"/>
    </row>
    <row r="253">
      <c r="A253" s="146"/>
    </row>
    <row r="254">
      <c r="A254" s="146"/>
    </row>
    <row r="255">
      <c r="A255" s="146"/>
    </row>
    <row r="256">
      <c r="A256" s="146"/>
    </row>
    <row r="257">
      <c r="A257" s="146"/>
    </row>
    <row r="258">
      <c r="A258" s="146"/>
    </row>
    <row r="259">
      <c r="A259" s="146"/>
    </row>
    <row r="260">
      <c r="A260" s="146"/>
    </row>
    <row r="261">
      <c r="A261" s="146"/>
    </row>
    <row r="262">
      <c r="A262" s="146"/>
    </row>
    <row r="263">
      <c r="A263" s="146"/>
    </row>
    <row r="264">
      <c r="A264" s="146"/>
    </row>
    <row r="265">
      <c r="A265" s="146"/>
    </row>
    <row r="266">
      <c r="A266" s="146"/>
    </row>
    <row r="267">
      <c r="A267" s="146"/>
    </row>
    <row r="268">
      <c r="A268" s="146"/>
    </row>
    <row r="269">
      <c r="A269" s="146"/>
    </row>
    <row r="270">
      <c r="A270" s="146"/>
    </row>
    <row r="271">
      <c r="A271" s="146"/>
    </row>
    <row r="272">
      <c r="A272" s="146"/>
    </row>
    <row r="273">
      <c r="A273" s="146"/>
    </row>
    <row r="274">
      <c r="A274" s="146"/>
    </row>
    <row r="275">
      <c r="A275" s="146"/>
    </row>
    <row r="276">
      <c r="A276" s="146"/>
    </row>
    <row r="277">
      <c r="A277" s="146"/>
    </row>
    <row r="278">
      <c r="A278" s="146"/>
    </row>
    <row r="279">
      <c r="A279" s="146"/>
    </row>
    <row r="280">
      <c r="A280" s="146"/>
    </row>
    <row r="281">
      <c r="A281" s="146"/>
    </row>
    <row r="282">
      <c r="A282" s="146"/>
    </row>
    <row r="283">
      <c r="A283" s="146"/>
    </row>
    <row r="284">
      <c r="A284" s="146"/>
    </row>
    <row r="285">
      <c r="A285" s="146"/>
    </row>
    <row r="286">
      <c r="A286" s="146"/>
    </row>
    <row r="287">
      <c r="A287" s="146"/>
    </row>
    <row r="288">
      <c r="A288" s="146"/>
    </row>
    <row r="289">
      <c r="A289" s="146"/>
    </row>
    <row r="290">
      <c r="A290" s="146"/>
    </row>
    <row r="291">
      <c r="A291" s="146"/>
    </row>
    <row r="292">
      <c r="A292" s="146"/>
    </row>
    <row r="293">
      <c r="A293" s="146"/>
    </row>
    <row r="294">
      <c r="A294" s="146"/>
    </row>
    <row r="295">
      <c r="A295" s="146"/>
    </row>
    <row r="296">
      <c r="A296" s="146"/>
    </row>
    <row r="297">
      <c r="A297" s="146"/>
    </row>
    <row r="298">
      <c r="A298" s="146"/>
    </row>
    <row r="299">
      <c r="A299" s="146"/>
    </row>
    <row r="300">
      <c r="A300" s="146"/>
    </row>
    <row r="301">
      <c r="A301" s="146"/>
    </row>
    <row r="302">
      <c r="A302" s="146"/>
    </row>
    <row r="303">
      <c r="A303" s="146"/>
    </row>
    <row r="304">
      <c r="A304" s="146"/>
    </row>
    <row r="305">
      <c r="A305" s="146"/>
    </row>
    <row r="306">
      <c r="A306" s="146"/>
    </row>
    <row r="307">
      <c r="A307" s="146"/>
    </row>
    <row r="308">
      <c r="A308" s="146"/>
    </row>
    <row r="309">
      <c r="A309" s="146"/>
    </row>
    <row r="310">
      <c r="A310" s="146"/>
    </row>
    <row r="311">
      <c r="A311" s="146"/>
    </row>
    <row r="312">
      <c r="A312" s="146"/>
    </row>
    <row r="313">
      <c r="A313" s="146"/>
    </row>
    <row r="314">
      <c r="A314" s="146"/>
    </row>
    <row r="315">
      <c r="A315" s="146"/>
    </row>
    <row r="316">
      <c r="A316" s="146"/>
    </row>
    <row r="317">
      <c r="A317" s="146"/>
    </row>
    <row r="318">
      <c r="A318" s="146"/>
    </row>
    <row r="319">
      <c r="A319" s="146"/>
    </row>
    <row r="320">
      <c r="A320" s="146"/>
    </row>
    <row r="321">
      <c r="A321" s="146"/>
    </row>
    <row r="322">
      <c r="A322" s="146"/>
    </row>
    <row r="323">
      <c r="A323" s="146"/>
    </row>
    <row r="324">
      <c r="A324" s="146"/>
    </row>
    <row r="325">
      <c r="A325" s="146"/>
    </row>
    <row r="326">
      <c r="A326" s="146"/>
    </row>
    <row r="327">
      <c r="A327" s="146"/>
    </row>
    <row r="328">
      <c r="A328" s="146"/>
    </row>
    <row r="329">
      <c r="A329" s="146"/>
    </row>
    <row r="330">
      <c r="A330" s="146"/>
    </row>
    <row r="331">
      <c r="A331" s="146"/>
    </row>
    <row r="332">
      <c r="A332" s="146"/>
    </row>
    <row r="333">
      <c r="A333" s="146"/>
    </row>
    <row r="334">
      <c r="A334" s="146"/>
    </row>
    <row r="335">
      <c r="A335" s="146"/>
    </row>
    <row r="336">
      <c r="A336" s="146"/>
    </row>
    <row r="337">
      <c r="A337" s="146"/>
    </row>
    <row r="338">
      <c r="A338" s="146"/>
    </row>
    <row r="339">
      <c r="A339" s="146"/>
    </row>
    <row r="340">
      <c r="A340" s="146"/>
    </row>
    <row r="341">
      <c r="A341" s="146"/>
    </row>
    <row r="342">
      <c r="A342" s="146"/>
    </row>
    <row r="343">
      <c r="A343" s="146"/>
    </row>
    <row r="344">
      <c r="A344" s="146"/>
    </row>
    <row r="345">
      <c r="A345" s="146"/>
    </row>
    <row r="346">
      <c r="A346" s="146"/>
    </row>
    <row r="347">
      <c r="A347" s="146"/>
    </row>
    <row r="348">
      <c r="A348" s="146"/>
    </row>
    <row r="349">
      <c r="A349" s="146"/>
    </row>
    <row r="350">
      <c r="A350" s="146"/>
    </row>
    <row r="351">
      <c r="A351" s="146"/>
    </row>
    <row r="352">
      <c r="A352" s="146"/>
    </row>
    <row r="353">
      <c r="A353" s="146"/>
    </row>
    <row r="354">
      <c r="A354" s="146"/>
    </row>
    <row r="355">
      <c r="A355" s="146"/>
    </row>
    <row r="356">
      <c r="A356" s="146"/>
    </row>
    <row r="357">
      <c r="A357" s="146"/>
    </row>
    <row r="358">
      <c r="A358" s="146"/>
    </row>
    <row r="359">
      <c r="A359" s="146"/>
    </row>
    <row r="360">
      <c r="A360" s="146"/>
    </row>
    <row r="361">
      <c r="A361" s="146"/>
    </row>
    <row r="362">
      <c r="A362" s="146"/>
    </row>
    <row r="363">
      <c r="A363" s="146"/>
    </row>
    <row r="364">
      <c r="A364" s="146"/>
    </row>
    <row r="365">
      <c r="A365" s="146"/>
    </row>
    <row r="366">
      <c r="A366" s="146"/>
    </row>
    <row r="367">
      <c r="A367" s="146"/>
    </row>
    <row r="368">
      <c r="A368" s="146"/>
    </row>
    <row r="369">
      <c r="A369" s="146"/>
    </row>
    <row r="370">
      <c r="A370" s="146"/>
    </row>
    <row r="371">
      <c r="A371" s="146"/>
    </row>
    <row r="372">
      <c r="A372" s="146"/>
    </row>
    <row r="373">
      <c r="A373" s="146"/>
    </row>
    <row r="374">
      <c r="A374" s="146"/>
    </row>
    <row r="375">
      <c r="A375" s="146"/>
    </row>
    <row r="376">
      <c r="A376" s="146"/>
    </row>
    <row r="377">
      <c r="A377" s="146"/>
    </row>
    <row r="378">
      <c r="A378" s="146"/>
    </row>
    <row r="379">
      <c r="A379" s="146"/>
    </row>
    <row r="380">
      <c r="A380" s="146"/>
    </row>
    <row r="381">
      <c r="A381" s="146"/>
    </row>
    <row r="382">
      <c r="A382" s="146"/>
    </row>
    <row r="383">
      <c r="A383" s="146"/>
    </row>
    <row r="384">
      <c r="A384" s="146"/>
    </row>
    <row r="385">
      <c r="A385" s="146"/>
    </row>
    <row r="386">
      <c r="A386" s="146"/>
    </row>
    <row r="387">
      <c r="A387" s="146"/>
    </row>
    <row r="388">
      <c r="A388" s="146"/>
    </row>
    <row r="389">
      <c r="A389" s="146"/>
    </row>
    <row r="390">
      <c r="A390" s="146"/>
    </row>
    <row r="391">
      <c r="A391" s="146"/>
    </row>
    <row r="392">
      <c r="A392" s="146"/>
    </row>
    <row r="393">
      <c r="A393" s="146"/>
    </row>
    <row r="394">
      <c r="A394" s="146"/>
    </row>
    <row r="395">
      <c r="A395" s="146"/>
    </row>
    <row r="396">
      <c r="A396" s="146"/>
    </row>
    <row r="397">
      <c r="A397" s="146"/>
    </row>
    <row r="398">
      <c r="A398" s="146"/>
    </row>
    <row r="399">
      <c r="A399" s="146"/>
    </row>
    <row r="400">
      <c r="A400" s="146"/>
    </row>
    <row r="401">
      <c r="A401" s="146"/>
    </row>
    <row r="402">
      <c r="A402" s="146"/>
    </row>
    <row r="403">
      <c r="A403" s="146"/>
    </row>
    <row r="404">
      <c r="A404" s="146"/>
    </row>
    <row r="405">
      <c r="A405" s="146"/>
    </row>
    <row r="406">
      <c r="A406" s="146"/>
    </row>
    <row r="407">
      <c r="A407" s="146"/>
    </row>
    <row r="408">
      <c r="A408" s="146"/>
    </row>
    <row r="409">
      <c r="A409" s="146"/>
    </row>
    <row r="410">
      <c r="A410" s="146"/>
    </row>
    <row r="411">
      <c r="A411" s="146"/>
    </row>
    <row r="412">
      <c r="A412" s="146"/>
    </row>
    <row r="413">
      <c r="A413" s="146"/>
    </row>
    <row r="414">
      <c r="A414" s="146"/>
    </row>
    <row r="415">
      <c r="A415" s="146"/>
    </row>
    <row r="416">
      <c r="A416" s="146"/>
    </row>
    <row r="417">
      <c r="A417" s="146"/>
    </row>
    <row r="418">
      <c r="A418" s="146"/>
    </row>
    <row r="419">
      <c r="A419" s="146"/>
    </row>
    <row r="420">
      <c r="A420" s="146"/>
    </row>
    <row r="421">
      <c r="A421" s="146"/>
    </row>
    <row r="422">
      <c r="A422" s="146"/>
    </row>
    <row r="423">
      <c r="A423" s="146"/>
    </row>
    <row r="424">
      <c r="A424" s="146"/>
    </row>
    <row r="425">
      <c r="A425" s="146"/>
    </row>
    <row r="426">
      <c r="A426" s="146"/>
    </row>
    <row r="427">
      <c r="A427" s="146"/>
    </row>
    <row r="428">
      <c r="A428" s="146"/>
    </row>
    <row r="429">
      <c r="A429" s="146"/>
    </row>
    <row r="430">
      <c r="A430" s="146"/>
    </row>
    <row r="431">
      <c r="A431" s="146"/>
    </row>
    <row r="432">
      <c r="A432" s="146"/>
    </row>
    <row r="433">
      <c r="A433" s="146"/>
    </row>
    <row r="434">
      <c r="A434" s="146"/>
    </row>
    <row r="435">
      <c r="A435" s="146"/>
    </row>
    <row r="436">
      <c r="A436" s="146"/>
    </row>
    <row r="437">
      <c r="A437" s="146"/>
    </row>
    <row r="438">
      <c r="A438" s="146"/>
    </row>
    <row r="439">
      <c r="A439" s="146"/>
    </row>
    <row r="440">
      <c r="A440" s="146"/>
    </row>
    <row r="441">
      <c r="A441" s="146"/>
    </row>
    <row r="442">
      <c r="A442" s="146"/>
    </row>
    <row r="443">
      <c r="A443" s="146"/>
    </row>
    <row r="444">
      <c r="A444" s="146"/>
    </row>
    <row r="445">
      <c r="A445" s="146"/>
    </row>
    <row r="446">
      <c r="A446" s="146"/>
    </row>
    <row r="447">
      <c r="A447" s="146"/>
    </row>
    <row r="448">
      <c r="A448" s="146"/>
    </row>
    <row r="449">
      <c r="A449" s="146"/>
    </row>
    <row r="450">
      <c r="A450" s="146"/>
    </row>
    <row r="451">
      <c r="A451" s="146"/>
    </row>
    <row r="452">
      <c r="A452" s="146"/>
    </row>
    <row r="453">
      <c r="A453" s="146"/>
    </row>
    <row r="454">
      <c r="A454" s="146"/>
    </row>
    <row r="455">
      <c r="A455" s="146"/>
    </row>
    <row r="456">
      <c r="A456" s="146"/>
    </row>
    <row r="457">
      <c r="A457" s="146"/>
    </row>
    <row r="458">
      <c r="A458" s="146"/>
    </row>
    <row r="459">
      <c r="A459" s="146"/>
    </row>
    <row r="460">
      <c r="A460" s="146"/>
    </row>
    <row r="461">
      <c r="A461" s="146"/>
    </row>
    <row r="462">
      <c r="A462" s="146"/>
    </row>
    <row r="463">
      <c r="A463" s="146"/>
    </row>
    <row r="464">
      <c r="A464" s="146"/>
    </row>
    <row r="465">
      <c r="A465" s="146"/>
    </row>
    <row r="466">
      <c r="A466" s="146"/>
    </row>
    <row r="467">
      <c r="A467" s="146"/>
    </row>
    <row r="468">
      <c r="A468" s="146"/>
    </row>
    <row r="469">
      <c r="A469" s="146"/>
    </row>
    <row r="470">
      <c r="A470" s="146"/>
    </row>
    <row r="471">
      <c r="A471" s="146"/>
    </row>
    <row r="472">
      <c r="A472" s="146"/>
    </row>
    <row r="473">
      <c r="A473" s="146"/>
    </row>
    <row r="474">
      <c r="A474" s="146"/>
    </row>
    <row r="475">
      <c r="A475" s="146"/>
    </row>
    <row r="476">
      <c r="A476" s="146"/>
    </row>
    <row r="477">
      <c r="A477" s="146"/>
    </row>
    <row r="478">
      <c r="A478" s="146"/>
    </row>
    <row r="479">
      <c r="A479" s="146"/>
    </row>
    <row r="480">
      <c r="A480" s="146"/>
    </row>
    <row r="481">
      <c r="A481" s="146"/>
    </row>
    <row r="482">
      <c r="A482" s="146"/>
    </row>
    <row r="483">
      <c r="A483" s="146"/>
    </row>
    <row r="484">
      <c r="A484" s="146"/>
    </row>
    <row r="485">
      <c r="A485" s="146"/>
    </row>
    <row r="486">
      <c r="A486" s="146"/>
    </row>
    <row r="487">
      <c r="A487" s="146"/>
    </row>
    <row r="488">
      <c r="A488" s="146"/>
    </row>
    <row r="489">
      <c r="A489" s="146"/>
    </row>
    <row r="490">
      <c r="A490" s="146"/>
    </row>
    <row r="491">
      <c r="A491" s="146"/>
    </row>
    <row r="492">
      <c r="A492" s="146"/>
    </row>
    <row r="493">
      <c r="A493" s="146"/>
    </row>
    <row r="494">
      <c r="A494" s="146"/>
    </row>
    <row r="495">
      <c r="A495" s="146"/>
    </row>
    <row r="496">
      <c r="A496" s="146"/>
    </row>
    <row r="497">
      <c r="A497" s="146"/>
    </row>
    <row r="498">
      <c r="A498" s="146"/>
    </row>
    <row r="499">
      <c r="A499" s="146"/>
    </row>
    <row r="500">
      <c r="A500" s="146"/>
    </row>
    <row r="501">
      <c r="A501" s="146"/>
    </row>
    <row r="502">
      <c r="A502" s="146"/>
    </row>
    <row r="503">
      <c r="A503" s="146"/>
    </row>
    <row r="504">
      <c r="A504" s="146"/>
    </row>
    <row r="505">
      <c r="A505" s="146"/>
    </row>
    <row r="506">
      <c r="A506" s="146"/>
    </row>
    <row r="507">
      <c r="A507" s="146"/>
    </row>
    <row r="508">
      <c r="A508" s="146"/>
    </row>
    <row r="509">
      <c r="A509" s="146"/>
    </row>
    <row r="510">
      <c r="A510" s="146"/>
    </row>
    <row r="511">
      <c r="A511" s="146"/>
    </row>
    <row r="512">
      <c r="A512" s="146"/>
    </row>
    <row r="513">
      <c r="A513" s="146"/>
    </row>
    <row r="514">
      <c r="A514" s="146"/>
    </row>
    <row r="515">
      <c r="A515" s="146"/>
    </row>
    <row r="516">
      <c r="A516" s="146"/>
    </row>
    <row r="517">
      <c r="A517" s="146"/>
    </row>
    <row r="518">
      <c r="A518" s="146"/>
    </row>
    <row r="519">
      <c r="A519" s="146"/>
    </row>
    <row r="520">
      <c r="A520" s="146"/>
    </row>
    <row r="521">
      <c r="A521" s="146"/>
    </row>
    <row r="522">
      <c r="A522" s="146"/>
    </row>
    <row r="523">
      <c r="A523" s="146"/>
    </row>
    <row r="524">
      <c r="A524" s="146"/>
    </row>
    <row r="525">
      <c r="A525" s="146"/>
    </row>
    <row r="526">
      <c r="A526" s="146"/>
    </row>
    <row r="527">
      <c r="A527" s="146"/>
    </row>
    <row r="528">
      <c r="A528" s="146"/>
    </row>
    <row r="529">
      <c r="A529" s="146"/>
    </row>
    <row r="530">
      <c r="A530" s="146"/>
    </row>
    <row r="531">
      <c r="A531" s="146"/>
    </row>
    <row r="532">
      <c r="A532" s="146"/>
    </row>
    <row r="533">
      <c r="A533" s="146"/>
    </row>
    <row r="534">
      <c r="A534" s="146"/>
    </row>
    <row r="535">
      <c r="A535" s="146"/>
    </row>
    <row r="536">
      <c r="A536" s="146"/>
    </row>
    <row r="537">
      <c r="A537" s="146"/>
    </row>
    <row r="538">
      <c r="A538" s="146"/>
    </row>
    <row r="539">
      <c r="A539" s="146"/>
    </row>
    <row r="540">
      <c r="A540" s="146"/>
    </row>
    <row r="541">
      <c r="A541" s="146"/>
    </row>
    <row r="542">
      <c r="A542" s="146"/>
    </row>
    <row r="543">
      <c r="A543" s="146"/>
    </row>
    <row r="544">
      <c r="A544" s="146"/>
    </row>
    <row r="545">
      <c r="A545" s="146"/>
    </row>
    <row r="546">
      <c r="A546" s="146"/>
    </row>
    <row r="547">
      <c r="A547" s="146"/>
    </row>
    <row r="548">
      <c r="A548" s="146"/>
    </row>
    <row r="549">
      <c r="A549" s="146"/>
    </row>
    <row r="550">
      <c r="A550" s="146"/>
    </row>
    <row r="551">
      <c r="A551" s="146"/>
    </row>
    <row r="552">
      <c r="A552" s="146"/>
    </row>
    <row r="553">
      <c r="A553" s="146"/>
    </row>
    <row r="554">
      <c r="A554" s="146"/>
    </row>
    <row r="555">
      <c r="A555" s="146"/>
    </row>
    <row r="556">
      <c r="A556" s="146"/>
    </row>
    <row r="557">
      <c r="A557" s="146"/>
    </row>
    <row r="558">
      <c r="A558" s="146"/>
    </row>
    <row r="559">
      <c r="A559" s="146"/>
    </row>
    <row r="560">
      <c r="A560" s="146"/>
    </row>
    <row r="561">
      <c r="A561" s="146"/>
    </row>
    <row r="562">
      <c r="A562" s="146"/>
    </row>
    <row r="563">
      <c r="A563" s="146"/>
    </row>
    <row r="564">
      <c r="A564" s="146"/>
    </row>
    <row r="565">
      <c r="A565" s="146"/>
    </row>
    <row r="566">
      <c r="A566" s="146"/>
    </row>
    <row r="567">
      <c r="A567" s="146"/>
    </row>
    <row r="568">
      <c r="A568" s="146"/>
    </row>
    <row r="569">
      <c r="A569" s="146"/>
    </row>
    <row r="570">
      <c r="A570" s="146"/>
    </row>
    <row r="571">
      <c r="A571" s="146"/>
    </row>
    <row r="572">
      <c r="A572" s="146"/>
    </row>
    <row r="573">
      <c r="A573" s="146"/>
    </row>
    <row r="574">
      <c r="A574" s="146"/>
    </row>
    <row r="575">
      <c r="A575" s="146"/>
    </row>
    <row r="576">
      <c r="A576" s="146"/>
    </row>
    <row r="577">
      <c r="A577" s="146"/>
    </row>
    <row r="578">
      <c r="A578" s="146"/>
    </row>
    <row r="579">
      <c r="A579" s="146"/>
    </row>
    <row r="580">
      <c r="A580" s="146"/>
    </row>
    <row r="581">
      <c r="A581" s="146"/>
    </row>
    <row r="582">
      <c r="A582" s="146"/>
    </row>
    <row r="583">
      <c r="A583" s="146"/>
    </row>
    <row r="584">
      <c r="A584" s="146"/>
    </row>
    <row r="585">
      <c r="A585" s="146"/>
    </row>
    <row r="586">
      <c r="A586" s="146"/>
    </row>
    <row r="587">
      <c r="A587" s="146"/>
    </row>
    <row r="588">
      <c r="A588" s="146"/>
    </row>
    <row r="589">
      <c r="A589" s="146"/>
    </row>
    <row r="590">
      <c r="A590" s="146"/>
    </row>
    <row r="591">
      <c r="A591" s="146"/>
    </row>
    <row r="592">
      <c r="A592" s="146"/>
    </row>
    <row r="593">
      <c r="A593" s="146"/>
    </row>
    <row r="594">
      <c r="A594" s="146"/>
    </row>
    <row r="595">
      <c r="A595" s="146"/>
    </row>
    <row r="596">
      <c r="A596" s="146"/>
    </row>
    <row r="597">
      <c r="A597" s="146"/>
    </row>
    <row r="598">
      <c r="A598" s="146"/>
    </row>
    <row r="599">
      <c r="A599" s="146"/>
    </row>
    <row r="600">
      <c r="A600" s="146"/>
    </row>
    <row r="601">
      <c r="A601" s="146"/>
    </row>
    <row r="602">
      <c r="A602" s="146"/>
    </row>
    <row r="603">
      <c r="A603" s="146"/>
    </row>
    <row r="604">
      <c r="A604" s="146"/>
    </row>
    <row r="605">
      <c r="A605" s="146"/>
    </row>
    <row r="606">
      <c r="A606" s="146"/>
    </row>
    <row r="607">
      <c r="A607" s="146"/>
    </row>
    <row r="608">
      <c r="A608" s="146"/>
    </row>
    <row r="609">
      <c r="A609" s="146"/>
    </row>
    <row r="610">
      <c r="A610" s="146"/>
    </row>
    <row r="611">
      <c r="A611" s="146"/>
    </row>
    <row r="612">
      <c r="A612" s="146"/>
    </row>
    <row r="613">
      <c r="A613" s="146"/>
    </row>
    <row r="614">
      <c r="A614" s="146"/>
    </row>
    <row r="615">
      <c r="A615" s="146"/>
    </row>
    <row r="616">
      <c r="A616" s="146"/>
    </row>
    <row r="617">
      <c r="A617" s="146"/>
    </row>
    <row r="618">
      <c r="A618" s="146"/>
    </row>
    <row r="619">
      <c r="A619" s="146"/>
    </row>
    <row r="620">
      <c r="A620" s="146"/>
    </row>
    <row r="621">
      <c r="A621" s="146"/>
    </row>
    <row r="622">
      <c r="A622" s="146"/>
    </row>
    <row r="623">
      <c r="A623" s="146"/>
    </row>
    <row r="624">
      <c r="A624" s="146"/>
    </row>
    <row r="625">
      <c r="A625" s="146"/>
    </row>
    <row r="626">
      <c r="A626" s="146"/>
    </row>
    <row r="627">
      <c r="A627" s="146"/>
    </row>
    <row r="628">
      <c r="A628" s="146"/>
    </row>
    <row r="629">
      <c r="A629" s="146"/>
    </row>
    <row r="630">
      <c r="A630" s="146"/>
    </row>
    <row r="631">
      <c r="A631" s="146"/>
    </row>
    <row r="632">
      <c r="A632" s="146"/>
    </row>
    <row r="633">
      <c r="A633" s="146"/>
    </row>
    <row r="634">
      <c r="A634" s="146"/>
    </row>
    <row r="635">
      <c r="A635" s="146"/>
    </row>
    <row r="636">
      <c r="A636" s="146"/>
    </row>
    <row r="637">
      <c r="A637" s="146"/>
    </row>
    <row r="638">
      <c r="A638" s="146"/>
    </row>
    <row r="639">
      <c r="A639" s="146"/>
    </row>
    <row r="640">
      <c r="A640" s="146"/>
    </row>
    <row r="641">
      <c r="A641" s="146"/>
    </row>
    <row r="642">
      <c r="A642" s="146"/>
    </row>
    <row r="643">
      <c r="A643" s="146"/>
    </row>
    <row r="644">
      <c r="A644" s="146"/>
    </row>
    <row r="645">
      <c r="A645" s="146"/>
    </row>
    <row r="646">
      <c r="A646" s="146"/>
    </row>
    <row r="647">
      <c r="A647" s="146"/>
    </row>
    <row r="648">
      <c r="A648" s="146"/>
    </row>
    <row r="649">
      <c r="A649" s="146"/>
    </row>
    <row r="650">
      <c r="A650" s="146"/>
    </row>
    <row r="651">
      <c r="A651" s="146"/>
    </row>
    <row r="652">
      <c r="A652" s="146"/>
    </row>
    <row r="653">
      <c r="A653" s="146"/>
    </row>
    <row r="654">
      <c r="A654" s="146"/>
    </row>
    <row r="655">
      <c r="A655" s="146"/>
    </row>
    <row r="656">
      <c r="A656" s="146"/>
    </row>
    <row r="657">
      <c r="A657" s="146"/>
    </row>
    <row r="658">
      <c r="A658" s="146"/>
    </row>
    <row r="659">
      <c r="A659" s="146"/>
    </row>
    <row r="660">
      <c r="A660" s="146"/>
    </row>
    <row r="661">
      <c r="A661" s="146"/>
    </row>
    <row r="662">
      <c r="A662" s="146"/>
    </row>
    <row r="663">
      <c r="A663" s="146"/>
    </row>
    <row r="664">
      <c r="A664" s="146"/>
    </row>
    <row r="665">
      <c r="A665" s="146"/>
    </row>
    <row r="666">
      <c r="A666" s="146"/>
    </row>
    <row r="667">
      <c r="A667" s="146"/>
    </row>
    <row r="668">
      <c r="A668" s="146"/>
    </row>
    <row r="669">
      <c r="A669" s="146"/>
    </row>
    <row r="670">
      <c r="A670" s="146"/>
    </row>
    <row r="671">
      <c r="A671" s="146"/>
    </row>
    <row r="672">
      <c r="A672" s="146"/>
    </row>
    <row r="673">
      <c r="A673" s="146"/>
    </row>
    <row r="674">
      <c r="A674" s="146"/>
    </row>
    <row r="675">
      <c r="A675" s="146"/>
    </row>
    <row r="676">
      <c r="A676" s="146"/>
    </row>
    <row r="677">
      <c r="A677" s="146"/>
    </row>
    <row r="678">
      <c r="A678" s="146"/>
    </row>
    <row r="679">
      <c r="A679" s="146"/>
    </row>
    <row r="680">
      <c r="A680" s="146"/>
    </row>
    <row r="681">
      <c r="A681" s="146"/>
    </row>
    <row r="682">
      <c r="A682" s="146"/>
    </row>
    <row r="683">
      <c r="A683" s="146"/>
    </row>
    <row r="684">
      <c r="A684" s="146"/>
    </row>
    <row r="685">
      <c r="A685" s="146"/>
    </row>
    <row r="686">
      <c r="A686" s="146"/>
    </row>
    <row r="687">
      <c r="A687" s="146"/>
    </row>
    <row r="688">
      <c r="A688" s="146"/>
    </row>
    <row r="689">
      <c r="A689" s="146"/>
    </row>
    <row r="690">
      <c r="A690" s="146"/>
    </row>
    <row r="691">
      <c r="A691" s="146"/>
    </row>
    <row r="692">
      <c r="A692" s="146"/>
    </row>
    <row r="693">
      <c r="A693" s="146"/>
    </row>
    <row r="694">
      <c r="A694" s="146"/>
    </row>
    <row r="695">
      <c r="A695" s="146"/>
    </row>
    <row r="696">
      <c r="A696" s="146"/>
    </row>
    <row r="697">
      <c r="A697" s="146"/>
    </row>
    <row r="698">
      <c r="A698" s="146"/>
    </row>
    <row r="699">
      <c r="A699" s="146"/>
    </row>
    <row r="700">
      <c r="A700" s="146"/>
    </row>
    <row r="701">
      <c r="A701" s="146"/>
    </row>
    <row r="702">
      <c r="A702" s="146"/>
    </row>
    <row r="703">
      <c r="A703" s="146"/>
    </row>
    <row r="704">
      <c r="A704" s="146"/>
    </row>
    <row r="705">
      <c r="A705" s="146"/>
    </row>
    <row r="706">
      <c r="A706" s="146"/>
    </row>
    <row r="707">
      <c r="A707" s="146"/>
    </row>
    <row r="708">
      <c r="A708" s="146"/>
    </row>
    <row r="709">
      <c r="A709" s="146"/>
    </row>
    <row r="710">
      <c r="A710" s="146"/>
    </row>
    <row r="711">
      <c r="A711" s="146"/>
    </row>
    <row r="712">
      <c r="A712" s="146"/>
    </row>
    <row r="713">
      <c r="A713" s="146"/>
    </row>
    <row r="714">
      <c r="A714" s="146"/>
    </row>
    <row r="715">
      <c r="A715" s="146"/>
    </row>
    <row r="716">
      <c r="A716" s="146"/>
    </row>
    <row r="717">
      <c r="A717" s="146"/>
    </row>
    <row r="718">
      <c r="A718" s="146"/>
    </row>
    <row r="719">
      <c r="A719" s="146"/>
    </row>
    <row r="720">
      <c r="A720" s="146"/>
    </row>
    <row r="721">
      <c r="A721" s="146"/>
    </row>
    <row r="722">
      <c r="A722" s="146"/>
    </row>
    <row r="723">
      <c r="A723" s="146"/>
    </row>
    <row r="724">
      <c r="A724" s="146"/>
    </row>
    <row r="725">
      <c r="A725" s="146"/>
    </row>
    <row r="726">
      <c r="A726" s="146"/>
    </row>
    <row r="727">
      <c r="A727" s="146"/>
    </row>
    <row r="728">
      <c r="A728" s="146"/>
    </row>
    <row r="729">
      <c r="A729" s="146"/>
    </row>
    <row r="730">
      <c r="A730" s="146"/>
    </row>
    <row r="731">
      <c r="A731" s="146"/>
    </row>
    <row r="732">
      <c r="A732" s="146"/>
    </row>
    <row r="733">
      <c r="A733" s="146"/>
    </row>
    <row r="734">
      <c r="A734" s="146"/>
    </row>
    <row r="735">
      <c r="A735" s="146"/>
    </row>
    <row r="736">
      <c r="A736" s="146"/>
    </row>
    <row r="737">
      <c r="A737" s="146"/>
    </row>
    <row r="738">
      <c r="A738" s="146"/>
    </row>
    <row r="739">
      <c r="A739" s="146"/>
    </row>
    <row r="740">
      <c r="A740" s="146"/>
    </row>
    <row r="741">
      <c r="A741" s="146"/>
    </row>
    <row r="742">
      <c r="A742" s="146"/>
    </row>
    <row r="743">
      <c r="A743" s="146"/>
    </row>
    <row r="744">
      <c r="A744" s="146"/>
    </row>
    <row r="745">
      <c r="A745" s="146"/>
    </row>
    <row r="746">
      <c r="A746" s="146"/>
    </row>
    <row r="747">
      <c r="A747" s="146"/>
    </row>
    <row r="748">
      <c r="A748" s="146"/>
    </row>
    <row r="749">
      <c r="A749" s="146"/>
    </row>
    <row r="750">
      <c r="A750" s="146"/>
    </row>
    <row r="751">
      <c r="A751" s="146"/>
    </row>
    <row r="752">
      <c r="A752" s="146"/>
    </row>
    <row r="753">
      <c r="A753" s="146"/>
    </row>
    <row r="754">
      <c r="A754" s="146"/>
    </row>
    <row r="755">
      <c r="A755" s="146"/>
    </row>
    <row r="756">
      <c r="A756" s="146"/>
    </row>
    <row r="757">
      <c r="A757" s="146"/>
    </row>
    <row r="758">
      <c r="A758" s="146"/>
    </row>
    <row r="759">
      <c r="A759" s="146"/>
    </row>
    <row r="760">
      <c r="A760" s="146"/>
    </row>
    <row r="761">
      <c r="A761" s="146"/>
    </row>
    <row r="762">
      <c r="A762" s="146"/>
    </row>
    <row r="763">
      <c r="A763" s="146"/>
    </row>
    <row r="764">
      <c r="A764" s="146"/>
    </row>
    <row r="765">
      <c r="A765" s="146"/>
    </row>
    <row r="766">
      <c r="A766" s="146"/>
    </row>
    <row r="767">
      <c r="A767" s="146"/>
    </row>
    <row r="768">
      <c r="A768" s="146"/>
    </row>
    <row r="769">
      <c r="A769" s="146"/>
    </row>
    <row r="770">
      <c r="A770" s="146"/>
    </row>
    <row r="771">
      <c r="A771" s="146"/>
    </row>
    <row r="772">
      <c r="A772" s="146"/>
    </row>
    <row r="773">
      <c r="A773" s="146"/>
    </row>
    <row r="774">
      <c r="A774" s="146"/>
    </row>
    <row r="775">
      <c r="A775" s="146"/>
    </row>
    <row r="776">
      <c r="A776" s="146"/>
    </row>
    <row r="777">
      <c r="A777" s="146"/>
    </row>
    <row r="778">
      <c r="A778" s="146"/>
    </row>
    <row r="779">
      <c r="A779" s="146"/>
    </row>
    <row r="780">
      <c r="A780" s="146"/>
    </row>
    <row r="781">
      <c r="A781" s="146"/>
    </row>
    <row r="782">
      <c r="A782" s="146"/>
    </row>
    <row r="783">
      <c r="A783" s="146"/>
    </row>
    <row r="784">
      <c r="A784" s="146"/>
    </row>
    <row r="785">
      <c r="A785" s="146"/>
    </row>
    <row r="786">
      <c r="A786" s="146"/>
    </row>
    <row r="787">
      <c r="A787" s="146"/>
    </row>
    <row r="788">
      <c r="A788" s="146"/>
    </row>
    <row r="789">
      <c r="A789" s="146"/>
    </row>
    <row r="790">
      <c r="A790" s="146"/>
    </row>
    <row r="791">
      <c r="A791" s="146"/>
    </row>
    <row r="792">
      <c r="A792" s="146"/>
    </row>
    <row r="793">
      <c r="A793" s="146"/>
    </row>
    <row r="794">
      <c r="A794" s="146"/>
    </row>
    <row r="795">
      <c r="A795" s="146"/>
    </row>
    <row r="796">
      <c r="A796" s="146"/>
    </row>
    <row r="797">
      <c r="A797" s="146"/>
    </row>
    <row r="798">
      <c r="A798" s="146"/>
    </row>
    <row r="799">
      <c r="A799" s="146"/>
    </row>
    <row r="800">
      <c r="A800" s="146"/>
    </row>
    <row r="801">
      <c r="A801" s="146"/>
    </row>
    <row r="802">
      <c r="A802" s="146"/>
    </row>
    <row r="803">
      <c r="A803" s="146"/>
    </row>
    <row r="804">
      <c r="A804" s="146"/>
    </row>
    <row r="805">
      <c r="A805" s="146"/>
    </row>
    <row r="806">
      <c r="A806" s="146"/>
    </row>
    <row r="807">
      <c r="A807" s="146"/>
    </row>
    <row r="808">
      <c r="A808" s="146"/>
    </row>
    <row r="809">
      <c r="A809" s="146"/>
    </row>
    <row r="810">
      <c r="A810" s="146"/>
    </row>
    <row r="811">
      <c r="A811" s="146"/>
    </row>
    <row r="812">
      <c r="A812" s="146"/>
    </row>
    <row r="813">
      <c r="A813" s="146"/>
    </row>
    <row r="814">
      <c r="A814" s="146"/>
    </row>
    <row r="815">
      <c r="A815" s="146"/>
    </row>
    <row r="816">
      <c r="A816" s="146"/>
    </row>
    <row r="817">
      <c r="A817" s="146"/>
    </row>
    <row r="818">
      <c r="A818" s="146"/>
    </row>
    <row r="819">
      <c r="A819" s="146"/>
    </row>
    <row r="820">
      <c r="A820" s="146"/>
    </row>
    <row r="821">
      <c r="A821" s="146"/>
    </row>
    <row r="822">
      <c r="A822" s="146"/>
    </row>
    <row r="823">
      <c r="A823" s="146"/>
    </row>
    <row r="824">
      <c r="A824" s="146"/>
    </row>
    <row r="825">
      <c r="A825" s="146"/>
    </row>
    <row r="826">
      <c r="A826" s="146"/>
    </row>
    <row r="827">
      <c r="A827" s="146"/>
    </row>
    <row r="828">
      <c r="A828" s="146"/>
    </row>
    <row r="829">
      <c r="A829" s="146"/>
    </row>
    <row r="830">
      <c r="A830" s="146"/>
    </row>
    <row r="831">
      <c r="A831" s="146"/>
    </row>
    <row r="832">
      <c r="A832" s="146"/>
    </row>
    <row r="833">
      <c r="A833" s="146"/>
    </row>
    <row r="834">
      <c r="A834" s="146"/>
    </row>
    <row r="835">
      <c r="A835" s="146"/>
    </row>
    <row r="836">
      <c r="A836" s="146"/>
    </row>
    <row r="837">
      <c r="A837" s="146"/>
    </row>
    <row r="838">
      <c r="A838" s="146"/>
    </row>
    <row r="839">
      <c r="A839" s="146"/>
    </row>
    <row r="840">
      <c r="A840" s="146"/>
    </row>
    <row r="841">
      <c r="A841" s="146"/>
    </row>
    <row r="842">
      <c r="A842" s="146"/>
    </row>
    <row r="843">
      <c r="A843" s="146"/>
    </row>
    <row r="844">
      <c r="A844" s="146"/>
    </row>
    <row r="845">
      <c r="A845" s="146"/>
    </row>
    <row r="846">
      <c r="A846" s="146"/>
    </row>
    <row r="847">
      <c r="A847" s="146"/>
    </row>
    <row r="848">
      <c r="A848" s="146"/>
    </row>
    <row r="849">
      <c r="A849" s="146"/>
    </row>
    <row r="850">
      <c r="A850" s="146"/>
    </row>
    <row r="851">
      <c r="A851" s="146"/>
    </row>
    <row r="852">
      <c r="A852" s="146"/>
    </row>
    <row r="853">
      <c r="A853" s="146"/>
    </row>
    <row r="854">
      <c r="A854" s="146"/>
    </row>
    <row r="855">
      <c r="A855" s="146"/>
    </row>
    <row r="856">
      <c r="A856" s="146"/>
    </row>
    <row r="857">
      <c r="A857" s="146"/>
    </row>
    <row r="858">
      <c r="A858" s="146"/>
    </row>
    <row r="859">
      <c r="A859" s="146"/>
    </row>
    <row r="860">
      <c r="A860" s="146"/>
    </row>
    <row r="861">
      <c r="A861" s="146"/>
    </row>
    <row r="862">
      <c r="A862" s="146"/>
    </row>
    <row r="863">
      <c r="A863" s="146"/>
    </row>
    <row r="864">
      <c r="A864" s="146"/>
    </row>
    <row r="865">
      <c r="A865" s="146"/>
    </row>
    <row r="866">
      <c r="A866" s="146"/>
    </row>
    <row r="867">
      <c r="A867" s="146"/>
    </row>
    <row r="868">
      <c r="A868" s="146"/>
    </row>
    <row r="869">
      <c r="A869" s="146"/>
    </row>
    <row r="870">
      <c r="A870" s="146"/>
    </row>
    <row r="871">
      <c r="A871" s="146"/>
    </row>
    <row r="872">
      <c r="A872" s="146"/>
    </row>
    <row r="873">
      <c r="A873" s="146"/>
    </row>
    <row r="874">
      <c r="A874" s="146"/>
    </row>
    <row r="875">
      <c r="A875" s="146"/>
    </row>
    <row r="876">
      <c r="A876" s="146"/>
    </row>
    <row r="877">
      <c r="A877" s="146"/>
    </row>
    <row r="878">
      <c r="A878" s="146"/>
    </row>
    <row r="879">
      <c r="A879" s="146"/>
    </row>
    <row r="880">
      <c r="A880" s="146"/>
    </row>
    <row r="881">
      <c r="A881" s="146"/>
    </row>
    <row r="882">
      <c r="A882" s="146"/>
    </row>
    <row r="883">
      <c r="A883" s="146"/>
    </row>
    <row r="884">
      <c r="A884" s="146"/>
    </row>
    <row r="885">
      <c r="A885" s="146"/>
    </row>
    <row r="886">
      <c r="A886" s="146"/>
    </row>
    <row r="887">
      <c r="A887" s="146"/>
    </row>
    <row r="888">
      <c r="A888" s="146"/>
    </row>
    <row r="889">
      <c r="A889" s="146"/>
    </row>
    <row r="890">
      <c r="A890" s="146"/>
    </row>
    <row r="891">
      <c r="A891" s="146"/>
    </row>
    <row r="892">
      <c r="A892" s="146"/>
    </row>
    <row r="893">
      <c r="A893" s="146"/>
    </row>
    <row r="894">
      <c r="A894" s="146"/>
    </row>
    <row r="895">
      <c r="A895" s="146"/>
    </row>
    <row r="896">
      <c r="A896" s="146"/>
    </row>
    <row r="897">
      <c r="A897" s="146"/>
    </row>
    <row r="898">
      <c r="A898" s="146"/>
    </row>
    <row r="899">
      <c r="A899" s="146"/>
    </row>
    <row r="900">
      <c r="A900" s="146"/>
    </row>
    <row r="901">
      <c r="A901" s="146"/>
    </row>
    <row r="902">
      <c r="A902" s="146"/>
    </row>
    <row r="903">
      <c r="A903" s="146"/>
    </row>
    <row r="904">
      <c r="A904" s="146"/>
    </row>
    <row r="905">
      <c r="A905" s="146"/>
    </row>
    <row r="906">
      <c r="A906" s="146"/>
    </row>
    <row r="907">
      <c r="A907" s="146"/>
    </row>
    <row r="908">
      <c r="A908" s="146"/>
    </row>
    <row r="909">
      <c r="A909" s="146"/>
    </row>
    <row r="910">
      <c r="A910" s="146"/>
    </row>
    <row r="911">
      <c r="A911" s="146"/>
    </row>
    <row r="912">
      <c r="A912" s="146"/>
    </row>
    <row r="913">
      <c r="A913" s="146"/>
    </row>
    <row r="914">
      <c r="A914" s="146"/>
    </row>
    <row r="915">
      <c r="A915" s="146"/>
    </row>
    <row r="916">
      <c r="A916" s="146"/>
    </row>
    <row r="917">
      <c r="A917" s="146"/>
    </row>
    <row r="918">
      <c r="A918" s="146"/>
    </row>
    <row r="919">
      <c r="A919" s="146"/>
    </row>
    <row r="920">
      <c r="A920" s="146"/>
    </row>
    <row r="921">
      <c r="A921" s="146"/>
    </row>
    <row r="922">
      <c r="A922" s="146"/>
    </row>
    <row r="923">
      <c r="A923" s="146"/>
    </row>
    <row r="924">
      <c r="A924" s="146"/>
    </row>
    <row r="925">
      <c r="A925" s="146"/>
    </row>
    <row r="926">
      <c r="A926" s="146"/>
    </row>
    <row r="927">
      <c r="A927" s="146"/>
    </row>
    <row r="928">
      <c r="A928" s="146"/>
    </row>
    <row r="929">
      <c r="A929" s="146"/>
    </row>
    <row r="930">
      <c r="A930" s="146"/>
    </row>
    <row r="931">
      <c r="A931" s="146"/>
    </row>
    <row r="932">
      <c r="A932" s="146"/>
    </row>
    <row r="933">
      <c r="A933" s="146"/>
    </row>
    <row r="934">
      <c r="A934" s="146"/>
    </row>
    <row r="935">
      <c r="A935" s="146"/>
    </row>
    <row r="936">
      <c r="A936" s="146"/>
    </row>
    <row r="937">
      <c r="A937" s="146"/>
    </row>
    <row r="938">
      <c r="A938" s="146"/>
    </row>
    <row r="939">
      <c r="A939" s="146"/>
    </row>
    <row r="940">
      <c r="A940" s="146"/>
    </row>
    <row r="941">
      <c r="A941" s="146"/>
    </row>
    <row r="942">
      <c r="A942" s="146"/>
    </row>
    <row r="943">
      <c r="A943" s="146"/>
    </row>
    <row r="944">
      <c r="A944" s="146"/>
    </row>
    <row r="945">
      <c r="A945" s="146"/>
    </row>
    <row r="946">
      <c r="A946" s="146"/>
    </row>
    <row r="947">
      <c r="A947" s="146"/>
    </row>
    <row r="948">
      <c r="A948" s="146"/>
    </row>
    <row r="949">
      <c r="A949" s="146"/>
    </row>
    <row r="950">
      <c r="A950" s="146"/>
    </row>
    <row r="951">
      <c r="A951" s="146"/>
    </row>
    <row r="952">
      <c r="A952" s="146"/>
    </row>
    <row r="953">
      <c r="A953" s="146"/>
    </row>
    <row r="954">
      <c r="A954" s="146"/>
    </row>
    <row r="955">
      <c r="A955" s="146"/>
    </row>
    <row r="956">
      <c r="A956" s="146"/>
    </row>
    <row r="957">
      <c r="A957" s="146"/>
    </row>
    <row r="958">
      <c r="A958" s="146"/>
    </row>
    <row r="959">
      <c r="A959" s="146"/>
    </row>
    <row r="960">
      <c r="A960" s="146"/>
    </row>
    <row r="961">
      <c r="A961" s="146"/>
    </row>
    <row r="962">
      <c r="A962" s="146"/>
    </row>
    <row r="963">
      <c r="A963" s="146"/>
    </row>
    <row r="964">
      <c r="A964" s="146"/>
    </row>
    <row r="965">
      <c r="A965" s="146"/>
    </row>
    <row r="966">
      <c r="A966" s="146"/>
    </row>
    <row r="967">
      <c r="A967" s="146"/>
    </row>
    <row r="968">
      <c r="A968" s="146"/>
    </row>
    <row r="969">
      <c r="A969" s="146"/>
    </row>
    <row r="970">
      <c r="A970" s="146"/>
    </row>
    <row r="971">
      <c r="A971" s="146"/>
    </row>
    <row r="972">
      <c r="A972" s="146"/>
    </row>
    <row r="973">
      <c r="A973" s="146"/>
    </row>
    <row r="974">
      <c r="A974" s="146"/>
    </row>
    <row r="975">
      <c r="A975" s="146"/>
    </row>
    <row r="976">
      <c r="A976" s="146"/>
    </row>
    <row r="977">
      <c r="A977" s="146"/>
    </row>
    <row r="978">
      <c r="A978" s="146"/>
    </row>
    <row r="979">
      <c r="A979" s="146"/>
    </row>
    <row r="980">
      <c r="A980" s="146"/>
    </row>
    <row r="981">
      <c r="A981" s="146"/>
    </row>
    <row r="982">
      <c r="A982" s="146"/>
    </row>
    <row r="983">
      <c r="A983" s="146"/>
    </row>
    <row r="984">
      <c r="A984" s="146"/>
    </row>
    <row r="985">
      <c r="A985" s="146"/>
    </row>
    <row r="986">
      <c r="A986" s="146"/>
    </row>
    <row r="987">
      <c r="A987" s="146"/>
    </row>
    <row r="988">
      <c r="A988" s="146"/>
    </row>
    <row r="989">
      <c r="A989" s="146"/>
    </row>
    <row r="990">
      <c r="A990" s="146"/>
    </row>
    <row r="991">
      <c r="A991" s="146"/>
    </row>
    <row r="992">
      <c r="A992" s="146"/>
    </row>
    <row r="993">
      <c r="A993" s="146"/>
    </row>
    <row r="994">
      <c r="A994" s="146"/>
    </row>
    <row r="995">
      <c r="A995" s="146"/>
    </row>
    <row r="996">
      <c r="A996" s="146"/>
    </row>
    <row r="997">
      <c r="A997" s="146"/>
    </row>
    <row r="998">
      <c r="A998" s="146"/>
    </row>
    <row r="999">
      <c r="A999" s="146"/>
    </row>
    <row r="1000">
      <c r="A1000" s="146"/>
    </row>
  </sheetData>
  <drawing r:id="rId1"/>
</worksheet>
</file>