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vscoded\Credit_App\Credit_app_v3_test\test files\"/>
    </mc:Choice>
  </mc:AlternateContent>
  <xr:revisionPtr revIDLastSave="0" documentId="13_ncr:1_{1E710B07-E25E-4379-9DCE-3DBB52BF31D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tatment" sheetId="1" r:id="rId1"/>
    <sheet name="contract" sheetId="2" r:id="rId2"/>
    <sheet name="spo 12.7" sheetId="3" r:id="rId3"/>
    <sheet name="spo 1.8" sheetId="4" r:id="rId4"/>
    <sheet name="spo 19.10 to 24.10" sheetId="5" r:id="rId5"/>
    <sheet name="spo 25.10 to 03.11" sheetId="6" r:id="rId6"/>
    <sheet name="spo 04.11 to 16.11" sheetId="7" r:id="rId7"/>
    <sheet name="spo 17.11 to 23.11" sheetId="8" r:id="rId8"/>
    <sheet name="spo 24.11 to 24.11" sheetId="9" r:id="rId9"/>
    <sheet name="spo 25.11 to 20.12" sheetId="10" r:id="rId10"/>
    <sheet name="spo 21.12 to 14.01" sheetId="11" r:id="rId11"/>
    <sheet name="spo 15.01 to 02.02" sheetId="12" r:id="rId12"/>
    <sheet name="spo 03.02 to 17.02" sheetId="13" r:id="rId13"/>
    <sheet name="spo 18.02 to 15.05 " sheetId="14" r:id="rId14"/>
  </sheets>
  <definedNames>
    <definedName name="_xlnm._FilterDatabase" localSheetId="0">statment!$B$1:$J$102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4" l="1"/>
  <c r="L4" i="14"/>
  <c r="J4" i="14"/>
  <c r="I4" i="14"/>
  <c r="H4" i="14"/>
  <c r="G4" i="14"/>
  <c r="E4" i="14"/>
  <c r="D4" i="14"/>
  <c r="M3" i="14"/>
  <c r="L3" i="14"/>
  <c r="J3" i="14"/>
  <c r="I3" i="14"/>
  <c r="H3" i="14"/>
  <c r="G3" i="14"/>
  <c r="E3" i="14"/>
  <c r="D3" i="14"/>
  <c r="M2" i="14"/>
  <c r="L2" i="14"/>
  <c r="J2" i="14"/>
  <c r="I2" i="14"/>
  <c r="H2" i="14"/>
  <c r="G2" i="14"/>
  <c r="E2" i="14"/>
  <c r="D2" i="14"/>
  <c r="M2" i="13"/>
  <c r="L2" i="13"/>
  <c r="J2" i="13"/>
  <c r="I2" i="13"/>
  <c r="H2" i="13"/>
  <c r="G2" i="13"/>
  <c r="E2" i="13"/>
  <c r="D2" i="13"/>
  <c r="M4" i="12"/>
  <c r="L4" i="12"/>
  <c r="J4" i="12"/>
  <c r="I4" i="12"/>
  <c r="H4" i="12"/>
  <c r="G4" i="12"/>
  <c r="E4" i="12"/>
  <c r="D4" i="12"/>
  <c r="M3" i="12"/>
  <c r="L3" i="12"/>
  <c r="J3" i="12"/>
  <c r="I3" i="12"/>
  <c r="H3" i="12"/>
  <c r="G3" i="12"/>
  <c r="E3" i="12"/>
  <c r="D3" i="12"/>
  <c r="M2" i="12"/>
  <c r="L2" i="12"/>
  <c r="J2" i="12"/>
  <c r="I2" i="12"/>
  <c r="H2" i="12"/>
  <c r="G2" i="12"/>
  <c r="E2" i="12"/>
  <c r="D2" i="12"/>
  <c r="M5" i="11"/>
  <c r="L5" i="11"/>
  <c r="J5" i="11"/>
  <c r="I5" i="11"/>
  <c r="H5" i="11"/>
  <c r="G5" i="11"/>
  <c r="E5" i="11"/>
  <c r="D5" i="11"/>
  <c r="M4" i="11"/>
  <c r="L4" i="11"/>
  <c r="J4" i="11"/>
  <c r="I4" i="11"/>
  <c r="H4" i="11"/>
  <c r="G4" i="11"/>
  <c r="E4" i="11"/>
  <c r="D4" i="11"/>
  <c r="M3" i="11"/>
  <c r="L3" i="11"/>
  <c r="J3" i="11"/>
  <c r="I3" i="11"/>
  <c r="H3" i="11"/>
  <c r="G3" i="11"/>
  <c r="E3" i="11"/>
  <c r="D3" i="11"/>
  <c r="M2" i="11"/>
  <c r="L2" i="11"/>
  <c r="J2" i="11"/>
  <c r="I2" i="11"/>
  <c r="H2" i="11"/>
  <c r="G2" i="11"/>
  <c r="E2" i="11"/>
  <c r="D2" i="11"/>
  <c r="M4" i="10"/>
  <c r="L4" i="10"/>
  <c r="J4" i="10"/>
  <c r="I4" i="10"/>
  <c r="H4" i="10"/>
  <c r="G4" i="10"/>
  <c r="E4" i="10"/>
  <c r="D4" i="10"/>
  <c r="M3" i="10"/>
  <c r="L3" i="10"/>
  <c r="J3" i="10"/>
  <c r="I3" i="10"/>
  <c r="H3" i="10"/>
  <c r="G3" i="10"/>
  <c r="E3" i="10"/>
  <c r="D3" i="10"/>
  <c r="M2" i="10"/>
  <c r="L2" i="10"/>
  <c r="J2" i="10"/>
  <c r="I2" i="10"/>
  <c r="H2" i="10"/>
  <c r="G2" i="10"/>
  <c r="E2" i="10"/>
  <c r="D2" i="10"/>
  <c r="M5" i="9"/>
  <c r="L5" i="9"/>
  <c r="J5" i="9"/>
  <c r="I5" i="9"/>
  <c r="H5" i="9"/>
  <c r="G5" i="9"/>
  <c r="E5" i="9"/>
  <c r="D5" i="9"/>
  <c r="M4" i="9"/>
  <c r="L4" i="9"/>
  <c r="J4" i="9"/>
  <c r="I4" i="9"/>
  <c r="H4" i="9"/>
  <c r="G4" i="9"/>
  <c r="E4" i="9"/>
  <c r="D4" i="9"/>
  <c r="M3" i="9"/>
  <c r="L3" i="9"/>
  <c r="J3" i="9"/>
  <c r="I3" i="9"/>
  <c r="H3" i="9"/>
  <c r="G3" i="9"/>
  <c r="E3" i="9"/>
  <c r="D3" i="9"/>
  <c r="M2" i="9"/>
  <c r="L2" i="9"/>
  <c r="J2" i="9"/>
  <c r="I2" i="9"/>
  <c r="H2" i="9"/>
  <c r="G2" i="9"/>
  <c r="E2" i="9"/>
  <c r="D2" i="9"/>
  <c r="M4" i="8"/>
  <c r="L4" i="8"/>
  <c r="J4" i="8"/>
  <c r="I4" i="8"/>
  <c r="H4" i="8"/>
  <c r="G4" i="8"/>
  <c r="E4" i="8"/>
  <c r="D4" i="8"/>
  <c r="M3" i="8"/>
  <c r="L3" i="8"/>
  <c r="J3" i="8"/>
  <c r="I3" i="8"/>
  <c r="H3" i="8"/>
  <c r="G3" i="8"/>
  <c r="E3" i="8"/>
  <c r="D3" i="8"/>
  <c r="M2" i="8"/>
  <c r="L2" i="8"/>
  <c r="J2" i="8"/>
  <c r="I2" i="8"/>
  <c r="H2" i="8"/>
  <c r="G2" i="8"/>
  <c r="E2" i="8"/>
  <c r="D2" i="8"/>
  <c r="M4" i="7"/>
  <c r="L4" i="7"/>
  <c r="J4" i="7"/>
  <c r="I4" i="7"/>
  <c r="H4" i="7"/>
  <c r="G4" i="7"/>
  <c r="E4" i="7"/>
  <c r="D4" i="7"/>
  <c r="M3" i="7"/>
  <c r="L3" i="7"/>
  <c r="J3" i="7"/>
  <c r="I3" i="7"/>
  <c r="H3" i="7"/>
  <c r="G3" i="7"/>
  <c r="E3" i="7"/>
  <c r="D3" i="7"/>
  <c r="M2" i="7"/>
  <c r="L2" i="7"/>
  <c r="J2" i="7"/>
  <c r="I2" i="7"/>
  <c r="H2" i="7"/>
  <c r="G2" i="7"/>
  <c r="E2" i="7"/>
  <c r="D2" i="7"/>
  <c r="M4" i="6"/>
  <c r="L4" i="6"/>
  <c r="J4" i="6"/>
  <c r="I4" i="6"/>
  <c r="H4" i="6"/>
  <c r="G4" i="6"/>
  <c r="E4" i="6"/>
  <c r="D4" i="6"/>
  <c r="M3" i="6"/>
  <c r="L3" i="6"/>
  <c r="J3" i="6"/>
  <c r="I3" i="6"/>
  <c r="H3" i="6"/>
  <c r="G3" i="6"/>
  <c r="E3" i="6"/>
  <c r="D3" i="6"/>
  <c r="M2" i="6"/>
  <c r="L2" i="6"/>
  <c r="J2" i="6"/>
  <c r="I2" i="6"/>
  <c r="H2" i="6"/>
  <c r="G2" i="6"/>
  <c r="E2" i="6"/>
  <c r="D2" i="6"/>
  <c r="M4" i="5"/>
  <c r="L4" i="5"/>
  <c r="J4" i="5"/>
  <c r="I4" i="5"/>
  <c r="H4" i="5"/>
  <c r="G4" i="5"/>
  <c r="E4" i="5"/>
  <c r="D4" i="5"/>
  <c r="M3" i="5"/>
  <c r="L3" i="5"/>
  <c r="J3" i="5"/>
  <c r="I3" i="5"/>
  <c r="H3" i="5"/>
  <c r="G3" i="5"/>
  <c r="E3" i="5"/>
  <c r="D3" i="5"/>
  <c r="M2" i="5"/>
  <c r="L2" i="5"/>
  <c r="J2" i="5"/>
  <c r="I2" i="5"/>
  <c r="H2" i="5"/>
  <c r="G2" i="5"/>
  <c r="E2" i="5"/>
  <c r="D2" i="5"/>
  <c r="O4" i="3"/>
  <c r="O3" i="3"/>
  <c r="O2" i="3"/>
  <c r="M14" i="2"/>
  <c r="L14" i="2"/>
  <c r="J14" i="2"/>
  <c r="I14" i="2"/>
  <c r="H14" i="2"/>
  <c r="G14" i="2"/>
  <c r="E14" i="2"/>
  <c r="D14" i="2"/>
  <c r="M13" i="2"/>
  <c r="L13" i="2"/>
  <c r="J13" i="2"/>
  <c r="I13" i="2"/>
  <c r="H13" i="2"/>
  <c r="G13" i="2"/>
  <c r="E13" i="2"/>
  <c r="D13" i="2"/>
  <c r="M12" i="2"/>
  <c r="L12" i="2"/>
  <c r="J12" i="2"/>
  <c r="I12" i="2"/>
  <c r="H12" i="2"/>
  <c r="G12" i="2"/>
  <c r="E12" i="2"/>
  <c r="D12" i="2"/>
  <c r="M11" i="2"/>
  <c r="L11" i="2"/>
  <c r="J11" i="2"/>
  <c r="I11" i="2"/>
  <c r="H11" i="2"/>
  <c r="G11" i="2"/>
  <c r="E11" i="2"/>
  <c r="D11" i="2"/>
  <c r="M10" i="2"/>
  <c r="L10" i="2"/>
  <c r="J10" i="2"/>
  <c r="I10" i="2"/>
  <c r="H10" i="2"/>
  <c r="G10" i="2"/>
  <c r="E10" i="2"/>
  <c r="D10" i="2"/>
</calcChain>
</file>

<file path=xl/sharedStrings.xml><?xml version="1.0" encoding="utf-8"?>
<sst xmlns="http://schemas.openxmlformats.org/spreadsheetml/2006/main" count="310" uniqueCount="28">
  <si>
    <t>first date</t>
  </si>
  <si>
    <t>second date</t>
  </si>
  <si>
    <t>SGL - STD</t>
  </si>
  <si>
    <t>SGL - DLX</t>
  </si>
  <si>
    <t>SJ</t>
  </si>
  <si>
    <t>D</t>
  </si>
  <si>
    <t>DBL - STD</t>
  </si>
  <si>
    <t>DBL- DLX</t>
  </si>
  <si>
    <t>DBL - J.S</t>
  </si>
  <si>
    <t>DBL - FAM</t>
  </si>
  <si>
    <t>TPL</t>
  </si>
  <si>
    <t>TPL - J.S</t>
  </si>
  <si>
    <t>TF</t>
  </si>
  <si>
    <t>DJ+2CH</t>
  </si>
  <si>
    <t>Booking No.</t>
  </si>
  <si>
    <t>Invoice No.</t>
  </si>
  <si>
    <t>Res_date</t>
  </si>
  <si>
    <t>Arrival</t>
  </si>
  <si>
    <t>Departure</t>
  </si>
  <si>
    <t>Rate code</t>
  </si>
  <si>
    <t>Night</t>
  </si>
  <si>
    <t>Rate $</t>
  </si>
  <si>
    <t>Amount-hotel</t>
  </si>
  <si>
    <t>38-40</t>
  </si>
  <si>
    <t>44-46</t>
  </si>
  <si>
    <t>30-32</t>
  </si>
  <si>
    <t>68-70</t>
  </si>
  <si>
    <t>32-88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</si>
</sst>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2" x14ac:knownFonts="1">
    <font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2"/>
      <color rgb="FF000000"/>
      <name val="Times New Roman"/>
      <family val="2"/>
    </font>
    <font>
      <b/>
      <sz val="11"/>
      <color rgb="FF000000"/>
      <name val="Times New Roman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4"/>
      <color rgb="FF000080"/>
      <name val="Times New Roman"/>
      <family val="2"/>
    </font>
    <font>
      <sz val="11"/>
      <color rgb="FF7D353B"/>
      <name val="Courier New"/>
      <family val="2"/>
    </font>
    <font>
      <sz val="8"/>
      <color rgb="FF000000"/>
      <name val="MS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D99694"/>
      </patternFill>
    </fill>
    <fill>
      <patternFill patternType="solid">
        <fgColor rgb="FFC6D9F1"/>
      </patternFill>
    </fill>
    <fill>
      <patternFill patternType="solid">
        <fgColor rgb="FFF2DCDB"/>
      </patternFill>
    </fill>
    <fill>
      <patternFill patternType="solid">
        <fgColor rgb="FFD7E4BD"/>
      </patternFill>
    </fill>
    <fill>
      <patternFill patternType="solid">
        <fgColor rgb="FF95B3D7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0000"/>
      </patternFill>
    </fill>
  </fills>
  <borders count="14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ck">
        <color rgb="FF000000"/>
      </top>
      <bottom style="thin">
        <color rgb="FFC6C6C6"/>
      </bottom>
      <diagonal/>
    </border>
    <border>
      <left style="double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tted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tted">
        <color rgb="FF000000"/>
      </top>
      <bottom style="thin">
        <color rgb="FFC6C6C6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14" fontId="1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3" fontId="5" fillId="6" borderId="5" xfId="0" applyNumberFormat="1" applyFont="1" applyFill="1" applyBorder="1" applyAlignment="1">
      <alignment horizontal="center"/>
    </xf>
    <xf numFmtId="3" fontId="6" fillId="6" borderId="5" xfId="0" applyNumberFormat="1" applyFont="1" applyFill="1" applyBorder="1" applyAlignment="1">
      <alignment horizontal="center"/>
    </xf>
    <xf numFmtId="3" fontId="5" fillId="7" borderId="5" xfId="0" applyNumberFormat="1" applyFont="1" applyFill="1" applyBorder="1" applyAlignment="1">
      <alignment horizontal="center"/>
    </xf>
    <xf numFmtId="3" fontId="6" fillId="7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7" fillId="0" borderId="6" xfId="0" applyNumberFormat="1" applyFont="1" applyBorder="1" applyAlignment="1">
      <alignment horizontal="left"/>
    </xf>
    <xf numFmtId="14" fontId="5" fillId="0" borderId="3" xfId="0" applyNumberFormat="1" applyFont="1" applyBorder="1" applyAlignment="1">
      <alignment horizontal="left"/>
    </xf>
    <xf numFmtId="3" fontId="5" fillId="2" borderId="3" xfId="0" applyNumberFormat="1" applyFont="1" applyFill="1" applyBorder="1" applyAlignment="1">
      <alignment horizontal="center"/>
    </xf>
    <xf numFmtId="3" fontId="5" fillId="8" borderId="3" xfId="0" applyNumberFormat="1" applyFont="1" applyFill="1" applyBorder="1" applyAlignment="1">
      <alignment horizontal="center"/>
    </xf>
    <xf numFmtId="3" fontId="5" fillId="9" borderId="3" xfId="0" applyNumberFormat="1" applyFont="1" applyFill="1" applyBorder="1" applyAlignment="1">
      <alignment horizontal="center"/>
    </xf>
    <xf numFmtId="3" fontId="5" fillId="9" borderId="7" xfId="0" applyNumberFormat="1" applyFont="1" applyFill="1" applyBorder="1" applyAlignment="1">
      <alignment horizontal="center"/>
    </xf>
    <xf numFmtId="14" fontId="0" fillId="0" borderId="0" xfId="0" applyNumberFormat="1" applyAlignment="1"/>
    <xf numFmtId="3" fontId="8" fillId="9" borderId="7" xfId="0" applyNumberFormat="1" applyFont="1" applyFill="1" applyBorder="1" applyAlignment="1">
      <alignment horizontal="left"/>
    </xf>
    <xf numFmtId="4" fontId="5" fillId="10" borderId="8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left"/>
    </xf>
    <xf numFmtId="3" fontId="5" fillId="2" borderId="2" xfId="0" applyNumberFormat="1" applyFont="1" applyFill="1" applyBorder="1" applyAlignment="1">
      <alignment horizontal="center"/>
    </xf>
    <xf numFmtId="3" fontId="5" fillId="8" borderId="2" xfId="0" applyNumberFormat="1" applyFont="1" applyFill="1" applyBorder="1" applyAlignment="1">
      <alignment horizontal="center"/>
    </xf>
    <xf numFmtId="3" fontId="5" fillId="9" borderId="2" xfId="0" applyNumberFormat="1" applyFont="1" applyFill="1" applyBorder="1" applyAlignment="1">
      <alignment horizontal="center"/>
    </xf>
    <xf numFmtId="3" fontId="8" fillId="9" borderId="7" xfId="0" applyNumberFormat="1" applyFont="1" applyFill="1" applyBorder="1" applyAlignment="1">
      <alignment horizontal="right"/>
    </xf>
    <xf numFmtId="4" fontId="8" fillId="0" borderId="6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4" fontId="5" fillId="0" borderId="9" xfId="0" applyNumberFormat="1" applyFont="1" applyBorder="1" applyAlignment="1">
      <alignment horizontal="center"/>
    </xf>
    <xf numFmtId="14" fontId="7" fillId="0" borderId="10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3" fontId="5" fillId="2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3" fontId="5" fillId="4" borderId="5" xfId="0" applyNumberFormat="1" applyFont="1" applyFill="1" applyBorder="1" applyAlignment="1">
      <alignment horizontal="center"/>
    </xf>
    <xf numFmtId="14" fontId="6" fillId="0" borderId="5" xfId="0" applyNumberFormat="1" applyFont="1" applyBorder="1" applyAlignment="1">
      <alignment horizontal="left"/>
    </xf>
    <xf numFmtId="14" fontId="6" fillId="0" borderId="11" xfId="0" applyNumberFormat="1" applyFont="1" applyBorder="1" applyAlignment="1">
      <alignment horizontal="left"/>
    </xf>
    <xf numFmtId="3" fontId="5" fillId="2" borderId="11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14" fontId="0" fillId="0" borderId="0" xfId="0" applyNumberFormat="1" applyAlignment="1"/>
    <xf numFmtId="3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/>
    <xf numFmtId="1" fontId="9" fillId="10" borderId="13" xfId="0" applyNumberFormat="1" applyFont="1" applyFill="1" applyBorder="1" applyAlignment="1">
      <alignment horizontal="center"/>
    </xf>
    <xf numFmtId="3" fontId="9" fillId="10" borderId="13" xfId="0" applyNumberFormat="1" applyFont="1" applyFill="1" applyBorder="1" applyAlignment="1">
      <alignment horizontal="center"/>
    </xf>
    <xf numFmtId="1" fontId="10" fillId="2" borderId="7" xfId="0" applyNumberFormat="1" applyFont="1" applyFill="1" applyBorder="1" applyAlignment="1">
      <alignment horizontal="left"/>
    </xf>
    <xf numFmtId="1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4" fontId="9" fillId="10" borderId="13" xfId="0" applyNumberFormat="1" applyFont="1" applyFill="1" applyBorder="1" applyAlignment="1">
      <alignment horizontal="center"/>
    </xf>
    <xf numFmtId="4" fontId="9" fillId="2" borderId="13" xfId="0" applyNumberFormat="1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1" fontId="5" fillId="11" borderId="2" xfId="0" applyNumberFormat="1" applyFont="1" applyFill="1" applyBorder="1" applyAlignment="1">
      <alignment horizontal="center"/>
    </xf>
    <xf numFmtId="3" fontId="5" fillId="11" borderId="2" xfId="0" applyNumberFormat="1" applyFont="1" applyFill="1" applyBorder="1" applyAlignment="1">
      <alignment horizontal="center"/>
    </xf>
    <xf numFmtId="164" fontId="5" fillId="11" borderId="2" xfId="0" applyNumberFormat="1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3" fontId="3" fillId="11" borderId="2" xfId="0" applyNumberFormat="1" applyFont="1" applyFill="1" applyBorder="1" applyAlignment="1">
      <alignment horizontal="center"/>
    </xf>
    <xf numFmtId="4" fontId="3" fillId="11" borderId="2" xfId="0" applyNumberFormat="1" applyFont="1" applyFill="1" applyBorder="1" applyAlignment="1">
      <alignment horizontal="right"/>
    </xf>
    <xf numFmtId="4" fontId="3" fillId="11" borderId="3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1" fontId="5" fillId="10" borderId="2" xfId="0" applyNumberFormat="1" applyFont="1" applyFill="1" applyBorder="1" applyAlignment="1">
      <alignment horizontal="center"/>
    </xf>
    <xf numFmtId="3" fontId="5" fillId="10" borderId="2" xfId="0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3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5" fillId="10" borderId="3" xfId="0" applyNumberFormat="1" applyFont="1" applyFill="1" applyBorder="1" applyAlignment="1">
      <alignment horizontal="center"/>
    </xf>
    <xf numFmtId="3" fontId="5" fillId="10" borderId="3" xfId="0" applyNumberFormat="1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1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5" fillId="11" borderId="3" xfId="0" applyNumberFormat="1" applyFont="1" applyFill="1" applyBorder="1" applyAlignment="1">
      <alignment horizontal="center"/>
    </xf>
    <xf numFmtId="1" fontId="5" fillId="11" borderId="3" xfId="0" applyNumberFormat="1" applyFont="1" applyFill="1" applyBorder="1" applyAlignment="1">
      <alignment horizontal="center"/>
    </xf>
    <xf numFmtId="164" fontId="5" fillId="11" borderId="3" xfId="0" applyNumberFormat="1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3" fontId="3" fillId="11" borderId="3" xfId="0" applyNumberFormat="1" applyFont="1" applyFill="1" applyBorder="1" applyAlignment="1">
      <alignment horizontal="center"/>
    </xf>
    <xf numFmtId="4" fontId="3" fillId="11" borderId="3" xfId="0" applyNumberFormat="1" applyFont="1" applyFill="1" applyBorder="1" applyAlignment="1">
      <alignment horizontal="right"/>
    </xf>
    <xf numFmtId="3" fontId="5" fillId="3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02"/>
  <sheetViews>
    <sheetView workbookViewId="0"/>
  </sheetViews>
  <sheetFormatPr defaultRowHeight="14.4" x14ac:dyDescent="0.3"/>
  <cols>
    <col min="1" max="1" width="20.6640625" style="90" bestFit="1" customWidth="1"/>
    <col min="2" max="2" width="20.6640625" style="91" bestFit="1" customWidth="1"/>
    <col min="3" max="3" width="20.6640625" style="15" bestFit="1" customWidth="1"/>
    <col min="4" max="4" width="18.44140625" style="91" bestFit="1" customWidth="1"/>
    <col min="5" max="6" width="20.6640625" style="91" bestFit="1" customWidth="1"/>
    <col min="7" max="7" width="20.6640625" style="92" bestFit="1" customWidth="1"/>
    <col min="8" max="8" width="20.6640625" style="15" bestFit="1" customWidth="1"/>
    <col min="9" max="9" width="20.6640625" style="33" bestFit="1" customWidth="1"/>
    <col min="10" max="10" width="20.6640625" style="93" bestFit="1" customWidth="1"/>
  </cols>
  <sheetData>
    <row r="1" spans="1:10" ht="24.75" customHeight="1" x14ac:dyDescent="0.3">
      <c r="A1" s="52"/>
      <c r="B1" s="53" t="s">
        <v>14</v>
      </c>
      <c r="C1" s="54" t="s">
        <v>15</v>
      </c>
      <c r="D1" s="55" t="s">
        <v>16</v>
      </c>
      <c r="E1" s="56" t="s">
        <v>17</v>
      </c>
      <c r="F1" s="56" t="s">
        <v>18</v>
      </c>
      <c r="G1" s="57" t="s">
        <v>19</v>
      </c>
      <c r="H1" s="54" t="s">
        <v>20</v>
      </c>
      <c r="I1" s="58" t="s">
        <v>21</v>
      </c>
      <c r="J1" s="59" t="s">
        <v>22</v>
      </c>
    </row>
    <row r="2" spans="1:10" ht="21" customHeight="1" x14ac:dyDescent="0.3">
      <c r="A2" s="60"/>
      <c r="B2" s="61">
        <v>116314115010</v>
      </c>
      <c r="C2" s="62">
        <v>224629</v>
      </c>
      <c r="D2" s="63">
        <v>45314</v>
      </c>
      <c r="E2" s="63">
        <v>45316</v>
      </c>
      <c r="F2" s="63">
        <v>45323</v>
      </c>
      <c r="G2" s="64" t="s">
        <v>6</v>
      </c>
      <c r="H2" s="65">
        <v>7</v>
      </c>
      <c r="I2" s="66">
        <v>38</v>
      </c>
      <c r="J2" s="67">
        <v>166</v>
      </c>
    </row>
    <row r="3" spans="1:10" ht="21" customHeight="1" x14ac:dyDescent="0.3">
      <c r="A3" s="68"/>
      <c r="B3" s="69">
        <v>115374100794</v>
      </c>
      <c r="C3" s="70">
        <v>224630</v>
      </c>
      <c r="D3" s="71">
        <v>45317</v>
      </c>
      <c r="E3" s="72">
        <v>45321</v>
      </c>
      <c r="F3" s="72">
        <v>45323</v>
      </c>
      <c r="G3" s="73" t="s">
        <v>6</v>
      </c>
      <c r="H3" s="3">
        <v>2</v>
      </c>
      <c r="I3" s="74">
        <v>38</v>
      </c>
      <c r="J3" s="75">
        <v>76</v>
      </c>
    </row>
    <row r="4" spans="1:10" ht="21" customHeight="1" x14ac:dyDescent="0.3">
      <c r="A4" s="76"/>
      <c r="B4" s="77">
        <v>116324113727</v>
      </c>
      <c r="C4" s="78">
        <v>224635</v>
      </c>
      <c r="D4" s="79">
        <v>45315</v>
      </c>
      <c r="E4" s="80">
        <v>45316</v>
      </c>
      <c r="F4" s="72">
        <v>45323</v>
      </c>
      <c r="G4" s="73" t="s">
        <v>6</v>
      </c>
      <c r="H4" s="4">
        <v>7</v>
      </c>
      <c r="I4" s="74">
        <v>38</v>
      </c>
      <c r="J4" s="75">
        <v>266</v>
      </c>
    </row>
    <row r="5" spans="1:10" ht="21" customHeight="1" x14ac:dyDescent="0.3">
      <c r="A5" s="52"/>
      <c r="B5" s="77">
        <v>116384113655</v>
      </c>
      <c r="C5" s="78">
        <v>224653</v>
      </c>
      <c r="D5" s="79">
        <v>45309</v>
      </c>
      <c r="E5" s="80">
        <v>45316</v>
      </c>
      <c r="F5" s="72">
        <v>45323</v>
      </c>
      <c r="G5" s="73" t="s">
        <v>2</v>
      </c>
      <c r="H5" s="4">
        <v>7</v>
      </c>
      <c r="I5" s="74">
        <v>30</v>
      </c>
      <c r="J5" s="75">
        <v>210</v>
      </c>
    </row>
    <row r="6" spans="1:10" ht="20.25" customHeight="1" x14ac:dyDescent="0.3">
      <c r="A6" s="52"/>
      <c r="B6" s="77">
        <v>116344113941</v>
      </c>
      <c r="C6" s="78">
        <v>224658</v>
      </c>
      <c r="D6" s="79">
        <v>45314</v>
      </c>
      <c r="E6" s="80">
        <v>45316</v>
      </c>
      <c r="F6" s="72">
        <v>45323</v>
      </c>
      <c r="G6" s="73" t="s">
        <v>3</v>
      </c>
      <c r="H6" s="4">
        <v>7</v>
      </c>
      <c r="I6" s="74">
        <v>33</v>
      </c>
      <c r="J6" s="75">
        <v>231</v>
      </c>
    </row>
    <row r="7" spans="1:10" ht="20.25" customHeight="1" x14ac:dyDescent="0.3">
      <c r="A7" s="52"/>
      <c r="B7" s="77">
        <v>116374114255</v>
      </c>
      <c r="C7" s="78">
        <v>224667</v>
      </c>
      <c r="D7" s="79">
        <v>45311</v>
      </c>
      <c r="E7" s="80">
        <v>45314</v>
      </c>
      <c r="F7" s="72">
        <v>45323</v>
      </c>
      <c r="G7" s="81" t="s">
        <v>2</v>
      </c>
      <c r="H7" s="4">
        <v>9</v>
      </c>
      <c r="I7" s="74">
        <v>30</v>
      </c>
      <c r="J7" s="75">
        <v>270</v>
      </c>
    </row>
    <row r="8" spans="1:10" ht="20.25" customHeight="1" x14ac:dyDescent="0.3">
      <c r="A8" s="52"/>
      <c r="B8" s="77">
        <v>116344112555</v>
      </c>
      <c r="C8" s="78">
        <v>224671</v>
      </c>
      <c r="D8" s="79">
        <v>45315</v>
      </c>
      <c r="E8" s="80">
        <v>45316</v>
      </c>
      <c r="F8" s="72">
        <v>45323</v>
      </c>
      <c r="G8" s="81" t="s">
        <v>2</v>
      </c>
      <c r="H8" s="4">
        <v>7</v>
      </c>
      <c r="I8" s="74">
        <v>30</v>
      </c>
      <c r="J8" s="75">
        <v>210</v>
      </c>
    </row>
    <row r="9" spans="1:10" ht="20.25" customHeight="1" x14ac:dyDescent="0.3">
      <c r="A9" s="52"/>
      <c r="B9" s="77">
        <v>116304114074</v>
      </c>
      <c r="C9" s="78">
        <v>224677</v>
      </c>
      <c r="D9" s="79">
        <v>45311</v>
      </c>
      <c r="E9" s="80">
        <v>45316</v>
      </c>
      <c r="F9" s="72">
        <v>45323</v>
      </c>
      <c r="G9" s="81" t="s">
        <v>6</v>
      </c>
      <c r="H9" s="4">
        <v>7</v>
      </c>
      <c r="I9" s="74">
        <v>38</v>
      </c>
      <c r="J9" s="75">
        <v>266</v>
      </c>
    </row>
    <row r="10" spans="1:10" ht="20.25" customHeight="1" x14ac:dyDescent="0.3">
      <c r="A10" s="52"/>
      <c r="B10" s="77">
        <v>116304115200</v>
      </c>
      <c r="C10" s="78">
        <v>224678</v>
      </c>
      <c r="D10" s="79">
        <v>45315</v>
      </c>
      <c r="E10" s="80">
        <v>45316</v>
      </c>
      <c r="F10" s="72">
        <v>45323</v>
      </c>
      <c r="G10" s="81" t="s">
        <v>6</v>
      </c>
      <c r="H10" s="4">
        <v>7</v>
      </c>
      <c r="I10" s="74">
        <v>38</v>
      </c>
      <c r="J10" s="75">
        <v>266</v>
      </c>
    </row>
    <row r="11" spans="1:10" ht="21" customHeight="1" x14ac:dyDescent="0.3">
      <c r="A11" s="52"/>
      <c r="B11" s="77">
        <v>116384113556</v>
      </c>
      <c r="C11" s="78">
        <v>224733</v>
      </c>
      <c r="D11" s="79">
        <v>45313</v>
      </c>
      <c r="E11" s="80">
        <v>45315</v>
      </c>
      <c r="F11" s="72">
        <v>45324</v>
      </c>
      <c r="G11" s="73" t="s">
        <v>6</v>
      </c>
      <c r="H11" s="4">
        <v>9</v>
      </c>
      <c r="I11" s="74" t="s">
        <v>23</v>
      </c>
      <c r="J11" s="75">
        <v>344</v>
      </c>
    </row>
    <row r="12" spans="1:10" ht="21" customHeight="1" x14ac:dyDescent="0.3">
      <c r="A12" s="52"/>
      <c r="B12" s="77">
        <v>116314114068</v>
      </c>
      <c r="C12" s="78">
        <v>224737</v>
      </c>
      <c r="D12" s="79">
        <v>45309</v>
      </c>
      <c r="E12" s="80">
        <v>45317</v>
      </c>
      <c r="F12" s="72">
        <v>45324</v>
      </c>
      <c r="G12" s="73" t="s">
        <v>6</v>
      </c>
      <c r="H12" s="4">
        <v>7</v>
      </c>
      <c r="I12" s="74" t="s">
        <v>23</v>
      </c>
      <c r="J12" s="75">
        <v>268</v>
      </c>
    </row>
    <row r="13" spans="1:10" ht="21" customHeight="1" x14ac:dyDescent="0.3">
      <c r="A13" s="52"/>
      <c r="B13" s="77">
        <v>116364113691</v>
      </c>
      <c r="C13" s="78">
        <v>224742</v>
      </c>
      <c r="D13" s="79">
        <v>45308</v>
      </c>
      <c r="E13" s="80">
        <v>45316</v>
      </c>
      <c r="F13" s="72">
        <v>45324</v>
      </c>
      <c r="G13" s="73" t="s">
        <v>6</v>
      </c>
      <c r="H13" s="4">
        <v>8</v>
      </c>
      <c r="I13" s="74" t="s">
        <v>23</v>
      </c>
      <c r="J13" s="75">
        <v>306</v>
      </c>
    </row>
    <row r="14" spans="1:10" ht="21" customHeight="1" x14ac:dyDescent="0.3">
      <c r="A14" s="52"/>
      <c r="B14" s="77">
        <v>116364113691</v>
      </c>
      <c r="C14" s="78">
        <v>224751</v>
      </c>
      <c r="D14" s="79">
        <v>45308</v>
      </c>
      <c r="E14" s="80">
        <v>45316</v>
      </c>
      <c r="F14" s="72">
        <v>45324</v>
      </c>
      <c r="G14" s="73" t="s">
        <v>6</v>
      </c>
      <c r="H14" s="4">
        <v>8</v>
      </c>
      <c r="I14" s="74" t="s">
        <v>23</v>
      </c>
      <c r="J14" s="75">
        <v>306</v>
      </c>
    </row>
    <row r="15" spans="1:10" ht="20.25" customHeight="1" x14ac:dyDescent="0.3">
      <c r="A15" s="52"/>
      <c r="B15" s="77">
        <v>116394114813</v>
      </c>
      <c r="C15" s="82">
        <v>224774</v>
      </c>
      <c r="D15" s="79">
        <v>45313</v>
      </c>
      <c r="E15" s="80">
        <v>45314</v>
      </c>
      <c r="F15" s="80">
        <v>45325</v>
      </c>
      <c r="G15" s="73" t="s">
        <v>6</v>
      </c>
      <c r="H15" s="4">
        <v>11</v>
      </c>
      <c r="I15" s="74" t="s">
        <v>23</v>
      </c>
      <c r="J15" s="75">
        <v>422</v>
      </c>
    </row>
    <row r="16" spans="1:10" ht="18.75" customHeight="1" x14ac:dyDescent="0.3">
      <c r="A16" s="52"/>
      <c r="B16" s="83">
        <v>116304109216</v>
      </c>
      <c r="C16" s="82">
        <v>224814</v>
      </c>
      <c r="D16" s="84">
        <v>45298</v>
      </c>
      <c r="E16" s="84">
        <v>45318</v>
      </c>
      <c r="F16" s="84">
        <v>45325</v>
      </c>
      <c r="G16" s="85" t="s">
        <v>6</v>
      </c>
      <c r="H16" s="86">
        <v>7</v>
      </c>
      <c r="I16" s="87" t="s">
        <v>23</v>
      </c>
      <c r="J16" s="67">
        <v>270</v>
      </c>
    </row>
    <row r="17" spans="1:10" ht="18.75" customHeight="1" x14ac:dyDescent="0.3">
      <c r="A17" s="52"/>
      <c r="B17" s="77">
        <v>116384116076</v>
      </c>
      <c r="C17" s="78">
        <v>224871</v>
      </c>
      <c r="D17" s="79">
        <v>45317</v>
      </c>
      <c r="E17" s="80">
        <v>45319</v>
      </c>
      <c r="F17" s="80">
        <v>45326</v>
      </c>
      <c r="G17" s="81" t="s">
        <v>7</v>
      </c>
      <c r="H17" s="4">
        <v>7</v>
      </c>
      <c r="I17" s="74" t="s">
        <v>24</v>
      </c>
      <c r="J17" s="75">
        <v>314</v>
      </c>
    </row>
    <row r="18" spans="1:10" ht="18.75" customHeight="1" x14ac:dyDescent="0.3">
      <c r="A18" s="52"/>
      <c r="B18" s="77">
        <v>116304115651</v>
      </c>
      <c r="C18" s="78">
        <v>224878</v>
      </c>
      <c r="D18" s="79">
        <v>45315</v>
      </c>
      <c r="E18" s="80">
        <v>45319</v>
      </c>
      <c r="F18" s="80">
        <v>45326</v>
      </c>
      <c r="G18" s="81" t="s">
        <v>6</v>
      </c>
      <c r="H18" s="4">
        <v>7</v>
      </c>
      <c r="I18" s="74" t="s">
        <v>23</v>
      </c>
      <c r="J18" s="75">
        <v>272</v>
      </c>
    </row>
    <row r="19" spans="1:10" ht="18.75" customHeight="1" x14ac:dyDescent="0.3">
      <c r="A19" s="52"/>
      <c r="B19" s="77">
        <v>116324112645</v>
      </c>
      <c r="C19" s="78">
        <v>224891</v>
      </c>
      <c r="D19" s="79">
        <v>45306</v>
      </c>
      <c r="E19" s="80">
        <v>45319</v>
      </c>
      <c r="F19" s="80">
        <v>45326</v>
      </c>
      <c r="G19" s="81" t="s">
        <v>6</v>
      </c>
      <c r="H19" s="4">
        <v>7</v>
      </c>
      <c r="I19" s="74" t="s">
        <v>23</v>
      </c>
      <c r="J19" s="75">
        <v>272</v>
      </c>
    </row>
    <row r="20" spans="1:10" ht="18.75" customHeight="1" x14ac:dyDescent="0.3">
      <c r="A20" s="52"/>
      <c r="B20" s="77">
        <v>116344103034</v>
      </c>
      <c r="C20" s="78">
        <v>224893</v>
      </c>
      <c r="D20" s="79">
        <v>45281</v>
      </c>
      <c r="E20" s="80">
        <v>45319</v>
      </c>
      <c r="F20" s="80">
        <v>45326</v>
      </c>
      <c r="G20" s="81" t="s">
        <v>6</v>
      </c>
      <c r="H20" s="4">
        <v>7</v>
      </c>
      <c r="I20" s="74" t="s">
        <v>23</v>
      </c>
      <c r="J20" s="75">
        <v>272</v>
      </c>
    </row>
    <row r="21" spans="1:10" ht="18.75" customHeight="1" x14ac:dyDescent="0.3">
      <c r="A21" s="52"/>
      <c r="B21" s="77">
        <v>116354108375</v>
      </c>
      <c r="C21" s="78">
        <v>224897</v>
      </c>
      <c r="D21" s="79">
        <v>45301</v>
      </c>
      <c r="E21" s="80">
        <v>45319</v>
      </c>
      <c r="F21" s="80">
        <v>45326</v>
      </c>
      <c r="G21" s="81" t="s">
        <v>2</v>
      </c>
      <c r="H21" s="4">
        <v>7</v>
      </c>
      <c r="I21" s="74" t="s">
        <v>25</v>
      </c>
      <c r="J21" s="75">
        <v>216</v>
      </c>
    </row>
    <row r="22" spans="1:10" ht="18.75" customHeight="1" x14ac:dyDescent="0.3">
      <c r="A22" s="52"/>
      <c r="B22" s="77">
        <v>116334113315</v>
      </c>
      <c r="C22" s="78">
        <v>224910</v>
      </c>
      <c r="D22" s="79">
        <v>45319</v>
      </c>
      <c r="E22" s="80">
        <v>45321</v>
      </c>
      <c r="F22" s="80">
        <v>45326</v>
      </c>
      <c r="G22" s="81" t="s">
        <v>2</v>
      </c>
      <c r="H22" s="4">
        <v>5</v>
      </c>
      <c r="I22" s="74" t="s">
        <v>25</v>
      </c>
      <c r="J22" s="75">
        <v>156</v>
      </c>
    </row>
    <row r="23" spans="1:10" ht="18.75" customHeight="1" x14ac:dyDescent="0.3">
      <c r="A23" s="52"/>
      <c r="B23" s="77">
        <v>116334114251</v>
      </c>
      <c r="C23" s="78">
        <v>224918</v>
      </c>
      <c r="D23" s="79">
        <v>45309</v>
      </c>
      <c r="E23" s="80">
        <v>45318</v>
      </c>
      <c r="F23" s="80">
        <v>45326</v>
      </c>
      <c r="G23" s="81" t="s">
        <v>9</v>
      </c>
      <c r="H23" s="4">
        <v>8</v>
      </c>
      <c r="I23" s="74" t="s">
        <v>26</v>
      </c>
      <c r="J23" s="75">
        <v>550</v>
      </c>
    </row>
    <row r="24" spans="1:10" ht="18.75" customHeight="1" x14ac:dyDescent="0.3">
      <c r="A24" s="52"/>
      <c r="B24" s="77">
        <v>116384111798</v>
      </c>
      <c r="C24" s="78">
        <v>224928</v>
      </c>
      <c r="D24" s="79">
        <v>45307</v>
      </c>
      <c r="E24" s="80">
        <v>45318</v>
      </c>
      <c r="F24" s="80">
        <v>45326</v>
      </c>
      <c r="G24" s="81" t="s">
        <v>6</v>
      </c>
      <c r="H24" s="4">
        <v>8</v>
      </c>
      <c r="I24" s="74" t="s">
        <v>23</v>
      </c>
      <c r="J24" s="75">
        <v>310</v>
      </c>
    </row>
    <row r="25" spans="1:10" ht="18.75" customHeight="1" x14ac:dyDescent="0.3">
      <c r="A25" s="52"/>
      <c r="B25" s="77">
        <v>116384111798</v>
      </c>
      <c r="C25" s="78">
        <v>224930</v>
      </c>
      <c r="D25" s="79">
        <v>45307</v>
      </c>
      <c r="E25" s="80">
        <v>45318</v>
      </c>
      <c r="F25" s="80">
        <v>45326</v>
      </c>
      <c r="G25" s="81" t="s">
        <v>6</v>
      </c>
      <c r="H25" s="4">
        <v>8</v>
      </c>
      <c r="I25" s="74" t="s">
        <v>23</v>
      </c>
      <c r="J25" s="75">
        <v>310</v>
      </c>
    </row>
    <row r="26" spans="1:10" ht="18.75" customHeight="1" x14ac:dyDescent="0.3">
      <c r="A26" s="52"/>
      <c r="B26" s="77">
        <v>115384100856</v>
      </c>
      <c r="C26" s="78">
        <v>224955</v>
      </c>
      <c r="D26" s="79">
        <v>45320</v>
      </c>
      <c r="E26" s="80">
        <v>45321</v>
      </c>
      <c r="F26" s="80">
        <v>45327</v>
      </c>
      <c r="G26" s="81" t="s">
        <v>6</v>
      </c>
      <c r="H26" s="4">
        <v>6</v>
      </c>
      <c r="I26" s="74" t="s">
        <v>23</v>
      </c>
      <c r="J26" s="75">
        <v>236</v>
      </c>
    </row>
    <row r="27" spans="1:10" ht="18.75" customHeight="1" x14ac:dyDescent="0.3">
      <c r="A27" s="52"/>
      <c r="B27" s="77">
        <v>116324114052</v>
      </c>
      <c r="C27" s="78">
        <v>224956</v>
      </c>
      <c r="D27" s="79">
        <v>45309</v>
      </c>
      <c r="E27" s="80">
        <v>45320</v>
      </c>
      <c r="F27" s="80">
        <v>45327</v>
      </c>
      <c r="G27" s="81" t="s">
        <v>2</v>
      </c>
      <c r="H27" s="4">
        <v>7</v>
      </c>
      <c r="I27" s="74" t="s">
        <v>25</v>
      </c>
      <c r="J27" s="75">
        <v>218</v>
      </c>
    </row>
    <row r="28" spans="1:10" ht="18.75" customHeight="1" x14ac:dyDescent="0.3">
      <c r="A28" s="52"/>
      <c r="B28" s="77">
        <v>116364113325</v>
      </c>
      <c r="C28" s="78">
        <v>224958</v>
      </c>
      <c r="D28" s="79">
        <v>45319</v>
      </c>
      <c r="E28" s="80">
        <v>45321</v>
      </c>
      <c r="F28" s="80">
        <v>45327</v>
      </c>
      <c r="G28" s="81" t="s">
        <v>6</v>
      </c>
      <c r="H28" s="4">
        <v>6</v>
      </c>
      <c r="I28" s="74" t="s">
        <v>23</v>
      </c>
      <c r="J28" s="75">
        <v>236</v>
      </c>
    </row>
    <row r="29" spans="1:10" ht="18.75" customHeight="1" x14ac:dyDescent="0.3">
      <c r="A29" s="52"/>
      <c r="B29" s="77">
        <v>116384111972</v>
      </c>
      <c r="C29" s="78">
        <v>224966</v>
      </c>
      <c r="D29" s="79">
        <v>45307</v>
      </c>
      <c r="E29" s="80">
        <v>45315</v>
      </c>
      <c r="F29" s="80">
        <v>45327</v>
      </c>
      <c r="G29" s="81" t="s">
        <v>6</v>
      </c>
      <c r="H29" s="4">
        <v>12</v>
      </c>
      <c r="I29" s="74" t="s">
        <v>23</v>
      </c>
      <c r="J29" s="75">
        <v>464</v>
      </c>
    </row>
    <row r="30" spans="1:10" ht="18.75" customHeight="1" x14ac:dyDescent="0.3">
      <c r="A30" s="52"/>
      <c r="B30" s="77">
        <v>116384116007</v>
      </c>
      <c r="C30" s="78">
        <v>224978</v>
      </c>
      <c r="D30" s="79">
        <v>45319</v>
      </c>
      <c r="E30" s="80">
        <v>45321</v>
      </c>
      <c r="F30" s="80">
        <v>45328</v>
      </c>
      <c r="G30" s="81" t="s">
        <v>6</v>
      </c>
      <c r="H30" s="4">
        <v>7</v>
      </c>
      <c r="I30" s="74" t="s">
        <v>23</v>
      </c>
      <c r="J30" s="75">
        <v>276</v>
      </c>
    </row>
    <row r="31" spans="1:10" ht="18.75" customHeight="1" x14ac:dyDescent="0.3">
      <c r="A31" s="68"/>
      <c r="B31" s="77">
        <v>123658974563</v>
      </c>
      <c r="C31" s="78">
        <v>224980</v>
      </c>
      <c r="D31" s="79">
        <v>45324</v>
      </c>
      <c r="E31" s="80">
        <v>45324</v>
      </c>
      <c r="F31" s="80">
        <v>45328</v>
      </c>
      <c r="G31" s="81" t="s">
        <v>6</v>
      </c>
      <c r="H31" s="4">
        <v>4</v>
      </c>
      <c r="I31" s="74">
        <v>40</v>
      </c>
      <c r="J31" s="75">
        <v>160</v>
      </c>
    </row>
    <row r="32" spans="1:10" ht="18.75" customHeight="1" x14ac:dyDescent="0.3">
      <c r="A32" s="76"/>
      <c r="B32" s="77">
        <v>116394111768</v>
      </c>
      <c r="C32" s="78">
        <v>224986</v>
      </c>
      <c r="D32" s="79">
        <v>45308</v>
      </c>
      <c r="E32" s="80">
        <v>45321</v>
      </c>
      <c r="F32" s="80">
        <v>45328</v>
      </c>
      <c r="G32" s="81" t="s">
        <v>6</v>
      </c>
      <c r="H32" s="4">
        <v>7</v>
      </c>
      <c r="I32" s="74" t="s">
        <v>23</v>
      </c>
      <c r="J32" s="75">
        <v>276</v>
      </c>
    </row>
    <row r="33" spans="1:10" ht="18.75" customHeight="1" x14ac:dyDescent="0.3">
      <c r="A33" s="52"/>
      <c r="B33" s="77">
        <v>116394156363</v>
      </c>
      <c r="C33" s="78">
        <v>224998</v>
      </c>
      <c r="D33" s="79">
        <v>45322</v>
      </c>
      <c r="E33" s="80">
        <v>45324</v>
      </c>
      <c r="F33" s="80">
        <v>45329</v>
      </c>
      <c r="G33" s="81" t="s">
        <v>6</v>
      </c>
      <c r="H33" s="4">
        <v>5</v>
      </c>
      <c r="I33" s="74">
        <v>40</v>
      </c>
      <c r="J33" s="75">
        <v>200</v>
      </c>
    </row>
    <row r="34" spans="1:10" ht="18.75" customHeight="1" x14ac:dyDescent="0.3">
      <c r="A34" s="52"/>
      <c r="B34" s="77">
        <v>116344112340</v>
      </c>
      <c r="C34" s="78">
        <v>225016</v>
      </c>
      <c r="D34" s="79">
        <v>45314</v>
      </c>
      <c r="E34" s="80">
        <v>45321</v>
      </c>
      <c r="F34" s="80">
        <v>45329</v>
      </c>
      <c r="G34" s="81" t="s">
        <v>6</v>
      </c>
      <c r="H34" s="4">
        <v>8</v>
      </c>
      <c r="I34" s="74" t="s">
        <v>23</v>
      </c>
      <c r="J34" s="75">
        <v>316</v>
      </c>
    </row>
    <row r="35" spans="1:10" ht="18.75" customHeight="1" x14ac:dyDescent="0.3">
      <c r="A35" s="52"/>
      <c r="B35" s="77">
        <v>116354112716</v>
      </c>
      <c r="C35" s="78">
        <v>225026</v>
      </c>
      <c r="D35" s="79">
        <v>45309</v>
      </c>
      <c r="E35" s="80">
        <v>45322</v>
      </c>
      <c r="F35" s="80">
        <v>45329</v>
      </c>
      <c r="G35" s="81" t="s">
        <v>6</v>
      </c>
      <c r="H35" s="4">
        <v>7</v>
      </c>
      <c r="I35" s="74" t="s">
        <v>23</v>
      </c>
      <c r="J35" s="75">
        <v>278</v>
      </c>
    </row>
    <row r="36" spans="1:10" ht="18.75" customHeight="1" x14ac:dyDescent="0.3">
      <c r="A36" s="52"/>
      <c r="B36" s="77">
        <v>116354152545</v>
      </c>
      <c r="C36" s="78">
        <v>225041</v>
      </c>
      <c r="D36" s="79">
        <v>45309</v>
      </c>
      <c r="E36" s="80">
        <v>45323</v>
      </c>
      <c r="F36" s="80">
        <v>45330</v>
      </c>
      <c r="G36" s="81" t="s">
        <v>6</v>
      </c>
      <c r="H36" s="4">
        <v>7</v>
      </c>
      <c r="I36" s="74">
        <v>40</v>
      </c>
      <c r="J36" s="75">
        <v>280</v>
      </c>
    </row>
    <row r="37" spans="1:10" ht="18.75" customHeight="1" x14ac:dyDescent="0.3">
      <c r="A37" s="52"/>
      <c r="B37" s="77">
        <v>116364156452</v>
      </c>
      <c r="C37" s="78">
        <v>225049</v>
      </c>
      <c r="D37" s="79">
        <v>45321</v>
      </c>
      <c r="E37" s="80">
        <v>45323</v>
      </c>
      <c r="F37" s="80">
        <v>45330</v>
      </c>
      <c r="G37" s="81" t="s">
        <v>2</v>
      </c>
      <c r="H37" s="4">
        <v>7</v>
      </c>
      <c r="I37" s="74">
        <v>32</v>
      </c>
      <c r="J37" s="75">
        <v>224</v>
      </c>
    </row>
    <row r="38" spans="1:10" ht="18.75" customHeight="1" x14ac:dyDescent="0.3">
      <c r="A38" s="52"/>
      <c r="B38" s="77">
        <v>116364153406</v>
      </c>
      <c r="C38" s="78">
        <v>225051</v>
      </c>
      <c r="D38" s="79">
        <v>45311</v>
      </c>
      <c r="E38" s="80">
        <v>45323</v>
      </c>
      <c r="F38" s="80">
        <v>45330</v>
      </c>
      <c r="G38" s="81" t="s">
        <v>2</v>
      </c>
      <c r="H38" s="4">
        <v>7</v>
      </c>
      <c r="I38" s="74">
        <v>32</v>
      </c>
      <c r="J38" s="75">
        <v>224</v>
      </c>
    </row>
    <row r="39" spans="1:10" ht="18.75" customHeight="1" x14ac:dyDescent="0.3">
      <c r="A39" s="52"/>
      <c r="B39" s="77">
        <v>116354112945</v>
      </c>
      <c r="C39" s="78">
        <v>225121</v>
      </c>
      <c r="D39" s="79">
        <v>45316</v>
      </c>
      <c r="E39" s="80">
        <v>45320</v>
      </c>
      <c r="F39" s="80">
        <v>45331</v>
      </c>
      <c r="G39" s="81" t="s">
        <v>6</v>
      </c>
      <c r="H39" s="4">
        <v>11</v>
      </c>
      <c r="I39" s="74" t="s">
        <v>23</v>
      </c>
      <c r="J39" s="75">
        <v>434</v>
      </c>
    </row>
    <row r="40" spans="1:10" ht="18.75" customHeight="1" x14ac:dyDescent="0.3">
      <c r="A40" s="52"/>
      <c r="B40" s="77">
        <v>116394157070</v>
      </c>
      <c r="C40" s="78">
        <v>225141</v>
      </c>
      <c r="D40" s="79">
        <v>45323</v>
      </c>
      <c r="E40" s="80">
        <v>45324</v>
      </c>
      <c r="F40" s="80">
        <v>45331</v>
      </c>
      <c r="G40" s="81" t="s">
        <v>6</v>
      </c>
      <c r="H40" s="4">
        <v>7</v>
      </c>
      <c r="I40" s="74">
        <v>40</v>
      </c>
      <c r="J40" s="75">
        <v>280</v>
      </c>
    </row>
    <row r="41" spans="1:10" ht="18.75" customHeight="1" x14ac:dyDescent="0.3">
      <c r="A41" s="52"/>
      <c r="B41" s="77">
        <v>116394111218</v>
      </c>
      <c r="C41" s="78">
        <v>225168</v>
      </c>
      <c r="D41" s="79">
        <v>45302</v>
      </c>
      <c r="E41" s="80">
        <v>45321</v>
      </c>
      <c r="F41" s="80">
        <v>45332</v>
      </c>
      <c r="G41" s="81" t="s">
        <v>6</v>
      </c>
      <c r="H41" s="4">
        <v>11</v>
      </c>
      <c r="I41" s="74" t="s">
        <v>23</v>
      </c>
      <c r="J41" s="75">
        <v>436</v>
      </c>
    </row>
    <row r="42" spans="1:10" ht="18.75" customHeight="1" x14ac:dyDescent="0.3">
      <c r="A42" s="52"/>
      <c r="B42" s="77">
        <v>116364111048</v>
      </c>
      <c r="C42" s="78">
        <v>225177</v>
      </c>
      <c r="D42" s="79">
        <v>45302</v>
      </c>
      <c r="E42" s="80">
        <v>45321</v>
      </c>
      <c r="F42" s="80">
        <v>45332</v>
      </c>
      <c r="G42" s="81" t="s">
        <v>6</v>
      </c>
      <c r="H42" s="4">
        <v>11</v>
      </c>
      <c r="I42" s="74" t="s">
        <v>23</v>
      </c>
      <c r="J42" s="75">
        <v>436</v>
      </c>
    </row>
    <row r="43" spans="1:10" ht="18.75" customHeight="1" x14ac:dyDescent="0.3">
      <c r="A43" s="52"/>
      <c r="B43" s="83">
        <v>116394157346</v>
      </c>
      <c r="C43" s="82">
        <v>225181</v>
      </c>
      <c r="D43" s="84">
        <v>45325</v>
      </c>
      <c r="E43" s="84">
        <v>45325</v>
      </c>
      <c r="F43" s="84">
        <v>45332</v>
      </c>
      <c r="G43" s="85" t="s">
        <v>6</v>
      </c>
      <c r="H43" s="86">
        <v>7</v>
      </c>
      <c r="I43" s="87">
        <v>38</v>
      </c>
      <c r="J43" s="67">
        <v>266</v>
      </c>
    </row>
    <row r="44" spans="1:10" ht="18.75" customHeight="1" x14ac:dyDescent="0.3">
      <c r="A44" s="52"/>
      <c r="B44" s="77">
        <v>116314114754</v>
      </c>
      <c r="C44" s="78">
        <v>225011</v>
      </c>
      <c r="D44" s="79">
        <v>45327</v>
      </c>
      <c r="E44" s="80">
        <v>45327</v>
      </c>
      <c r="F44" s="80">
        <v>45332</v>
      </c>
      <c r="G44" s="81" t="s">
        <v>6</v>
      </c>
      <c r="H44" s="4">
        <v>5</v>
      </c>
      <c r="I44" s="74">
        <v>38</v>
      </c>
      <c r="J44" s="75">
        <v>190</v>
      </c>
    </row>
    <row r="45" spans="1:10" ht="18.75" customHeight="1" x14ac:dyDescent="0.3">
      <c r="A45" s="52"/>
      <c r="B45" s="77">
        <v>116364111048</v>
      </c>
      <c r="C45" s="78">
        <v>225189</v>
      </c>
      <c r="D45" s="79">
        <v>45302</v>
      </c>
      <c r="E45" s="80">
        <v>45321</v>
      </c>
      <c r="F45" s="80">
        <v>45332</v>
      </c>
      <c r="G45" s="81" t="s">
        <v>7</v>
      </c>
      <c r="H45" s="4">
        <v>11</v>
      </c>
      <c r="I45" s="74" t="s">
        <v>24</v>
      </c>
      <c r="J45" s="75">
        <v>502</v>
      </c>
    </row>
    <row r="46" spans="1:10" ht="18.75" customHeight="1" x14ac:dyDescent="0.3">
      <c r="A46" s="52"/>
      <c r="B46" s="77">
        <v>116364111048</v>
      </c>
      <c r="C46" s="78">
        <v>225193</v>
      </c>
      <c r="D46" s="79">
        <v>45302</v>
      </c>
      <c r="E46" s="80">
        <v>45321</v>
      </c>
      <c r="F46" s="80">
        <v>45332</v>
      </c>
      <c r="G46" s="81" t="s">
        <v>6</v>
      </c>
      <c r="H46" s="4">
        <v>11</v>
      </c>
      <c r="I46" s="74" t="s">
        <v>23</v>
      </c>
      <c r="J46" s="75">
        <v>436</v>
      </c>
    </row>
    <row r="47" spans="1:10" ht="18.75" customHeight="1" x14ac:dyDescent="0.3">
      <c r="A47" s="52"/>
      <c r="B47" s="77">
        <v>116354153344</v>
      </c>
      <c r="C47" s="78">
        <v>225227</v>
      </c>
      <c r="D47" s="79">
        <v>45313</v>
      </c>
      <c r="E47" s="80">
        <v>45326</v>
      </c>
      <c r="F47" s="80">
        <v>45333</v>
      </c>
      <c r="G47" s="81" t="s">
        <v>6</v>
      </c>
      <c r="H47" s="4">
        <v>7</v>
      </c>
      <c r="I47" s="74">
        <v>40</v>
      </c>
      <c r="J47" s="75">
        <v>280</v>
      </c>
    </row>
    <row r="48" spans="1:10" ht="18.75" customHeight="1" x14ac:dyDescent="0.3">
      <c r="A48" s="52"/>
      <c r="B48" s="77">
        <v>116354154570</v>
      </c>
      <c r="C48" s="78">
        <v>225228</v>
      </c>
      <c r="D48" s="79">
        <v>45325</v>
      </c>
      <c r="E48" s="80">
        <v>45326</v>
      </c>
      <c r="F48" s="80">
        <v>45333</v>
      </c>
      <c r="G48" s="81" t="s">
        <v>6</v>
      </c>
      <c r="H48" s="4">
        <v>7</v>
      </c>
      <c r="I48" s="74">
        <v>38</v>
      </c>
      <c r="J48" s="75">
        <v>266</v>
      </c>
    </row>
    <row r="49" spans="1:10" ht="18.75" customHeight="1" x14ac:dyDescent="0.3">
      <c r="A49" s="52"/>
      <c r="B49" s="77">
        <v>115364150330</v>
      </c>
      <c r="C49" s="78">
        <v>225248</v>
      </c>
      <c r="D49" s="79">
        <v>45322</v>
      </c>
      <c r="E49" s="80">
        <v>45323</v>
      </c>
      <c r="F49" s="80">
        <v>45333</v>
      </c>
      <c r="G49" s="81" t="s">
        <v>2</v>
      </c>
      <c r="H49" s="4">
        <v>10</v>
      </c>
      <c r="I49" s="74">
        <v>32</v>
      </c>
      <c r="J49" s="75">
        <v>320</v>
      </c>
    </row>
    <row r="50" spans="1:10" ht="18.75" customHeight="1" x14ac:dyDescent="0.3">
      <c r="A50" s="52"/>
      <c r="B50" s="77">
        <v>116384153682</v>
      </c>
      <c r="C50" s="78">
        <v>225284</v>
      </c>
      <c r="D50" s="79">
        <v>45317</v>
      </c>
      <c r="E50" s="80">
        <v>45326</v>
      </c>
      <c r="F50" s="80">
        <v>45333</v>
      </c>
      <c r="G50" s="81" t="s">
        <v>6</v>
      </c>
      <c r="H50" s="4">
        <v>7</v>
      </c>
      <c r="I50" s="74">
        <v>40</v>
      </c>
      <c r="J50" s="75">
        <v>280</v>
      </c>
    </row>
    <row r="51" spans="1:10" ht="18.75" customHeight="1" x14ac:dyDescent="0.3">
      <c r="A51" s="52"/>
      <c r="B51" s="77">
        <v>116384158212</v>
      </c>
      <c r="C51" s="78">
        <v>225290</v>
      </c>
      <c r="D51" s="79">
        <v>45325</v>
      </c>
      <c r="E51" s="80">
        <v>45326</v>
      </c>
      <c r="F51" s="80">
        <v>45333</v>
      </c>
      <c r="G51" s="81" t="s">
        <v>6</v>
      </c>
      <c r="H51" s="4">
        <v>7</v>
      </c>
      <c r="I51" s="74">
        <v>38</v>
      </c>
      <c r="J51" s="75">
        <v>266</v>
      </c>
    </row>
    <row r="52" spans="1:10" ht="18.75" customHeight="1" x14ac:dyDescent="0.3">
      <c r="A52" s="52"/>
      <c r="B52" s="77">
        <v>326314152229</v>
      </c>
      <c r="C52" s="78">
        <v>225312</v>
      </c>
      <c r="D52" s="79">
        <v>45328</v>
      </c>
      <c r="E52" s="80">
        <v>45328</v>
      </c>
      <c r="F52" s="80">
        <v>45334</v>
      </c>
      <c r="G52" s="81" t="s">
        <v>6</v>
      </c>
      <c r="H52" s="4">
        <v>6</v>
      </c>
      <c r="I52" s="74">
        <v>38</v>
      </c>
      <c r="J52" s="75">
        <v>228</v>
      </c>
    </row>
    <row r="53" spans="1:10" ht="18.75" customHeight="1" x14ac:dyDescent="0.3">
      <c r="A53" s="52"/>
      <c r="B53" s="77">
        <v>116394152051</v>
      </c>
      <c r="C53" s="78">
        <v>225314</v>
      </c>
      <c r="D53" s="79">
        <v>45307</v>
      </c>
      <c r="E53" s="80">
        <v>45327</v>
      </c>
      <c r="F53" s="80">
        <v>45334</v>
      </c>
      <c r="G53" s="81" t="s">
        <v>2</v>
      </c>
      <c r="H53" s="4">
        <v>7</v>
      </c>
      <c r="I53" s="74">
        <v>32</v>
      </c>
      <c r="J53" s="75">
        <v>224</v>
      </c>
    </row>
    <row r="54" spans="1:10" ht="18.75" customHeight="1" x14ac:dyDescent="0.3">
      <c r="A54" s="52"/>
      <c r="B54" s="77">
        <v>116364151365</v>
      </c>
      <c r="C54" s="78">
        <v>225320</v>
      </c>
      <c r="D54" s="79">
        <v>45306</v>
      </c>
      <c r="E54" s="80">
        <v>45324</v>
      </c>
      <c r="F54" s="80">
        <v>45334</v>
      </c>
      <c r="G54" s="81" t="s">
        <v>6</v>
      </c>
      <c r="H54" s="4">
        <v>10</v>
      </c>
      <c r="I54" s="74">
        <v>40</v>
      </c>
      <c r="J54" s="75">
        <v>400</v>
      </c>
    </row>
    <row r="55" spans="1:10" ht="18.75" customHeight="1" x14ac:dyDescent="0.3">
      <c r="A55" s="52"/>
      <c r="B55" s="77">
        <v>116304156876</v>
      </c>
      <c r="C55" s="78">
        <v>225329</v>
      </c>
      <c r="D55" s="79">
        <v>45326</v>
      </c>
      <c r="E55" s="80">
        <v>45327</v>
      </c>
      <c r="F55" s="80">
        <v>45334</v>
      </c>
      <c r="G55" s="81" t="s">
        <v>6</v>
      </c>
      <c r="H55" s="4">
        <v>7</v>
      </c>
      <c r="I55" s="74">
        <v>38</v>
      </c>
      <c r="J55" s="75">
        <v>266</v>
      </c>
    </row>
    <row r="56" spans="1:10" ht="18.75" customHeight="1" x14ac:dyDescent="0.3">
      <c r="A56" s="52"/>
      <c r="B56" s="77">
        <v>116314155474</v>
      </c>
      <c r="C56" s="78">
        <v>225335</v>
      </c>
      <c r="D56" s="79">
        <v>45325</v>
      </c>
      <c r="E56" s="80">
        <v>45325</v>
      </c>
      <c r="F56" s="80">
        <v>45334</v>
      </c>
      <c r="G56" s="81" t="s">
        <v>7</v>
      </c>
      <c r="H56" s="4">
        <v>9</v>
      </c>
      <c r="I56" s="74">
        <v>44</v>
      </c>
      <c r="J56" s="75">
        <v>396</v>
      </c>
    </row>
    <row r="57" spans="1:10" ht="18.75" customHeight="1" x14ac:dyDescent="0.3">
      <c r="A57" s="52"/>
      <c r="B57" s="77">
        <v>116324157578</v>
      </c>
      <c r="C57" s="78">
        <v>225363</v>
      </c>
      <c r="D57" s="79">
        <v>45325</v>
      </c>
      <c r="E57" s="80">
        <v>45330</v>
      </c>
      <c r="F57" s="80">
        <v>45335</v>
      </c>
      <c r="G57" s="81" t="s">
        <v>2</v>
      </c>
      <c r="H57" s="4">
        <v>5</v>
      </c>
      <c r="I57" s="74">
        <v>30</v>
      </c>
      <c r="J57" s="75">
        <v>150</v>
      </c>
    </row>
    <row r="58" spans="1:10" ht="18.75" customHeight="1" x14ac:dyDescent="0.3">
      <c r="A58" s="52"/>
      <c r="B58" s="77">
        <v>116324157578</v>
      </c>
      <c r="C58" s="88">
        <v>225364</v>
      </c>
      <c r="D58" s="89">
        <v>45325</v>
      </c>
      <c r="E58" s="80">
        <v>45330</v>
      </c>
      <c r="F58" s="80">
        <v>45335</v>
      </c>
      <c r="G58" s="81" t="s">
        <v>6</v>
      </c>
      <c r="H58" s="4">
        <v>5</v>
      </c>
      <c r="I58" s="74">
        <v>38</v>
      </c>
      <c r="J58" s="75">
        <v>190</v>
      </c>
    </row>
    <row r="59" spans="1:10" ht="18.75" customHeight="1" x14ac:dyDescent="0.3">
      <c r="A59" s="68"/>
      <c r="B59" s="77">
        <v>116334158323</v>
      </c>
      <c r="C59" s="78">
        <v>225366</v>
      </c>
      <c r="D59" s="79">
        <v>45327</v>
      </c>
      <c r="E59" s="80">
        <v>45328</v>
      </c>
      <c r="F59" s="80">
        <v>45335</v>
      </c>
      <c r="G59" s="81" t="s">
        <v>2</v>
      </c>
      <c r="H59" s="4">
        <v>7</v>
      </c>
      <c r="I59" s="74">
        <v>30</v>
      </c>
      <c r="J59" s="75">
        <v>210</v>
      </c>
    </row>
    <row r="60" spans="1:10" ht="18.75" customHeight="1" x14ac:dyDescent="0.3">
      <c r="A60" s="76"/>
      <c r="B60" s="77">
        <v>116314152220</v>
      </c>
      <c r="C60" s="78">
        <v>225373</v>
      </c>
      <c r="D60" s="79">
        <v>45308</v>
      </c>
      <c r="E60" s="80">
        <v>45328</v>
      </c>
      <c r="F60" s="80">
        <v>45335</v>
      </c>
      <c r="G60" s="81" t="s">
        <v>6</v>
      </c>
      <c r="H60" s="4">
        <v>7</v>
      </c>
      <c r="I60" s="74">
        <v>40</v>
      </c>
      <c r="J60" s="75">
        <v>280</v>
      </c>
    </row>
    <row r="61" spans="1:10" ht="18.75" customHeight="1" x14ac:dyDescent="0.3">
      <c r="A61" s="52"/>
      <c r="B61" s="77">
        <v>116304158436</v>
      </c>
      <c r="C61" s="78">
        <v>225389</v>
      </c>
      <c r="D61" s="79">
        <v>45328</v>
      </c>
      <c r="E61" s="80">
        <v>45329</v>
      </c>
      <c r="F61" s="80">
        <v>45336</v>
      </c>
      <c r="G61" s="81" t="s">
        <v>6</v>
      </c>
      <c r="H61" s="4">
        <v>7</v>
      </c>
      <c r="I61" s="74">
        <v>38</v>
      </c>
      <c r="J61" s="75">
        <v>266</v>
      </c>
    </row>
    <row r="62" spans="1:10" ht="18.75" customHeight="1" x14ac:dyDescent="0.3">
      <c r="A62" s="52"/>
      <c r="B62" s="77">
        <v>116374157481</v>
      </c>
      <c r="C62" s="78">
        <v>225396</v>
      </c>
      <c r="D62" s="79">
        <v>45328</v>
      </c>
      <c r="E62" s="80">
        <v>45329</v>
      </c>
      <c r="F62" s="80">
        <v>45336</v>
      </c>
      <c r="G62" s="81" t="s">
        <v>6</v>
      </c>
      <c r="H62" s="4">
        <v>7</v>
      </c>
      <c r="I62" s="74">
        <v>38</v>
      </c>
      <c r="J62" s="75">
        <v>266</v>
      </c>
    </row>
    <row r="63" spans="1:10" ht="18.75" customHeight="1" x14ac:dyDescent="0.3">
      <c r="A63" s="52"/>
      <c r="B63" s="77">
        <v>116344157174</v>
      </c>
      <c r="C63" s="78">
        <v>225398</v>
      </c>
      <c r="D63" s="79">
        <v>45328</v>
      </c>
      <c r="E63" s="80">
        <v>45329</v>
      </c>
      <c r="F63" s="80">
        <v>45336</v>
      </c>
      <c r="G63" s="81" t="s">
        <v>6</v>
      </c>
      <c r="H63" s="4">
        <v>7</v>
      </c>
      <c r="I63" s="74">
        <v>38</v>
      </c>
      <c r="J63" s="75">
        <v>266</v>
      </c>
    </row>
    <row r="64" spans="1:10" ht="18.75" customHeight="1" x14ac:dyDescent="0.3">
      <c r="A64" s="52"/>
      <c r="B64" s="77">
        <v>116334156688</v>
      </c>
      <c r="C64" s="78">
        <v>225415</v>
      </c>
      <c r="D64" s="79">
        <v>45325</v>
      </c>
      <c r="E64" s="80">
        <v>45330</v>
      </c>
      <c r="F64" s="80">
        <v>45337</v>
      </c>
      <c r="G64" s="81" t="s">
        <v>6</v>
      </c>
      <c r="H64" s="4">
        <v>7</v>
      </c>
      <c r="I64" s="74">
        <v>38</v>
      </c>
      <c r="J64" s="75">
        <v>266</v>
      </c>
    </row>
    <row r="65" spans="1:10" ht="18.75" customHeight="1" x14ac:dyDescent="0.3">
      <c r="A65" s="52"/>
      <c r="B65" s="77">
        <v>116314114754</v>
      </c>
      <c r="C65" s="78">
        <v>225417</v>
      </c>
      <c r="D65" s="79">
        <v>45332</v>
      </c>
      <c r="E65" s="80">
        <v>45332</v>
      </c>
      <c r="F65" s="80">
        <v>45337</v>
      </c>
      <c r="G65" s="81" t="s">
        <v>6</v>
      </c>
      <c r="H65" s="4">
        <v>5</v>
      </c>
      <c r="I65" s="74">
        <v>38</v>
      </c>
      <c r="J65" s="75">
        <v>190</v>
      </c>
    </row>
    <row r="66" spans="1:10" ht="18.75" customHeight="1" x14ac:dyDescent="0.3">
      <c r="A66" s="52"/>
      <c r="B66" s="77">
        <v>115644112255</v>
      </c>
      <c r="C66" s="78">
        <v>225418</v>
      </c>
      <c r="D66" s="79">
        <v>45330</v>
      </c>
      <c r="E66" s="80">
        <v>45330</v>
      </c>
      <c r="F66" s="80">
        <v>45337</v>
      </c>
      <c r="G66" s="81" t="s">
        <v>3</v>
      </c>
      <c r="H66" s="4">
        <v>7</v>
      </c>
      <c r="I66" s="74">
        <v>33</v>
      </c>
      <c r="J66" s="75">
        <v>231</v>
      </c>
    </row>
    <row r="67" spans="1:10" ht="18.75" customHeight="1" x14ac:dyDescent="0.3">
      <c r="A67" s="52"/>
      <c r="B67" s="77">
        <v>116314154484</v>
      </c>
      <c r="C67" s="78">
        <v>225419</v>
      </c>
      <c r="D67" s="79">
        <v>45315</v>
      </c>
      <c r="E67" s="80">
        <v>45330</v>
      </c>
      <c r="F67" s="80">
        <v>45337</v>
      </c>
      <c r="G67" s="81" t="s">
        <v>6</v>
      </c>
      <c r="H67" s="4">
        <v>7</v>
      </c>
      <c r="I67" s="74">
        <v>40</v>
      </c>
      <c r="J67" s="75">
        <v>280</v>
      </c>
    </row>
    <row r="68" spans="1:10" ht="18.75" customHeight="1" x14ac:dyDescent="0.3">
      <c r="A68" s="52"/>
      <c r="B68" s="77">
        <v>116384160055</v>
      </c>
      <c r="C68" s="78">
        <v>225421</v>
      </c>
      <c r="D68" s="79">
        <v>45329</v>
      </c>
      <c r="E68" s="80">
        <v>45330</v>
      </c>
      <c r="F68" s="80">
        <v>45337</v>
      </c>
      <c r="G68" s="81" t="s">
        <v>6</v>
      </c>
      <c r="H68" s="4">
        <v>7</v>
      </c>
      <c r="I68" s="74">
        <v>38</v>
      </c>
      <c r="J68" s="75">
        <v>266</v>
      </c>
    </row>
    <row r="69" spans="1:10" ht="18.75" customHeight="1" x14ac:dyDescent="0.3">
      <c r="A69" s="52"/>
      <c r="B69" s="77">
        <v>116374154299</v>
      </c>
      <c r="C69" s="78">
        <v>225434</v>
      </c>
      <c r="D69" s="79">
        <v>45315</v>
      </c>
      <c r="E69" s="80">
        <v>45325</v>
      </c>
      <c r="F69" s="80">
        <v>45337</v>
      </c>
      <c r="G69" s="81" t="s">
        <v>7</v>
      </c>
      <c r="H69" s="4">
        <v>12</v>
      </c>
      <c r="I69" s="74">
        <v>46</v>
      </c>
      <c r="J69" s="75">
        <v>552</v>
      </c>
    </row>
    <row r="70" spans="1:10" ht="18.75" customHeight="1" x14ac:dyDescent="0.3">
      <c r="A70" s="52"/>
      <c r="B70" s="77">
        <v>116324160820</v>
      </c>
      <c r="C70" s="78">
        <v>225476</v>
      </c>
      <c r="D70" s="79">
        <v>45330</v>
      </c>
      <c r="E70" s="80">
        <v>45331</v>
      </c>
      <c r="F70" s="80">
        <v>45338</v>
      </c>
      <c r="G70" s="81" t="s">
        <v>6</v>
      </c>
      <c r="H70" s="4">
        <v>7</v>
      </c>
      <c r="I70" s="74">
        <v>38</v>
      </c>
      <c r="J70" s="75">
        <v>266</v>
      </c>
    </row>
    <row r="71" spans="1:10" ht="18.75" customHeight="1" x14ac:dyDescent="0.3">
      <c r="A71" s="52"/>
      <c r="B71" s="77">
        <v>116364154526</v>
      </c>
      <c r="C71" s="78">
        <v>225485</v>
      </c>
      <c r="D71" s="79">
        <v>45327</v>
      </c>
      <c r="E71" s="80">
        <v>45329</v>
      </c>
      <c r="F71" s="80">
        <v>45338</v>
      </c>
      <c r="G71" s="81" t="s">
        <v>6</v>
      </c>
      <c r="H71" s="4">
        <v>9</v>
      </c>
      <c r="I71" s="74">
        <v>38</v>
      </c>
      <c r="J71" s="75">
        <v>342</v>
      </c>
    </row>
    <row r="72" spans="1:10" ht="18.75" customHeight="1" x14ac:dyDescent="0.3">
      <c r="A72" s="52"/>
      <c r="B72" s="77">
        <v>116364153369</v>
      </c>
      <c r="C72" s="78">
        <v>225486</v>
      </c>
      <c r="D72" s="79">
        <v>45313</v>
      </c>
      <c r="E72" s="80">
        <v>45331</v>
      </c>
      <c r="F72" s="80">
        <v>45338</v>
      </c>
      <c r="G72" s="81" t="s">
        <v>6</v>
      </c>
      <c r="H72" s="4">
        <v>7</v>
      </c>
      <c r="I72" s="74">
        <v>40</v>
      </c>
      <c r="J72" s="75">
        <v>280</v>
      </c>
    </row>
    <row r="73" spans="1:10" ht="18.75" customHeight="1" x14ac:dyDescent="0.3">
      <c r="A73" s="52"/>
      <c r="B73" s="77">
        <v>115304150303</v>
      </c>
      <c r="C73" s="78">
        <v>225488</v>
      </c>
      <c r="D73" s="79">
        <v>45328</v>
      </c>
      <c r="E73" s="80">
        <v>45331</v>
      </c>
      <c r="F73" s="80">
        <v>45338</v>
      </c>
      <c r="G73" s="81" t="s">
        <v>3</v>
      </c>
      <c r="H73" s="4">
        <v>7</v>
      </c>
      <c r="I73" s="74">
        <v>33</v>
      </c>
      <c r="J73" s="75">
        <v>231</v>
      </c>
    </row>
    <row r="74" spans="1:10" ht="18.75" customHeight="1" x14ac:dyDescent="0.3">
      <c r="A74" s="52"/>
      <c r="B74" s="77">
        <v>116394159753</v>
      </c>
      <c r="C74" s="78">
        <v>225507</v>
      </c>
      <c r="D74" s="79">
        <v>45329</v>
      </c>
      <c r="E74" s="80">
        <v>45332</v>
      </c>
      <c r="F74" s="80">
        <v>45339</v>
      </c>
      <c r="G74" s="81" t="s">
        <v>6</v>
      </c>
      <c r="H74" s="4">
        <v>7</v>
      </c>
      <c r="I74" s="74">
        <v>38</v>
      </c>
      <c r="J74" s="75">
        <v>266</v>
      </c>
    </row>
    <row r="75" spans="1:10" ht="18.75" customHeight="1" x14ac:dyDescent="0.3">
      <c r="A75" s="52"/>
      <c r="B75" s="77">
        <v>116374160726</v>
      </c>
      <c r="C75" s="78">
        <v>225539</v>
      </c>
      <c r="D75" s="79">
        <v>45331</v>
      </c>
      <c r="E75" s="80">
        <v>45333</v>
      </c>
      <c r="F75" s="80">
        <v>45340</v>
      </c>
      <c r="G75" s="81" t="s">
        <v>6</v>
      </c>
      <c r="H75" s="4">
        <v>7</v>
      </c>
      <c r="I75" s="74">
        <v>38</v>
      </c>
      <c r="J75" s="75">
        <v>266</v>
      </c>
    </row>
    <row r="76" spans="1:10" ht="18.75" customHeight="1" x14ac:dyDescent="0.3">
      <c r="A76" s="52"/>
      <c r="B76" s="77">
        <v>116374160726</v>
      </c>
      <c r="C76" s="78">
        <v>225540</v>
      </c>
      <c r="D76" s="79">
        <v>45331</v>
      </c>
      <c r="E76" s="80">
        <v>45333</v>
      </c>
      <c r="F76" s="80">
        <v>45340</v>
      </c>
      <c r="G76" s="81" t="s">
        <v>6</v>
      </c>
      <c r="H76" s="4">
        <v>7</v>
      </c>
      <c r="I76" s="74">
        <v>38</v>
      </c>
      <c r="J76" s="75">
        <v>266</v>
      </c>
    </row>
    <row r="77" spans="1:10" ht="18.75" customHeight="1" x14ac:dyDescent="0.3">
      <c r="A77" s="52"/>
      <c r="B77" s="77">
        <v>116334161422</v>
      </c>
      <c r="C77" s="78">
        <v>225544</v>
      </c>
      <c r="D77" s="79">
        <v>45330</v>
      </c>
      <c r="E77" s="80">
        <v>45335</v>
      </c>
      <c r="F77" s="80">
        <v>45340</v>
      </c>
      <c r="G77" s="81" t="s">
        <v>7</v>
      </c>
      <c r="H77" s="4">
        <v>5</v>
      </c>
      <c r="I77" s="74">
        <v>44</v>
      </c>
      <c r="J77" s="75">
        <v>220</v>
      </c>
    </row>
    <row r="78" spans="1:10" ht="18.75" customHeight="1" x14ac:dyDescent="0.3">
      <c r="A78" s="52"/>
      <c r="B78" s="77">
        <v>116314155894</v>
      </c>
      <c r="C78" s="78">
        <v>225571</v>
      </c>
      <c r="D78" s="79">
        <v>45328</v>
      </c>
      <c r="E78" s="80">
        <v>45333</v>
      </c>
      <c r="F78" s="80">
        <v>45340</v>
      </c>
      <c r="G78" s="81" t="s">
        <v>7</v>
      </c>
      <c r="H78" s="4">
        <v>7</v>
      </c>
      <c r="I78" s="74">
        <v>44</v>
      </c>
      <c r="J78" s="75">
        <v>308</v>
      </c>
    </row>
    <row r="79" spans="1:10" ht="18.75" customHeight="1" x14ac:dyDescent="0.3">
      <c r="A79" s="52"/>
      <c r="B79" s="77">
        <v>116384161342</v>
      </c>
      <c r="C79" s="78">
        <v>225576</v>
      </c>
      <c r="D79" s="79">
        <v>45331</v>
      </c>
      <c r="E79" s="80">
        <v>45335</v>
      </c>
      <c r="F79" s="80">
        <v>45340</v>
      </c>
      <c r="G79" s="81" t="s">
        <v>6</v>
      </c>
      <c r="H79" s="4">
        <v>5</v>
      </c>
      <c r="I79" s="74">
        <v>38</v>
      </c>
      <c r="J79" s="75">
        <v>190</v>
      </c>
    </row>
    <row r="80" spans="1:10" ht="18.75" customHeight="1" x14ac:dyDescent="0.3">
      <c r="A80" s="52"/>
      <c r="B80" s="77">
        <v>116384160765</v>
      </c>
      <c r="C80" s="78">
        <v>225581</v>
      </c>
      <c r="D80" s="79">
        <v>45331</v>
      </c>
      <c r="E80" s="80">
        <v>45335</v>
      </c>
      <c r="F80" s="80">
        <v>45340</v>
      </c>
      <c r="G80" s="81" t="s">
        <v>6</v>
      </c>
      <c r="H80" s="4">
        <v>5</v>
      </c>
      <c r="I80" s="74">
        <v>38</v>
      </c>
      <c r="J80" s="75">
        <v>190</v>
      </c>
    </row>
    <row r="81" spans="1:10" ht="18.75" customHeight="1" x14ac:dyDescent="0.3">
      <c r="A81" s="52"/>
      <c r="B81" s="77">
        <v>116324150272</v>
      </c>
      <c r="C81" s="78">
        <v>225583</v>
      </c>
      <c r="D81" s="79">
        <v>45288</v>
      </c>
      <c r="E81" s="80">
        <v>45333</v>
      </c>
      <c r="F81" s="80">
        <v>45340</v>
      </c>
      <c r="G81" s="81" t="s">
        <v>2</v>
      </c>
      <c r="H81" s="4">
        <v>7</v>
      </c>
      <c r="I81" s="74" t="s">
        <v>27</v>
      </c>
      <c r="J81" s="75">
        <v>336</v>
      </c>
    </row>
    <row r="82" spans="1:10" ht="18.75" customHeight="1" x14ac:dyDescent="0.3">
      <c r="A82" s="52"/>
      <c r="B82" s="77">
        <v>116354159742</v>
      </c>
      <c r="C82" s="78">
        <v>225616</v>
      </c>
      <c r="D82" s="79">
        <v>45328</v>
      </c>
      <c r="E82" s="80">
        <v>45334</v>
      </c>
      <c r="F82" s="80">
        <v>45341</v>
      </c>
      <c r="G82" s="81" t="s">
        <v>6</v>
      </c>
      <c r="H82" s="4">
        <v>7</v>
      </c>
      <c r="I82" s="74">
        <v>38</v>
      </c>
      <c r="J82" s="75">
        <v>266</v>
      </c>
    </row>
    <row r="83" spans="1:10" ht="18.75" customHeight="1" x14ac:dyDescent="0.3">
      <c r="A83" s="52"/>
      <c r="B83" s="77">
        <v>116324159732</v>
      </c>
      <c r="C83" s="78">
        <v>225617</v>
      </c>
      <c r="D83" s="79">
        <v>45328</v>
      </c>
      <c r="E83" s="80">
        <v>45334</v>
      </c>
      <c r="F83" s="80">
        <v>45341</v>
      </c>
      <c r="G83" s="81" t="s">
        <v>6</v>
      </c>
      <c r="H83" s="4">
        <v>7</v>
      </c>
      <c r="I83" s="74">
        <v>38</v>
      </c>
      <c r="J83" s="75">
        <v>266</v>
      </c>
    </row>
    <row r="84" spans="1:10" ht="18.75" customHeight="1" x14ac:dyDescent="0.3">
      <c r="A84" s="52"/>
      <c r="B84" s="77">
        <v>116304159785</v>
      </c>
      <c r="C84" s="78">
        <v>225622</v>
      </c>
      <c r="D84" s="79">
        <v>45330</v>
      </c>
      <c r="E84" s="80">
        <v>45334</v>
      </c>
      <c r="F84" s="80">
        <v>45341</v>
      </c>
      <c r="G84" s="81" t="s">
        <v>6</v>
      </c>
      <c r="H84" s="4">
        <v>7</v>
      </c>
      <c r="I84" s="74">
        <v>38</v>
      </c>
      <c r="J84" s="75">
        <v>266</v>
      </c>
    </row>
    <row r="85" spans="1:10" ht="18.75" customHeight="1" x14ac:dyDescent="0.3">
      <c r="A85" s="52"/>
      <c r="B85" s="77">
        <v>116314163240</v>
      </c>
      <c r="C85" s="78">
        <v>225650</v>
      </c>
      <c r="D85" s="79">
        <v>45335</v>
      </c>
      <c r="E85" s="80">
        <v>45338</v>
      </c>
      <c r="F85" s="80">
        <v>45342</v>
      </c>
      <c r="G85" s="81" t="s">
        <v>6</v>
      </c>
      <c r="H85" s="4">
        <v>4</v>
      </c>
      <c r="I85" s="74">
        <v>38</v>
      </c>
      <c r="J85" s="75">
        <v>152</v>
      </c>
    </row>
    <row r="86" spans="1:10" ht="18.75" customHeight="1" x14ac:dyDescent="0.3">
      <c r="A86" s="52"/>
      <c r="B86" s="77">
        <v>116314162014</v>
      </c>
      <c r="C86" s="78">
        <v>225697</v>
      </c>
      <c r="D86" s="79">
        <v>45331</v>
      </c>
      <c r="E86" s="80">
        <v>45337</v>
      </c>
      <c r="F86" s="80">
        <v>45344</v>
      </c>
      <c r="G86" s="81" t="s">
        <v>6</v>
      </c>
      <c r="H86" s="4">
        <v>7</v>
      </c>
      <c r="I86" s="74">
        <v>38</v>
      </c>
      <c r="J86" s="75">
        <v>266</v>
      </c>
    </row>
    <row r="87" spans="1:10" ht="18.75" customHeight="1" x14ac:dyDescent="0.3">
      <c r="A87" s="52"/>
      <c r="B87" s="77">
        <v>116314160249</v>
      </c>
      <c r="C87" s="78">
        <v>225699</v>
      </c>
      <c r="D87" s="79">
        <v>45328</v>
      </c>
      <c r="E87" s="80">
        <v>45337</v>
      </c>
      <c r="F87" s="80">
        <v>45344</v>
      </c>
      <c r="G87" s="81" t="s">
        <v>7</v>
      </c>
      <c r="H87" s="4">
        <v>7</v>
      </c>
      <c r="I87" s="74">
        <v>44</v>
      </c>
      <c r="J87" s="75">
        <v>308</v>
      </c>
    </row>
    <row r="88" spans="1:10" ht="18.75" customHeight="1" x14ac:dyDescent="0.3">
      <c r="A88" s="52"/>
      <c r="B88" s="77">
        <v>116384161847</v>
      </c>
      <c r="C88" s="78">
        <v>225700</v>
      </c>
      <c r="D88" s="79">
        <v>45331</v>
      </c>
      <c r="E88" s="80">
        <v>45337</v>
      </c>
      <c r="F88" s="80">
        <v>45344</v>
      </c>
      <c r="G88" s="81" t="s">
        <v>6</v>
      </c>
      <c r="H88" s="4">
        <v>7</v>
      </c>
      <c r="I88" s="74">
        <v>38</v>
      </c>
      <c r="J88" s="75">
        <v>266</v>
      </c>
    </row>
    <row r="89" spans="1:10" ht="18.75" customHeight="1" x14ac:dyDescent="0.3">
      <c r="A89" s="52"/>
      <c r="B89" s="77">
        <v>116374154503</v>
      </c>
      <c r="C89" s="78">
        <v>225704</v>
      </c>
      <c r="D89" s="79">
        <v>45330</v>
      </c>
      <c r="E89" s="80">
        <v>45338</v>
      </c>
      <c r="F89" s="80">
        <v>45344</v>
      </c>
      <c r="G89" s="81" t="s">
        <v>6</v>
      </c>
      <c r="H89" s="4">
        <v>6</v>
      </c>
      <c r="I89" s="74">
        <v>38</v>
      </c>
      <c r="J89" s="75">
        <v>228</v>
      </c>
    </row>
    <row r="90" spans="1:10" ht="18.75" customHeight="1" x14ac:dyDescent="0.3">
      <c r="A90" s="52"/>
      <c r="B90" s="77">
        <v>115304150495</v>
      </c>
      <c r="C90" s="78">
        <v>225705</v>
      </c>
      <c r="D90" s="79">
        <v>45336</v>
      </c>
      <c r="E90" s="80">
        <v>45340</v>
      </c>
      <c r="F90" s="80">
        <v>45344</v>
      </c>
      <c r="G90" s="81" t="s">
        <v>2</v>
      </c>
      <c r="H90" s="4">
        <v>4</v>
      </c>
      <c r="I90" s="74">
        <v>30</v>
      </c>
      <c r="J90" s="75">
        <v>120</v>
      </c>
    </row>
    <row r="91" spans="1:10" ht="18.75" customHeight="1" x14ac:dyDescent="0.3">
      <c r="A91" s="52"/>
      <c r="B91" s="77">
        <v>116364159729</v>
      </c>
      <c r="C91" s="88">
        <v>225755</v>
      </c>
      <c r="D91" s="89">
        <v>45328</v>
      </c>
      <c r="E91" s="80">
        <v>45338</v>
      </c>
      <c r="F91" s="80">
        <v>45345</v>
      </c>
      <c r="G91" s="81" t="s">
        <v>6</v>
      </c>
      <c r="H91" s="4">
        <v>7</v>
      </c>
      <c r="I91" s="74">
        <v>38</v>
      </c>
      <c r="J91" s="75">
        <v>266</v>
      </c>
    </row>
    <row r="92" spans="1:10" ht="18.75" customHeight="1" x14ac:dyDescent="0.3">
      <c r="A92" s="52"/>
      <c r="B92" s="77">
        <v>116384160253</v>
      </c>
      <c r="C92" s="88">
        <v>225763</v>
      </c>
      <c r="D92" s="89">
        <v>45328</v>
      </c>
      <c r="E92" s="80">
        <v>45338</v>
      </c>
      <c r="F92" s="80">
        <v>45345</v>
      </c>
      <c r="G92" s="81" t="s">
        <v>7</v>
      </c>
      <c r="H92" s="4">
        <v>7</v>
      </c>
      <c r="I92" s="74">
        <v>44</v>
      </c>
      <c r="J92" s="75">
        <v>308</v>
      </c>
    </row>
    <row r="93" spans="1:10" ht="18.75" customHeight="1" x14ac:dyDescent="0.3">
      <c r="A93" s="52"/>
      <c r="B93" s="77">
        <v>116314159748</v>
      </c>
      <c r="C93" s="78">
        <v>225773</v>
      </c>
      <c r="D93" s="79">
        <v>45329</v>
      </c>
      <c r="E93" s="80">
        <v>45337</v>
      </c>
      <c r="F93" s="80">
        <v>45346</v>
      </c>
      <c r="G93" s="81" t="s">
        <v>6</v>
      </c>
      <c r="H93" s="4">
        <v>9</v>
      </c>
      <c r="I93" s="74">
        <v>38</v>
      </c>
      <c r="J93" s="75">
        <v>342</v>
      </c>
    </row>
    <row r="94" spans="1:10" ht="18.75" customHeight="1" x14ac:dyDescent="0.3">
      <c r="A94" s="52"/>
      <c r="B94" s="77">
        <v>116364159323</v>
      </c>
      <c r="C94" s="78">
        <v>225776</v>
      </c>
      <c r="D94" s="79">
        <v>45340</v>
      </c>
      <c r="E94" s="80">
        <v>45340</v>
      </c>
      <c r="F94" s="80">
        <v>45346</v>
      </c>
      <c r="G94" s="81" t="s">
        <v>6</v>
      </c>
      <c r="H94" s="4">
        <v>6</v>
      </c>
      <c r="I94" s="74">
        <v>38</v>
      </c>
      <c r="J94" s="75">
        <v>228</v>
      </c>
    </row>
    <row r="95" spans="1:10" ht="18.75" customHeight="1" x14ac:dyDescent="0.3">
      <c r="A95" s="52"/>
      <c r="B95" s="77">
        <v>116354159889</v>
      </c>
      <c r="C95" s="78">
        <v>225786</v>
      </c>
      <c r="D95" s="79">
        <v>45340</v>
      </c>
      <c r="E95" s="80">
        <v>45340</v>
      </c>
      <c r="F95" s="80">
        <v>45346</v>
      </c>
      <c r="G95" s="81" t="s">
        <v>6</v>
      </c>
      <c r="H95" s="4">
        <v>6</v>
      </c>
      <c r="I95" s="74">
        <v>38</v>
      </c>
      <c r="J95" s="75">
        <v>228</v>
      </c>
    </row>
    <row r="96" spans="1:10" ht="18.75" customHeight="1" x14ac:dyDescent="0.3">
      <c r="A96" s="52"/>
      <c r="B96" s="77">
        <v>116354165286</v>
      </c>
      <c r="C96" s="78">
        <v>225799</v>
      </c>
      <c r="D96" s="79">
        <v>45340</v>
      </c>
      <c r="E96" s="80">
        <v>45342</v>
      </c>
      <c r="F96" s="80">
        <v>45347</v>
      </c>
      <c r="G96" s="81" t="s">
        <v>6</v>
      </c>
      <c r="H96" s="4">
        <v>5</v>
      </c>
      <c r="I96" s="74">
        <v>38</v>
      </c>
      <c r="J96" s="75">
        <v>190</v>
      </c>
    </row>
    <row r="97" spans="1:10" ht="18.75" customHeight="1" x14ac:dyDescent="0.3">
      <c r="A97" s="52"/>
      <c r="B97" s="77">
        <v>116394159777</v>
      </c>
      <c r="C97" s="78">
        <v>225823</v>
      </c>
      <c r="D97" s="79">
        <v>45328</v>
      </c>
      <c r="E97" s="80">
        <v>45340</v>
      </c>
      <c r="F97" s="80">
        <v>45347</v>
      </c>
      <c r="G97" s="81" t="s">
        <v>2</v>
      </c>
      <c r="H97" s="4">
        <v>7</v>
      </c>
      <c r="I97" s="74">
        <v>30</v>
      </c>
      <c r="J97" s="75">
        <v>210</v>
      </c>
    </row>
    <row r="98" spans="1:10" ht="18.75" customHeight="1" x14ac:dyDescent="0.3">
      <c r="A98" s="52"/>
      <c r="B98" s="77">
        <v>116314161697</v>
      </c>
      <c r="C98" s="78">
        <v>225845</v>
      </c>
      <c r="D98" s="79">
        <v>45330</v>
      </c>
      <c r="E98" s="80">
        <v>45340</v>
      </c>
      <c r="F98" s="80">
        <v>45347</v>
      </c>
      <c r="G98" s="81" t="s">
        <v>6</v>
      </c>
      <c r="H98" s="4">
        <v>7</v>
      </c>
      <c r="I98" s="74">
        <v>38</v>
      </c>
      <c r="J98" s="75">
        <v>266</v>
      </c>
    </row>
    <row r="99" spans="1:10" ht="18.75" customHeight="1" x14ac:dyDescent="0.3">
      <c r="A99" s="52"/>
      <c r="B99" s="77">
        <v>116374162829</v>
      </c>
      <c r="C99" s="78">
        <v>225872</v>
      </c>
      <c r="D99" s="79">
        <v>45333</v>
      </c>
      <c r="E99" s="80">
        <v>45342</v>
      </c>
      <c r="F99" s="80">
        <v>45347</v>
      </c>
      <c r="G99" s="81" t="s">
        <v>6</v>
      </c>
      <c r="H99" s="4">
        <v>5</v>
      </c>
      <c r="I99" s="74">
        <v>38</v>
      </c>
      <c r="J99" s="75">
        <v>190</v>
      </c>
    </row>
    <row r="100" spans="1:10" ht="18.75" customHeight="1" x14ac:dyDescent="0.3">
      <c r="A100" s="52"/>
      <c r="B100" s="77">
        <v>115344150529</v>
      </c>
      <c r="C100" s="78">
        <v>225885</v>
      </c>
      <c r="D100" s="79">
        <v>45331</v>
      </c>
      <c r="E100" s="80">
        <v>45342</v>
      </c>
      <c r="F100" s="80">
        <v>45348</v>
      </c>
      <c r="G100" s="81" t="s">
        <v>2</v>
      </c>
      <c r="H100" s="4">
        <v>6</v>
      </c>
      <c r="I100" s="74">
        <v>30</v>
      </c>
      <c r="J100" s="75">
        <v>180</v>
      </c>
    </row>
    <row r="101" spans="1:10" ht="18.75" customHeight="1" x14ac:dyDescent="0.3">
      <c r="A101" s="52"/>
      <c r="B101" s="77">
        <v>116354165804</v>
      </c>
      <c r="C101" s="78">
        <v>225887</v>
      </c>
      <c r="D101" s="79">
        <v>45343</v>
      </c>
      <c r="E101" s="80">
        <v>45345</v>
      </c>
      <c r="F101" s="80">
        <v>45348</v>
      </c>
      <c r="G101" s="81" t="s">
        <v>2</v>
      </c>
      <c r="H101" s="4">
        <v>3</v>
      </c>
      <c r="I101" s="74">
        <v>30</v>
      </c>
      <c r="J101" s="75">
        <v>90</v>
      </c>
    </row>
    <row r="102" spans="1:10" ht="18.75" customHeight="1" x14ac:dyDescent="0.3">
      <c r="A102" s="52"/>
      <c r="B102" s="77">
        <v>116384164206</v>
      </c>
      <c r="C102" s="78">
        <v>225892</v>
      </c>
      <c r="D102" s="79">
        <v>45336</v>
      </c>
      <c r="E102" s="80">
        <v>45340</v>
      </c>
      <c r="F102" s="80">
        <v>45348</v>
      </c>
      <c r="G102" s="81" t="s">
        <v>6</v>
      </c>
      <c r="H102" s="4">
        <v>8</v>
      </c>
      <c r="I102" s="74">
        <v>38</v>
      </c>
      <c r="J102" s="75">
        <v>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M4"/>
  <sheetViews>
    <sheetView workbookViewId="0"/>
  </sheetViews>
  <sheetFormatPr defaultRowHeight="14.4" x14ac:dyDescent="0.3"/>
  <cols>
    <col min="1" max="1" width="11.33203125" style="14" bestFit="1" customWidth="1"/>
    <col min="2" max="2" width="13.5546875" style="14" bestFit="1" customWidth="1"/>
    <col min="3" max="13" width="15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45255</v>
      </c>
      <c r="B2" s="8">
        <v>45288</v>
      </c>
      <c r="C2" s="9">
        <v>32</v>
      </c>
      <c r="D2" s="9">
        <f>+C2+3</f>
        <v>35</v>
      </c>
      <c r="E2" s="9">
        <f>+C2+10</f>
        <v>42</v>
      </c>
      <c r="F2" s="10">
        <v>20</v>
      </c>
      <c r="G2" s="10">
        <f>+F2*2</f>
        <v>40</v>
      </c>
      <c r="H2" s="11">
        <f>+(F2+3)*2</f>
        <v>46</v>
      </c>
      <c r="I2" s="11">
        <f>+(F2+10)*2</f>
        <v>60</v>
      </c>
      <c r="J2" s="11">
        <f>+(F2+15)*2</f>
        <v>70</v>
      </c>
      <c r="K2" s="12">
        <v>18</v>
      </c>
      <c r="L2" s="13">
        <f>+(K2+10)*3</f>
        <v>84</v>
      </c>
      <c r="M2" s="13">
        <f>+(K2+15)*3</f>
        <v>99</v>
      </c>
    </row>
    <row r="3" spans="1:13" ht="18.75" customHeight="1" x14ac:dyDescent="0.3">
      <c r="A3" s="8">
        <v>45289</v>
      </c>
      <c r="B3" s="8">
        <v>45295</v>
      </c>
      <c r="C3" s="9">
        <v>48</v>
      </c>
      <c r="D3" s="9">
        <f>+C3+3</f>
        <v>51</v>
      </c>
      <c r="E3" s="9">
        <f>+C3+10</f>
        <v>58</v>
      </c>
      <c r="F3" s="10">
        <v>30</v>
      </c>
      <c r="G3" s="10">
        <f>+F3*2</f>
        <v>60</v>
      </c>
      <c r="H3" s="11">
        <f>+(F3+3)*2</f>
        <v>66</v>
      </c>
      <c r="I3" s="11">
        <f>+(F3+10)*2</f>
        <v>80</v>
      </c>
      <c r="J3" s="11">
        <f>+(F3+15)*2</f>
        <v>90</v>
      </c>
      <c r="K3" s="12">
        <v>28</v>
      </c>
      <c r="L3" s="13">
        <f>+(K3+10)*3</f>
        <v>114</v>
      </c>
      <c r="M3" s="13">
        <f>+(K3+15)*3</f>
        <v>129</v>
      </c>
    </row>
    <row r="4" spans="1:13" ht="18.75" customHeight="1" x14ac:dyDescent="0.3">
      <c r="A4" s="8">
        <v>45296</v>
      </c>
      <c r="B4" s="8">
        <v>45337</v>
      </c>
      <c r="C4" s="9">
        <v>32</v>
      </c>
      <c r="D4" s="9">
        <f>+C4+3</f>
        <v>35</v>
      </c>
      <c r="E4" s="9">
        <f>+C4+10</f>
        <v>42</v>
      </c>
      <c r="F4" s="10">
        <v>20</v>
      </c>
      <c r="G4" s="10">
        <f>+F4*2</f>
        <v>40</v>
      </c>
      <c r="H4" s="11">
        <f>+(F4+3)*2</f>
        <v>46</v>
      </c>
      <c r="I4" s="11">
        <f>+(F4+10)*2</f>
        <v>60</v>
      </c>
      <c r="J4" s="11">
        <f>+(F4+15)*2</f>
        <v>70</v>
      </c>
      <c r="K4" s="12">
        <v>18</v>
      </c>
      <c r="L4" s="13">
        <f>+(K4+10)*3</f>
        <v>84</v>
      </c>
      <c r="M4" s="13">
        <f>+(K4+15)*3</f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M5"/>
  <sheetViews>
    <sheetView workbookViewId="0"/>
  </sheetViews>
  <sheetFormatPr defaultRowHeight="14.4" x14ac:dyDescent="0.3"/>
  <cols>
    <col min="1" max="1" width="11.33203125" style="14" bestFit="1" customWidth="1"/>
    <col min="2" max="2" width="13.5546875" style="14" bestFit="1" customWidth="1"/>
    <col min="3" max="13" width="15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45255</v>
      </c>
      <c r="B2" s="8">
        <v>45288</v>
      </c>
      <c r="C2" s="9">
        <v>32</v>
      </c>
      <c r="D2" s="9">
        <f>+C2+3</f>
        <v>35</v>
      </c>
      <c r="E2" s="9">
        <f>+C2+10</f>
        <v>42</v>
      </c>
      <c r="F2" s="10">
        <v>20</v>
      </c>
      <c r="G2" s="10">
        <f>+F2*2</f>
        <v>40</v>
      </c>
      <c r="H2" s="11">
        <f>+(F2+3)*2</f>
        <v>46</v>
      </c>
      <c r="I2" s="11">
        <f>+(F2+10)*2</f>
        <v>60</v>
      </c>
      <c r="J2" s="11">
        <f>+(F2+15)*2</f>
        <v>70</v>
      </c>
      <c r="K2" s="12">
        <v>18</v>
      </c>
      <c r="L2" s="13">
        <f>+(K2+10)*3</f>
        <v>84</v>
      </c>
      <c r="M2" s="13">
        <f>+(K2+15)*3</f>
        <v>99</v>
      </c>
    </row>
    <row r="3" spans="1:13" ht="18.75" customHeight="1" x14ac:dyDescent="0.3">
      <c r="A3" s="8">
        <v>45289</v>
      </c>
      <c r="B3" s="8">
        <v>45295</v>
      </c>
      <c r="C3" s="9">
        <v>46</v>
      </c>
      <c r="D3" s="9">
        <f>+C3+3</f>
        <v>49</v>
      </c>
      <c r="E3" s="9">
        <f>+C3+10</f>
        <v>56</v>
      </c>
      <c r="F3" s="10">
        <v>29</v>
      </c>
      <c r="G3" s="10">
        <f>+F3*2</f>
        <v>58</v>
      </c>
      <c r="H3" s="11">
        <f>+(F3+3)*2</f>
        <v>64</v>
      </c>
      <c r="I3" s="11">
        <f>+(F3+10)*2</f>
        <v>78</v>
      </c>
      <c r="J3" s="11">
        <f>+(F3+15)*2</f>
        <v>88</v>
      </c>
      <c r="K3" s="12">
        <v>27</v>
      </c>
      <c r="L3" s="13">
        <f>+(K3+10)*3</f>
        <v>111</v>
      </c>
      <c r="M3" s="13">
        <f>+(K3+15)*3</f>
        <v>126</v>
      </c>
    </row>
    <row r="4" spans="1:13" ht="18.75" customHeight="1" x14ac:dyDescent="0.3">
      <c r="A4" s="8">
        <v>45296</v>
      </c>
      <c r="B4" s="8">
        <v>45322</v>
      </c>
      <c r="C4" s="9">
        <v>30</v>
      </c>
      <c r="D4" s="9">
        <f>+C4+3</f>
        <v>33</v>
      </c>
      <c r="E4" s="9">
        <f>+C4+10</f>
        <v>40</v>
      </c>
      <c r="F4" s="10">
        <v>19</v>
      </c>
      <c r="G4" s="10">
        <f>+F4*2</f>
        <v>38</v>
      </c>
      <c r="H4" s="11">
        <f>+(F4+3)*2</f>
        <v>44</v>
      </c>
      <c r="I4" s="11">
        <f>+(F4+10)*2</f>
        <v>58</v>
      </c>
      <c r="J4" s="11">
        <f>+(F4+15)*2</f>
        <v>68</v>
      </c>
      <c r="K4" s="12">
        <v>17</v>
      </c>
      <c r="L4" s="13">
        <f>+(K4+10)*3</f>
        <v>81</v>
      </c>
      <c r="M4" s="13">
        <f>+(K4+15)*3</f>
        <v>96</v>
      </c>
    </row>
    <row r="5" spans="1:13" ht="18.75" customHeight="1" x14ac:dyDescent="0.3">
      <c r="A5" s="8">
        <v>45323</v>
      </c>
      <c r="B5" s="8">
        <v>45337</v>
      </c>
      <c r="C5" s="9">
        <v>32</v>
      </c>
      <c r="D5" s="9">
        <f>+C5+3</f>
        <v>35</v>
      </c>
      <c r="E5" s="9">
        <f>+C5+10</f>
        <v>42</v>
      </c>
      <c r="F5" s="10">
        <v>20</v>
      </c>
      <c r="G5" s="10">
        <f>+F5*2</f>
        <v>40</v>
      </c>
      <c r="H5" s="11">
        <f>+(F5+3)*2</f>
        <v>46</v>
      </c>
      <c r="I5" s="11">
        <f>+(F5+10)*2</f>
        <v>60</v>
      </c>
      <c r="J5" s="11">
        <f>+(F5+15)*2</f>
        <v>70</v>
      </c>
      <c r="K5" s="12">
        <v>18</v>
      </c>
      <c r="L5" s="13">
        <f>+(K5+10)*3</f>
        <v>84</v>
      </c>
      <c r="M5" s="13">
        <f>+(K5+15)*3</f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M4"/>
  <sheetViews>
    <sheetView workbookViewId="0"/>
  </sheetViews>
  <sheetFormatPr defaultRowHeight="14.4" x14ac:dyDescent="0.3"/>
  <cols>
    <col min="1" max="1" width="11.33203125" style="14" bestFit="1" customWidth="1"/>
    <col min="2" max="2" width="13.5546875" style="14" bestFit="1" customWidth="1"/>
    <col min="3" max="13" width="15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45306</v>
      </c>
      <c r="B2" s="8">
        <v>45322</v>
      </c>
      <c r="C2" s="9">
        <v>30</v>
      </c>
      <c r="D2" s="9">
        <f>+C2+3</f>
        <v>33</v>
      </c>
      <c r="E2" s="9">
        <f>+C2+10</f>
        <v>40</v>
      </c>
      <c r="F2" s="10">
        <v>19</v>
      </c>
      <c r="G2" s="10">
        <f>+F2*2</f>
        <v>38</v>
      </c>
      <c r="H2" s="11">
        <f>+(F2+3)*2</f>
        <v>44</v>
      </c>
      <c r="I2" s="11">
        <f>+(F2+10)*2</f>
        <v>58</v>
      </c>
      <c r="J2" s="11">
        <f>+(F2+15)*2</f>
        <v>68</v>
      </c>
      <c r="K2" s="12">
        <v>17</v>
      </c>
      <c r="L2" s="13">
        <f>+(K2+10)*3</f>
        <v>81</v>
      </c>
      <c r="M2" s="13">
        <f>+(K2+15)*3</f>
        <v>96</v>
      </c>
    </row>
    <row r="3" spans="1:13" ht="18.75" customHeight="1" x14ac:dyDescent="0.3">
      <c r="A3" s="8">
        <v>45323</v>
      </c>
      <c r="B3" s="8">
        <v>45337</v>
      </c>
      <c r="C3" s="9">
        <v>32</v>
      </c>
      <c r="D3" s="9">
        <f>+C3+3</f>
        <v>35</v>
      </c>
      <c r="E3" s="9">
        <f>+C3+10</f>
        <v>42</v>
      </c>
      <c r="F3" s="10">
        <v>20</v>
      </c>
      <c r="G3" s="10">
        <f>+F3*2</f>
        <v>40</v>
      </c>
      <c r="H3" s="11">
        <f>+(F3+3)*2</f>
        <v>46</v>
      </c>
      <c r="I3" s="11">
        <f>+(F3+10)*2</f>
        <v>60</v>
      </c>
      <c r="J3" s="11">
        <f>+(F3+15)*2</f>
        <v>70</v>
      </c>
      <c r="K3" s="12">
        <v>18</v>
      </c>
      <c r="L3" s="13">
        <f>+(K3+10)*3</f>
        <v>84</v>
      </c>
      <c r="M3" s="13">
        <f>+(K3+15)*3</f>
        <v>99</v>
      </c>
    </row>
    <row r="4" spans="1:13" ht="18.75" customHeight="1" x14ac:dyDescent="0.3">
      <c r="A4" s="8">
        <v>45338</v>
      </c>
      <c r="B4" s="8">
        <v>45351</v>
      </c>
      <c r="C4" s="9">
        <v>38</v>
      </c>
      <c r="D4" s="9">
        <f>+C4+3</f>
        <v>41</v>
      </c>
      <c r="E4" s="9">
        <f>+C4+10</f>
        <v>48</v>
      </c>
      <c r="F4" s="10">
        <v>24</v>
      </c>
      <c r="G4" s="10">
        <f>+F4*2</f>
        <v>48</v>
      </c>
      <c r="H4" s="11">
        <f>+(F4+3)*2</f>
        <v>54</v>
      </c>
      <c r="I4" s="11">
        <f>+(F4+10)*2</f>
        <v>68</v>
      </c>
      <c r="J4" s="11">
        <f>+(F4+15)*2</f>
        <v>78</v>
      </c>
      <c r="K4" s="12">
        <v>22</v>
      </c>
      <c r="L4" s="13">
        <f>+(K4+10)*3</f>
        <v>96</v>
      </c>
      <c r="M4" s="13">
        <f>+(K4+15)*3</f>
        <v>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M2"/>
  <sheetViews>
    <sheetView workbookViewId="0"/>
  </sheetViews>
  <sheetFormatPr defaultRowHeight="14.4" x14ac:dyDescent="0.3"/>
  <cols>
    <col min="1" max="1" width="11.33203125" style="14" bestFit="1" customWidth="1"/>
    <col min="2" max="2" width="13.5546875" style="14" bestFit="1" customWidth="1"/>
    <col min="3" max="13" width="12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45325</v>
      </c>
      <c r="B2" s="8">
        <v>45351</v>
      </c>
      <c r="C2" s="9">
        <v>30</v>
      </c>
      <c r="D2" s="9">
        <f>+C2+3</f>
        <v>33</v>
      </c>
      <c r="E2" s="9">
        <f>+C2+10</f>
        <v>40</v>
      </c>
      <c r="F2" s="10">
        <v>19</v>
      </c>
      <c r="G2" s="10">
        <f>+F2*2</f>
        <v>38</v>
      </c>
      <c r="H2" s="11">
        <f>+(F2+3)*2</f>
        <v>44</v>
      </c>
      <c r="I2" s="11">
        <f>+(F2+10)*2</f>
        <v>58</v>
      </c>
      <c r="J2" s="11">
        <f>+(F2+15)*2</f>
        <v>68</v>
      </c>
      <c r="K2" s="12">
        <v>17</v>
      </c>
      <c r="L2" s="13">
        <f>+(K2+10)*3</f>
        <v>81</v>
      </c>
      <c r="M2" s="13">
        <f>+(K2+15)*3</f>
        <v>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M4"/>
  <sheetViews>
    <sheetView workbookViewId="0"/>
  </sheetViews>
  <sheetFormatPr defaultRowHeight="14.4" x14ac:dyDescent="0.3"/>
  <cols>
    <col min="1" max="1" width="11.33203125" style="14" bestFit="1" customWidth="1"/>
    <col min="2" max="2" width="13.5546875" style="14" bestFit="1" customWidth="1"/>
    <col min="3" max="13" width="12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45340</v>
      </c>
      <c r="B2" s="8">
        <v>45351</v>
      </c>
      <c r="C2" s="9">
        <v>30</v>
      </c>
      <c r="D2" s="9">
        <f>+C2+3</f>
        <v>33</v>
      </c>
      <c r="E2" s="9">
        <f>+C2+10</f>
        <v>40</v>
      </c>
      <c r="F2" s="10">
        <v>19</v>
      </c>
      <c r="G2" s="10">
        <f>+F2*2</f>
        <v>38</v>
      </c>
      <c r="H2" s="11">
        <f>+(F2+3)*2</f>
        <v>44</v>
      </c>
      <c r="I2" s="11">
        <f>+(F2+10)*2</f>
        <v>58</v>
      </c>
      <c r="J2" s="11">
        <f>+(F2+15)*2</f>
        <v>68</v>
      </c>
      <c r="K2" s="12">
        <v>17</v>
      </c>
      <c r="L2" s="13">
        <f>+(K2+10)*3</f>
        <v>81</v>
      </c>
      <c r="M2" s="13">
        <f>+(K2+15)*3</f>
        <v>96</v>
      </c>
    </row>
    <row r="3" spans="1:13" ht="18.75" customHeight="1" x14ac:dyDescent="0.3">
      <c r="A3" s="8">
        <v>45352</v>
      </c>
      <c r="B3" s="8">
        <v>45389</v>
      </c>
      <c r="C3" s="9">
        <v>43</v>
      </c>
      <c r="D3" s="9">
        <f>+C3+3</f>
        <v>46</v>
      </c>
      <c r="E3" s="9">
        <f>+C3+10</f>
        <v>53</v>
      </c>
      <c r="F3" s="10">
        <v>27</v>
      </c>
      <c r="G3" s="10">
        <f>+F3*2</f>
        <v>54</v>
      </c>
      <c r="H3" s="11">
        <f>+(F3+3)*2</f>
        <v>60</v>
      </c>
      <c r="I3" s="11">
        <f>+(F3+10)*2</f>
        <v>74</v>
      </c>
      <c r="J3" s="11">
        <f>+(F3+15)*2</f>
        <v>84</v>
      </c>
      <c r="K3" s="12">
        <v>25</v>
      </c>
      <c r="L3" s="13">
        <f>+(K3+10)*3</f>
        <v>105</v>
      </c>
      <c r="M3" s="13">
        <f>+(K3+15)*3</f>
        <v>120</v>
      </c>
    </row>
    <row r="4" spans="1:13" ht="18.75" customHeight="1" x14ac:dyDescent="0.3">
      <c r="A4" s="8">
        <v>45390</v>
      </c>
      <c r="B4" s="8">
        <v>45427</v>
      </c>
      <c r="C4" s="9">
        <v>51</v>
      </c>
      <c r="D4" s="9">
        <f>+C4+3</f>
        <v>54</v>
      </c>
      <c r="E4" s="9">
        <f>+C4+10</f>
        <v>61</v>
      </c>
      <c r="F4" s="10">
        <v>32</v>
      </c>
      <c r="G4" s="10">
        <f>+F4*2</f>
        <v>64</v>
      </c>
      <c r="H4" s="11">
        <f>+(F4+3)*2</f>
        <v>70</v>
      </c>
      <c r="I4" s="11">
        <f>+(F4+10)*2</f>
        <v>84</v>
      </c>
      <c r="J4" s="11">
        <f>+(F4+15)*2</f>
        <v>94</v>
      </c>
      <c r="K4" s="12">
        <v>30</v>
      </c>
      <c r="L4" s="13">
        <f>+(K4+10)*3</f>
        <v>120</v>
      </c>
      <c r="M4" s="13">
        <f>+(K4+15)*3</f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5"/>
  <sheetViews>
    <sheetView workbookViewId="0"/>
  </sheetViews>
  <sheetFormatPr defaultRowHeight="14.4" x14ac:dyDescent="0.3"/>
  <cols>
    <col min="1" max="2" width="15.6640625" style="23" bestFit="1" customWidth="1"/>
    <col min="3" max="11" width="15.6640625" style="51" bestFit="1" customWidth="1"/>
    <col min="12" max="13" width="13.5546875" style="51" bestFit="1" customWidth="1"/>
  </cols>
  <sheetData>
    <row r="1" spans="1:13" ht="18.75" customHeight="1" x14ac:dyDescent="0.3">
      <c r="A1" s="34" t="s">
        <v>0</v>
      </c>
      <c r="B1" s="35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36">
        <v>45006</v>
      </c>
      <c r="B2" s="36">
        <v>45046</v>
      </c>
      <c r="C2" s="37">
        <v>50</v>
      </c>
      <c r="D2" s="37">
        <v>53</v>
      </c>
      <c r="E2" s="37">
        <v>60</v>
      </c>
      <c r="F2" s="37"/>
      <c r="G2" s="37">
        <v>62</v>
      </c>
      <c r="H2" s="38">
        <v>68</v>
      </c>
      <c r="I2" s="38">
        <v>82</v>
      </c>
      <c r="J2" s="38">
        <v>92</v>
      </c>
      <c r="K2" s="38"/>
      <c r="L2" s="39">
        <v>117</v>
      </c>
      <c r="M2" s="39">
        <v>132</v>
      </c>
    </row>
    <row r="3" spans="1:13" ht="18.75" customHeight="1" x14ac:dyDescent="0.3">
      <c r="A3" s="40">
        <v>45047</v>
      </c>
      <c r="B3" s="40">
        <v>45061</v>
      </c>
      <c r="C3" s="41">
        <v>79</v>
      </c>
      <c r="D3" s="41">
        <v>82</v>
      </c>
      <c r="E3" s="41">
        <v>89</v>
      </c>
      <c r="F3" s="41"/>
      <c r="G3" s="41">
        <v>98</v>
      </c>
      <c r="H3" s="42">
        <v>104</v>
      </c>
      <c r="I3" s="42">
        <v>118</v>
      </c>
      <c r="J3" s="42">
        <v>128</v>
      </c>
      <c r="K3" s="42"/>
      <c r="L3" s="43">
        <v>171</v>
      </c>
      <c r="M3" s="43">
        <v>186</v>
      </c>
    </row>
    <row r="4" spans="1:13" ht="18.75" customHeight="1" x14ac:dyDescent="0.3">
      <c r="A4" s="40">
        <v>45062</v>
      </c>
      <c r="B4" s="40">
        <v>45077</v>
      </c>
      <c r="C4" s="41">
        <v>61</v>
      </c>
      <c r="D4" s="41">
        <v>64</v>
      </c>
      <c r="E4" s="41">
        <v>71</v>
      </c>
      <c r="F4" s="41"/>
      <c r="G4" s="41">
        <v>76</v>
      </c>
      <c r="H4" s="42">
        <v>82</v>
      </c>
      <c r="I4" s="42">
        <v>96</v>
      </c>
      <c r="J4" s="42">
        <v>106</v>
      </c>
      <c r="K4" s="42"/>
      <c r="L4" s="43">
        <v>138</v>
      </c>
      <c r="M4" s="43">
        <v>153</v>
      </c>
    </row>
    <row r="5" spans="1:13" ht="18.75" customHeight="1" x14ac:dyDescent="0.3">
      <c r="A5" s="40">
        <v>45078</v>
      </c>
      <c r="B5" s="40">
        <v>45107</v>
      </c>
      <c r="C5" s="41">
        <v>65</v>
      </c>
      <c r="D5" s="41">
        <v>68</v>
      </c>
      <c r="E5" s="41">
        <v>75</v>
      </c>
      <c r="F5" s="41"/>
      <c r="G5" s="41">
        <v>82</v>
      </c>
      <c r="H5" s="42">
        <v>88</v>
      </c>
      <c r="I5" s="42">
        <v>102</v>
      </c>
      <c r="J5" s="42">
        <v>112</v>
      </c>
      <c r="K5" s="42"/>
      <c r="L5" s="43">
        <v>117</v>
      </c>
      <c r="M5" s="43">
        <v>162</v>
      </c>
    </row>
    <row r="6" spans="1:13" ht="18.75" customHeight="1" x14ac:dyDescent="0.3">
      <c r="A6" s="40">
        <v>45108</v>
      </c>
      <c r="B6" s="40">
        <v>45138</v>
      </c>
      <c r="C6" s="41">
        <v>75</v>
      </c>
      <c r="D6" s="41">
        <v>78</v>
      </c>
      <c r="E6" s="41">
        <v>85</v>
      </c>
      <c r="F6" s="41"/>
      <c r="G6" s="41">
        <v>94</v>
      </c>
      <c r="H6" s="42">
        <v>100</v>
      </c>
      <c r="I6" s="42">
        <v>114</v>
      </c>
      <c r="J6" s="42">
        <v>124</v>
      </c>
      <c r="K6" s="42"/>
      <c r="L6" s="43">
        <v>165</v>
      </c>
      <c r="M6" s="43">
        <v>180</v>
      </c>
    </row>
    <row r="7" spans="1:13" ht="18.75" customHeight="1" x14ac:dyDescent="0.3">
      <c r="A7" s="40">
        <v>45139</v>
      </c>
      <c r="B7" s="40">
        <v>45169</v>
      </c>
      <c r="C7" s="41">
        <v>84</v>
      </c>
      <c r="D7" s="41">
        <v>87</v>
      </c>
      <c r="E7" s="41">
        <v>94</v>
      </c>
      <c r="F7" s="41"/>
      <c r="G7" s="41">
        <v>106</v>
      </c>
      <c r="H7" s="42">
        <v>112</v>
      </c>
      <c r="I7" s="42">
        <v>126</v>
      </c>
      <c r="J7" s="42">
        <v>136</v>
      </c>
      <c r="K7" s="42"/>
      <c r="L7" s="43">
        <v>183</v>
      </c>
      <c r="M7" s="43">
        <v>198</v>
      </c>
    </row>
    <row r="8" spans="1:13" ht="18.75" customHeight="1" x14ac:dyDescent="0.3">
      <c r="A8" s="40">
        <v>45170</v>
      </c>
      <c r="B8" s="40">
        <v>45199</v>
      </c>
      <c r="C8" s="41">
        <v>75</v>
      </c>
      <c r="D8" s="41">
        <v>78</v>
      </c>
      <c r="E8" s="41">
        <v>85</v>
      </c>
      <c r="F8" s="41"/>
      <c r="G8" s="41">
        <v>94</v>
      </c>
      <c r="H8" s="42">
        <v>100</v>
      </c>
      <c r="I8" s="42">
        <v>114</v>
      </c>
      <c r="J8" s="42">
        <v>124</v>
      </c>
      <c r="K8" s="42"/>
      <c r="L8" s="43">
        <v>165</v>
      </c>
      <c r="M8" s="43">
        <v>180</v>
      </c>
    </row>
    <row r="9" spans="1:13" ht="18.75" customHeight="1" x14ac:dyDescent="0.3">
      <c r="A9" s="40">
        <v>45200</v>
      </c>
      <c r="B9" s="40">
        <v>45230</v>
      </c>
      <c r="C9" s="41">
        <v>84</v>
      </c>
      <c r="D9" s="41">
        <v>87</v>
      </c>
      <c r="E9" s="41">
        <v>94</v>
      </c>
      <c r="F9" s="41"/>
      <c r="G9" s="41">
        <v>106</v>
      </c>
      <c r="H9" s="42">
        <v>112</v>
      </c>
      <c r="I9" s="42">
        <v>126</v>
      </c>
      <c r="J9" s="42">
        <v>136</v>
      </c>
      <c r="K9" s="42"/>
      <c r="L9" s="43">
        <v>183</v>
      </c>
      <c r="M9" s="43">
        <v>198</v>
      </c>
    </row>
    <row r="10" spans="1:13" ht="18.75" customHeight="1" x14ac:dyDescent="0.3">
      <c r="A10" s="44">
        <v>45231</v>
      </c>
      <c r="B10" s="44">
        <v>45245</v>
      </c>
      <c r="C10" s="41">
        <v>94</v>
      </c>
      <c r="D10" s="41">
        <f>+C10+3</f>
        <v>97</v>
      </c>
      <c r="E10" s="41">
        <f>+C10+10</f>
        <v>104</v>
      </c>
      <c r="F10" s="41">
        <v>59</v>
      </c>
      <c r="G10" s="41">
        <f>+F10*2</f>
        <v>118</v>
      </c>
      <c r="H10" s="42">
        <f>+(F10+3)*2</f>
        <v>124</v>
      </c>
      <c r="I10" s="42">
        <f>+(F10+10)*2</f>
        <v>138</v>
      </c>
      <c r="J10" s="42">
        <f>+(F10+15)*2</f>
        <v>148</v>
      </c>
      <c r="K10" s="42">
        <v>57</v>
      </c>
      <c r="L10" s="43">
        <f>+(K10+10)*3</f>
        <v>201</v>
      </c>
      <c r="M10" s="43">
        <f>+(K10+15)*3</f>
        <v>216</v>
      </c>
    </row>
    <row r="11" spans="1:13" ht="18.75" customHeight="1" x14ac:dyDescent="0.3">
      <c r="A11" s="44">
        <v>45246</v>
      </c>
      <c r="B11" s="44">
        <v>45288</v>
      </c>
      <c r="C11" s="41">
        <v>93</v>
      </c>
      <c r="D11" s="41">
        <f>+C11+3</f>
        <v>96</v>
      </c>
      <c r="E11" s="41">
        <f>+C11+10</f>
        <v>103</v>
      </c>
      <c r="F11" s="41">
        <v>58</v>
      </c>
      <c r="G11" s="41">
        <f>+F11*2</f>
        <v>116</v>
      </c>
      <c r="H11" s="42">
        <f>+(F11+3)*2</f>
        <v>122</v>
      </c>
      <c r="I11" s="42">
        <f>+(F11+10)*2</f>
        <v>136</v>
      </c>
      <c r="J11" s="42">
        <f>+(F11+15)*2</f>
        <v>146</v>
      </c>
      <c r="K11" s="42">
        <v>56</v>
      </c>
      <c r="L11" s="43">
        <f>+(K11+10)*3</f>
        <v>198</v>
      </c>
      <c r="M11" s="43">
        <f>+(K11+15)*3</f>
        <v>213</v>
      </c>
    </row>
    <row r="12" spans="1:13" ht="18.75" customHeight="1" x14ac:dyDescent="0.3">
      <c r="A12" s="44">
        <v>45289</v>
      </c>
      <c r="B12" s="44">
        <v>45301</v>
      </c>
      <c r="C12" s="41">
        <v>142</v>
      </c>
      <c r="D12" s="41">
        <f>+C12+3</f>
        <v>145</v>
      </c>
      <c r="E12" s="41">
        <f>+C12+10</f>
        <v>152</v>
      </c>
      <c r="F12" s="41">
        <v>89</v>
      </c>
      <c r="G12" s="41">
        <f>+F12*2</f>
        <v>178</v>
      </c>
      <c r="H12" s="42">
        <f>+(F12+3)*2</f>
        <v>184</v>
      </c>
      <c r="I12" s="42">
        <f>+(F12+10)*2</f>
        <v>198</v>
      </c>
      <c r="J12" s="42">
        <f>+(F12+15)*2</f>
        <v>208</v>
      </c>
      <c r="K12" s="42">
        <v>87</v>
      </c>
      <c r="L12" s="43">
        <f>+(K12+10)*3</f>
        <v>291</v>
      </c>
      <c r="M12" s="43">
        <f>+(K12+15)*3</f>
        <v>306</v>
      </c>
    </row>
    <row r="13" spans="1:13" ht="18.75" customHeight="1" x14ac:dyDescent="0.3">
      <c r="A13" s="44">
        <v>45302</v>
      </c>
      <c r="B13" s="44">
        <v>45337</v>
      </c>
      <c r="C13" s="41">
        <v>77</v>
      </c>
      <c r="D13" s="41">
        <f>+C13+3</f>
        <v>80</v>
      </c>
      <c r="E13" s="41">
        <f>+C13+10</f>
        <v>87</v>
      </c>
      <c r="F13" s="41">
        <v>48</v>
      </c>
      <c r="G13" s="41">
        <f>+F13*2</f>
        <v>96</v>
      </c>
      <c r="H13" s="42">
        <f>+(F13+3)*2</f>
        <v>102</v>
      </c>
      <c r="I13" s="42">
        <f>+(F13+10)*2</f>
        <v>116</v>
      </c>
      <c r="J13" s="42">
        <f>+(F13+15)*2</f>
        <v>126</v>
      </c>
      <c r="K13" s="42">
        <v>46</v>
      </c>
      <c r="L13" s="43">
        <f>+(K13+10)*3</f>
        <v>168</v>
      </c>
      <c r="M13" s="43">
        <f>+(K13+15)*3</f>
        <v>183</v>
      </c>
    </row>
    <row r="14" spans="1:13" ht="18.75" customHeight="1" x14ac:dyDescent="0.3">
      <c r="A14" s="45">
        <v>45338</v>
      </c>
      <c r="B14" s="45">
        <v>45412</v>
      </c>
      <c r="C14" s="46">
        <v>88</v>
      </c>
      <c r="D14" s="41">
        <f>+C14+3</f>
        <v>91</v>
      </c>
      <c r="E14" s="41">
        <f>+C14+10</f>
        <v>98</v>
      </c>
      <c r="F14" s="47">
        <v>55</v>
      </c>
      <c r="G14" s="41">
        <f>+F14*2</f>
        <v>110</v>
      </c>
      <c r="H14" s="42">
        <f>+(F14+3)*2</f>
        <v>116</v>
      </c>
      <c r="I14" s="42">
        <f>+(F14+10)*2</f>
        <v>130</v>
      </c>
      <c r="J14" s="42">
        <f>+(F14+15)*2</f>
        <v>140</v>
      </c>
      <c r="K14" s="48">
        <v>53</v>
      </c>
      <c r="L14" s="43">
        <f>+(K14+10)*3</f>
        <v>189</v>
      </c>
      <c r="M14" s="43">
        <f>+(K14+15)*3</f>
        <v>204</v>
      </c>
    </row>
    <row r="15" spans="1:13" ht="18.75" customHeight="1" x14ac:dyDescent="0.3">
      <c r="A15" s="49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4"/>
  <sheetViews>
    <sheetView workbookViewId="0"/>
  </sheetViews>
  <sheetFormatPr defaultRowHeight="14.4" x14ac:dyDescent="0.3"/>
  <cols>
    <col min="1" max="1" width="11.33203125" style="23" bestFit="1" customWidth="1"/>
    <col min="2" max="2" width="11.109375" style="23" bestFit="1" customWidth="1"/>
    <col min="3" max="8" width="13.5546875" style="15" bestFit="1" customWidth="1"/>
    <col min="9" max="9" width="6.44140625" style="15" bestFit="1" customWidth="1"/>
    <col min="10" max="10" width="11.5546875" style="15" bestFit="1" customWidth="1"/>
    <col min="11" max="13" width="13.5546875" style="15" bestFit="1" customWidth="1"/>
    <col min="14" max="14" width="13.5546875" style="32" bestFit="1" customWidth="1"/>
    <col min="15" max="15" width="13.5546875" style="33" bestFit="1" customWidth="1"/>
  </cols>
  <sheetData>
    <row r="1" spans="1:15" ht="18.75" customHeight="1" x14ac:dyDescent="0.3">
      <c r="A1" s="16" t="s">
        <v>0</v>
      </c>
      <c r="B1" s="17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  <c r="N1" s="24" t="s">
        <v>12</v>
      </c>
      <c r="O1" s="25" t="s">
        <v>13</v>
      </c>
    </row>
    <row r="2" spans="1:15" ht="18.75" customHeight="1" x14ac:dyDescent="0.3">
      <c r="A2" s="26">
        <v>45119</v>
      </c>
      <c r="B2" s="26">
        <v>45138</v>
      </c>
      <c r="C2" s="27">
        <v>56</v>
      </c>
      <c r="D2" s="27">
        <v>58</v>
      </c>
      <c r="E2" s="27">
        <v>62</v>
      </c>
      <c r="F2" s="28">
        <v>35</v>
      </c>
      <c r="G2" s="28">
        <v>70</v>
      </c>
      <c r="H2" s="28">
        <v>74</v>
      </c>
      <c r="I2" s="28">
        <v>82</v>
      </c>
      <c r="J2" s="28">
        <v>110</v>
      </c>
      <c r="K2" s="29">
        <v>33</v>
      </c>
      <c r="L2" s="22">
        <v>105</v>
      </c>
      <c r="M2" s="22">
        <v>117</v>
      </c>
      <c r="N2" s="30">
        <v>159</v>
      </c>
      <c r="O2" s="31">
        <f>+(F2+6)*2.5</f>
        <v>102.5</v>
      </c>
    </row>
    <row r="3" spans="1:15" ht="18.75" customHeight="1" x14ac:dyDescent="0.3">
      <c r="A3" s="18">
        <v>45139</v>
      </c>
      <c r="B3" s="18">
        <v>45169</v>
      </c>
      <c r="C3" s="19">
        <v>62</v>
      </c>
      <c r="D3" s="19">
        <v>64</v>
      </c>
      <c r="E3" s="19">
        <v>68</v>
      </c>
      <c r="F3" s="20">
        <v>39</v>
      </c>
      <c r="G3" s="20">
        <v>78</v>
      </c>
      <c r="H3" s="20">
        <v>82</v>
      </c>
      <c r="I3" s="20">
        <v>90</v>
      </c>
      <c r="J3" s="20">
        <v>118</v>
      </c>
      <c r="K3" s="21">
        <v>37</v>
      </c>
      <c r="L3" s="22">
        <v>117</v>
      </c>
      <c r="M3" s="22">
        <v>129</v>
      </c>
      <c r="N3" s="30">
        <v>171</v>
      </c>
      <c r="O3" s="31">
        <f>+(F3+6)*2.5</f>
        <v>112.5</v>
      </c>
    </row>
    <row r="4" spans="1:15" ht="18.75" customHeight="1" x14ac:dyDescent="0.3">
      <c r="A4" s="18">
        <v>45170</v>
      </c>
      <c r="B4" s="18">
        <v>45179</v>
      </c>
      <c r="C4" s="19">
        <v>62</v>
      </c>
      <c r="D4" s="19">
        <v>64</v>
      </c>
      <c r="E4" s="19">
        <v>68</v>
      </c>
      <c r="F4" s="20">
        <v>39</v>
      </c>
      <c r="G4" s="20">
        <v>78</v>
      </c>
      <c r="H4" s="20">
        <v>82</v>
      </c>
      <c r="I4" s="20">
        <v>90</v>
      </c>
      <c r="J4" s="20">
        <v>118</v>
      </c>
      <c r="K4" s="21">
        <v>37</v>
      </c>
      <c r="L4" s="22">
        <v>117</v>
      </c>
      <c r="M4" s="22">
        <v>129</v>
      </c>
      <c r="N4" s="30">
        <v>171</v>
      </c>
      <c r="O4" s="31">
        <f>+(F4+6)*2.5</f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2"/>
  <sheetViews>
    <sheetView workbookViewId="0"/>
  </sheetViews>
  <sheetFormatPr defaultRowHeight="14.4" x14ac:dyDescent="0.3"/>
  <cols>
    <col min="1" max="1" width="11.33203125" style="23" bestFit="1" customWidth="1"/>
    <col min="2" max="2" width="11.109375" style="23" bestFit="1" customWidth="1"/>
    <col min="3" max="8" width="13.5546875" style="15" bestFit="1" customWidth="1"/>
    <col min="9" max="9" width="6.44140625" style="15" bestFit="1" customWidth="1"/>
    <col min="10" max="10" width="11.5546875" style="15" bestFit="1" customWidth="1"/>
    <col min="11" max="13" width="13.5546875" style="15" bestFit="1" customWidth="1"/>
  </cols>
  <sheetData>
    <row r="1" spans="1:13" ht="18.75" customHeight="1" x14ac:dyDescent="0.3">
      <c r="A1" s="16" t="s">
        <v>0</v>
      </c>
      <c r="B1" s="17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18">
        <v>45139</v>
      </c>
      <c r="B2" s="18">
        <v>45169</v>
      </c>
      <c r="C2" s="19">
        <v>59</v>
      </c>
      <c r="D2" s="19">
        <v>61</v>
      </c>
      <c r="E2" s="19">
        <v>65</v>
      </c>
      <c r="F2" s="20">
        <v>37</v>
      </c>
      <c r="G2" s="20">
        <v>74</v>
      </c>
      <c r="H2" s="20">
        <v>78</v>
      </c>
      <c r="I2" s="20">
        <v>86</v>
      </c>
      <c r="J2" s="20">
        <v>114</v>
      </c>
      <c r="K2" s="21">
        <v>35</v>
      </c>
      <c r="L2" s="22">
        <v>111</v>
      </c>
      <c r="M2" s="22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4"/>
  <sheetViews>
    <sheetView tabSelected="1" workbookViewId="0">
      <selection activeCell="I11" sqref="I11"/>
    </sheetView>
  </sheetViews>
  <sheetFormatPr defaultRowHeight="14.4" x14ac:dyDescent="0.3"/>
  <cols>
    <col min="1" max="2" width="11.33203125" style="14" bestFit="1" customWidth="1"/>
    <col min="3" max="13" width="15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45261</v>
      </c>
      <c r="B2" s="8">
        <v>45288</v>
      </c>
      <c r="C2" s="9">
        <v>68</v>
      </c>
      <c r="D2" s="9">
        <f>+C2+3</f>
        <v>71</v>
      </c>
      <c r="E2" s="9">
        <f>+C2+10</f>
        <v>78</v>
      </c>
      <c r="F2" s="10">
        <v>42</v>
      </c>
      <c r="G2" s="10">
        <f>+F2*2</f>
        <v>84</v>
      </c>
      <c r="H2" s="11">
        <f>+(F2+3)*2</f>
        <v>90</v>
      </c>
      <c r="I2" s="11">
        <f>+(F2+10)*2</f>
        <v>104</v>
      </c>
      <c r="J2" s="11">
        <f>+(F2+15)*2</f>
        <v>114</v>
      </c>
      <c r="K2" s="12">
        <v>40</v>
      </c>
      <c r="L2" s="13">
        <f>+(K2+10)*3</f>
        <v>150</v>
      </c>
      <c r="M2" s="13">
        <f>+(K2+15)*3</f>
        <v>165</v>
      </c>
    </row>
    <row r="3" spans="1:13" ht="18.75" customHeight="1" x14ac:dyDescent="0.3">
      <c r="A3" s="8">
        <v>45289</v>
      </c>
      <c r="B3" s="8">
        <v>45301</v>
      </c>
      <c r="C3" s="9">
        <v>103</v>
      </c>
      <c r="D3" s="9">
        <f>+C3+3</f>
        <v>106</v>
      </c>
      <c r="E3" s="9">
        <f>+C3+10</f>
        <v>113</v>
      </c>
      <c r="F3" s="10">
        <v>64</v>
      </c>
      <c r="G3" s="10">
        <f>+F3*2</f>
        <v>128</v>
      </c>
      <c r="H3" s="11">
        <f>+(F3+3)*2</f>
        <v>134</v>
      </c>
      <c r="I3" s="11">
        <f>+(F3+10)*2</f>
        <v>148</v>
      </c>
      <c r="J3" s="11">
        <f>+(F3+15)*2</f>
        <v>158</v>
      </c>
      <c r="K3" s="12">
        <v>62</v>
      </c>
      <c r="L3" s="13">
        <f>+(K3+10)*3</f>
        <v>216</v>
      </c>
      <c r="M3" s="13">
        <f>+(K3+15)*3</f>
        <v>231</v>
      </c>
    </row>
    <row r="4" spans="1:13" ht="18.75" customHeight="1" x14ac:dyDescent="0.3">
      <c r="A4" s="8">
        <v>45302</v>
      </c>
      <c r="B4" s="8">
        <v>45337</v>
      </c>
      <c r="C4" s="9">
        <v>57</v>
      </c>
      <c r="D4" s="9">
        <f>+C4+3</f>
        <v>60</v>
      </c>
      <c r="E4" s="9">
        <f>+C4+10</f>
        <v>67</v>
      </c>
      <c r="F4" s="10">
        <v>35</v>
      </c>
      <c r="G4" s="10">
        <f>+F4*2</f>
        <v>70</v>
      </c>
      <c r="H4" s="11">
        <f>+(F4+3)*2</f>
        <v>76</v>
      </c>
      <c r="I4" s="11">
        <f>+(F4+10)*2</f>
        <v>90</v>
      </c>
      <c r="J4" s="11">
        <f>+(F4+15)*2</f>
        <v>100</v>
      </c>
      <c r="K4" s="12">
        <v>33</v>
      </c>
      <c r="L4" s="13">
        <f>+(K4+10)*3</f>
        <v>129</v>
      </c>
      <c r="M4" s="13">
        <f>+(K4+15)*3</f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4"/>
  <sheetViews>
    <sheetView workbookViewId="0"/>
  </sheetViews>
  <sheetFormatPr defaultRowHeight="14.4" x14ac:dyDescent="0.3"/>
  <cols>
    <col min="1" max="2" width="11.33203125" style="14" bestFit="1" customWidth="1"/>
    <col min="3" max="13" width="15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45224</v>
      </c>
      <c r="B2" s="8">
        <v>45288</v>
      </c>
      <c r="C2" s="9">
        <v>38</v>
      </c>
      <c r="D2" s="9">
        <f>+C2+3</f>
        <v>41</v>
      </c>
      <c r="E2" s="9">
        <f>+C2+10</f>
        <v>48</v>
      </c>
      <c r="F2" s="10">
        <v>24</v>
      </c>
      <c r="G2" s="10">
        <f>+F2*2</f>
        <v>48</v>
      </c>
      <c r="H2" s="11">
        <f>+(F2+3)*2</f>
        <v>54</v>
      </c>
      <c r="I2" s="11">
        <f>+(F2+10)*2</f>
        <v>68</v>
      </c>
      <c r="J2" s="11">
        <f>+(F2+15)*2</f>
        <v>78</v>
      </c>
      <c r="K2" s="12">
        <v>22</v>
      </c>
      <c r="L2" s="13">
        <f>+(K2+10)*3</f>
        <v>96</v>
      </c>
      <c r="M2" s="13">
        <f>+(K2+15)*3</f>
        <v>111</v>
      </c>
    </row>
    <row r="3" spans="1:13" ht="18.75" customHeight="1" x14ac:dyDescent="0.3">
      <c r="A3" s="8">
        <v>45289</v>
      </c>
      <c r="B3" s="8">
        <v>45295</v>
      </c>
      <c r="C3" s="9">
        <v>60</v>
      </c>
      <c r="D3" s="9">
        <f>+C3+3</f>
        <v>63</v>
      </c>
      <c r="E3" s="9">
        <f>+C3+10</f>
        <v>70</v>
      </c>
      <c r="F3" s="10">
        <v>37</v>
      </c>
      <c r="G3" s="10">
        <f>+F3*2</f>
        <v>74</v>
      </c>
      <c r="H3" s="11">
        <f>+(F3+3)*2</f>
        <v>80</v>
      </c>
      <c r="I3" s="11">
        <f>+(F3+10)*2</f>
        <v>94</v>
      </c>
      <c r="J3" s="11">
        <f>+(F3+15)*2</f>
        <v>104</v>
      </c>
      <c r="K3" s="12">
        <v>35</v>
      </c>
      <c r="L3" s="13">
        <f>+(K3+10)*3</f>
        <v>135</v>
      </c>
      <c r="M3" s="13">
        <f>+(K3+15)*3</f>
        <v>150</v>
      </c>
    </row>
    <row r="4" spans="1:13" ht="18.75" customHeight="1" x14ac:dyDescent="0.3">
      <c r="A4" s="8">
        <v>45296</v>
      </c>
      <c r="B4" s="8">
        <v>45337</v>
      </c>
      <c r="C4" s="9">
        <v>38</v>
      </c>
      <c r="D4" s="9">
        <f>+C4+3</f>
        <v>41</v>
      </c>
      <c r="E4" s="9">
        <f>+C4+10</f>
        <v>48</v>
      </c>
      <c r="F4" s="10">
        <v>24</v>
      </c>
      <c r="G4" s="10">
        <f>+F4*2</f>
        <v>48</v>
      </c>
      <c r="H4" s="11">
        <f>+(F4+3)*2</f>
        <v>54</v>
      </c>
      <c r="I4" s="11">
        <f>+(F4+10)*2</f>
        <v>68</v>
      </c>
      <c r="J4" s="11">
        <f>+(F4+15)*2</f>
        <v>78</v>
      </c>
      <c r="K4" s="12">
        <v>22</v>
      </c>
      <c r="L4" s="13">
        <f>+(K4+10)*3</f>
        <v>96</v>
      </c>
      <c r="M4" s="13">
        <f>+(K4+15)*3</f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M4"/>
  <sheetViews>
    <sheetView workbookViewId="0"/>
  </sheetViews>
  <sheetFormatPr defaultRowHeight="14.4" x14ac:dyDescent="0.3"/>
  <cols>
    <col min="1" max="2" width="11.33203125" style="14" bestFit="1" customWidth="1"/>
    <col min="3" max="13" width="15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45234</v>
      </c>
      <c r="B2" s="8">
        <v>45288</v>
      </c>
      <c r="C2" s="9">
        <v>35</v>
      </c>
      <c r="D2" s="9">
        <f>+C2+3</f>
        <v>38</v>
      </c>
      <c r="E2" s="9">
        <f>+C2+10</f>
        <v>45</v>
      </c>
      <c r="F2" s="10">
        <v>22</v>
      </c>
      <c r="G2" s="10">
        <f>+F2*2</f>
        <v>44</v>
      </c>
      <c r="H2" s="11">
        <f>+(F2+3)*2</f>
        <v>50</v>
      </c>
      <c r="I2" s="11">
        <f>+(F2+10)*2</f>
        <v>64</v>
      </c>
      <c r="J2" s="11">
        <f>+(F2+15)*2</f>
        <v>74</v>
      </c>
      <c r="K2" s="12">
        <v>20</v>
      </c>
      <c r="L2" s="13">
        <f>+(K2+10)*3</f>
        <v>90</v>
      </c>
      <c r="M2" s="13">
        <f>+(K2+15)*3</f>
        <v>105</v>
      </c>
    </row>
    <row r="3" spans="1:13" ht="18.75" customHeight="1" x14ac:dyDescent="0.3">
      <c r="A3" s="8">
        <v>45289</v>
      </c>
      <c r="B3" s="8">
        <v>45295</v>
      </c>
      <c r="C3" s="9">
        <v>56</v>
      </c>
      <c r="D3" s="9">
        <f>+C3+3</f>
        <v>59</v>
      </c>
      <c r="E3" s="9">
        <f>+C3+10</f>
        <v>66</v>
      </c>
      <c r="F3" s="10">
        <v>35</v>
      </c>
      <c r="G3" s="10">
        <f>+F3*2</f>
        <v>70</v>
      </c>
      <c r="H3" s="11">
        <f>+(F3+3)*2</f>
        <v>76</v>
      </c>
      <c r="I3" s="11">
        <f>+(F3+10)*2</f>
        <v>90</v>
      </c>
      <c r="J3" s="11">
        <f>+(F3+15)*2</f>
        <v>100</v>
      </c>
      <c r="K3" s="12">
        <v>33</v>
      </c>
      <c r="L3" s="13">
        <f>+(K3+10)*3</f>
        <v>129</v>
      </c>
      <c r="M3" s="13">
        <f>+(K3+15)*3</f>
        <v>144</v>
      </c>
    </row>
    <row r="4" spans="1:13" ht="18.75" customHeight="1" x14ac:dyDescent="0.3">
      <c r="A4" s="8">
        <v>45296</v>
      </c>
      <c r="B4" s="8">
        <v>45337</v>
      </c>
      <c r="C4" s="9">
        <v>35</v>
      </c>
      <c r="D4" s="9">
        <f>+C4+3</f>
        <v>38</v>
      </c>
      <c r="E4" s="9">
        <f>+C4+10</f>
        <v>45</v>
      </c>
      <c r="F4" s="10">
        <v>22</v>
      </c>
      <c r="G4" s="10">
        <f>+F4*2</f>
        <v>44</v>
      </c>
      <c r="H4" s="11">
        <f>+(F4+3)*2</f>
        <v>50</v>
      </c>
      <c r="I4" s="11">
        <f>+(F4+10)*2</f>
        <v>64</v>
      </c>
      <c r="J4" s="11">
        <f>+(F4+15)*2</f>
        <v>74</v>
      </c>
      <c r="K4" s="12">
        <v>20</v>
      </c>
      <c r="L4" s="13">
        <f>+(K4+10)*3</f>
        <v>90</v>
      </c>
      <c r="M4" s="13">
        <f>+(K4+15)*3</f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M4"/>
  <sheetViews>
    <sheetView workbookViewId="0"/>
  </sheetViews>
  <sheetFormatPr defaultRowHeight="14.4" x14ac:dyDescent="0.3"/>
  <cols>
    <col min="1" max="1" width="11.33203125" style="14" bestFit="1" customWidth="1"/>
    <col min="2" max="2" width="13.5546875" style="14" bestFit="1" customWidth="1"/>
    <col min="3" max="13" width="15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45247</v>
      </c>
      <c r="B2" s="8">
        <v>45288</v>
      </c>
      <c r="C2" s="9">
        <v>32</v>
      </c>
      <c r="D2" s="9">
        <f>+C2+3</f>
        <v>35</v>
      </c>
      <c r="E2" s="9">
        <f>+C2+10</f>
        <v>42</v>
      </c>
      <c r="F2" s="10">
        <v>20</v>
      </c>
      <c r="G2" s="10">
        <f>+F2*2</f>
        <v>40</v>
      </c>
      <c r="H2" s="11">
        <f>+(F2+3)*2</f>
        <v>46</v>
      </c>
      <c r="I2" s="11">
        <f>+(F2+10)*2</f>
        <v>60</v>
      </c>
      <c r="J2" s="11">
        <f>+(F2+15)*2</f>
        <v>70</v>
      </c>
      <c r="K2" s="12">
        <v>18</v>
      </c>
      <c r="L2" s="13">
        <f>+(K2+10)*3</f>
        <v>84</v>
      </c>
      <c r="M2" s="13">
        <f>+(K2+15)*3</f>
        <v>99</v>
      </c>
    </row>
    <row r="3" spans="1:13" ht="18.75" customHeight="1" x14ac:dyDescent="0.3">
      <c r="A3" s="8">
        <v>45289</v>
      </c>
      <c r="B3" s="8">
        <v>45295</v>
      </c>
      <c r="C3" s="9">
        <v>48</v>
      </c>
      <c r="D3" s="9">
        <f>+C3+3</f>
        <v>51</v>
      </c>
      <c r="E3" s="9">
        <f>+C3+10</f>
        <v>58</v>
      </c>
      <c r="F3" s="10">
        <v>30</v>
      </c>
      <c r="G3" s="10">
        <f>+F3*2</f>
        <v>60</v>
      </c>
      <c r="H3" s="11">
        <f>+(F3+3)*2</f>
        <v>66</v>
      </c>
      <c r="I3" s="11">
        <f>+(F3+10)*2</f>
        <v>80</v>
      </c>
      <c r="J3" s="11">
        <f>+(F3+15)*2</f>
        <v>90</v>
      </c>
      <c r="K3" s="12">
        <v>28</v>
      </c>
      <c r="L3" s="13">
        <f>+(K3+10)*3</f>
        <v>114</v>
      </c>
      <c r="M3" s="13">
        <f>+(K3+15)*3</f>
        <v>129</v>
      </c>
    </row>
    <row r="4" spans="1:13" ht="18.75" customHeight="1" x14ac:dyDescent="0.3">
      <c r="A4" s="8">
        <v>45296</v>
      </c>
      <c r="B4" s="8">
        <v>45337</v>
      </c>
      <c r="C4" s="9">
        <v>32</v>
      </c>
      <c r="D4" s="9">
        <f>+C4+3</f>
        <v>35</v>
      </c>
      <c r="E4" s="9">
        <f>+C4+10</f>
        <v>42</v>
      </c>
      <c r="F4" s="10">
        <v>20</v>
      </c>
      <c r="G4" s="10">
        <f>+F4*2</f>
        <v>40</v>
      </c>
      <c r="H4" s="11">
        <f>+(F4+3)*2</f>
        <v>46</v>
      </c>
      <c r="I4" s="11">
        <f>+(F4+10)*2</f>
        <v>60</v>
      </c>
      <c r="J4" s="11">
        <f>+(F4+15)*2</f>
        <v>70</v>
      </c>
      <c r="K4" s="12">
        <v>18</v>
      </c>
      <c r="L4" s="13">
        <f>+(K4+10)*3</f>
        <v>84</v>
      </c>
      <c r="M4" s="13">
        <f>+(K4+15)*3</f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M5"/>
  <sheetViews>
    <sheetView workbookViewId="0"/>
  </sheetViews>
  <sheetFormatPr defaultRowHeight="14.4" x14ac:dyDescent="0.3"/>
  <cols>
    <col min="1" max="1" width="11.33203125" style="14" bestFit="1" customWidth="1"/>
    <col min="2" max="2" width="13.5546875" style="14" bestFit="1" customWidth="1"/>
    <col min="3" max="13" width="15.6640625" style="15" bestFit="1" customWidth="1"/>
  </cols>
  <sheetData>
    <row r="1" spans="1:13" ht="1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3" t="s">
        <v>11</v>
      </c>
      <c r="M1" s="7" t="s">
        <v>12</v>
      </c>
    </row>
    <row r="2" spans="1:13" ht="18.75" customHeight="1" x14ac:dyDescent="0.3">
      <c r="A2" s="8">
        <v>45254</v>
      </c>
      <c r="B2" s="8">
        <v>45288</v>
      </c>
      <c r="C2" s="9">
        <v>29</v>
      </c>
      <c r="D2" s="9">
        <f>+C2+3</f>
        <v>32</v>
      </c>
      <c r="E2" s="9">
        <f>+C2+10</f>
        <v>39</v>
      </c>
      <c r="F2" s="10">
        <v>18</v>
      </c>
      <c r="G2" s="10">
        <f>+F2*2</f>
        <v>36</v>
      </c>
      <c r="H2" s="11">
        <f>+(F2+3)*2</f>
        <v>42</v>
      </c>
      <c r="I2" s="11">
        <f>+(F2+10)*2</f>
        <v>56</v>
      </c>
      <c r="J2" s="11">
        <f>+(F2+15)*2</f>
        <v>66</v>
      </c>
      <c r="K2" s="12">
        <v>16</v>
      </c>
      <c r="L2" s="13">
        <f>+(K2+10)*3</f>
        <v>78</v>
      </c>
      <c r="M2" s="13">
        <f>+(K2+15)*3</f>
        <v>93</v>
      </c>
    </row>
    <row r="3" spans="1:13" ht="18.75" customHeight="1" x14ac:dyDescent="0.3">
      <c r="A3" s="8">
        <v>45289</v>
      </c>
      <c r="B3" s="8">
        <v>45295</v>
      </c>
      <c r="C3" s="9">
        <v>45</v>
      </c>
      <c r="D3" s="9">
        <f>+C3+3</f>
        <v>48</v>
      </c>
      <c r="E3" s="9">
        <f>+C3+10</f>
        <v>55</v>
      </c>
      <c r="F3" s="10">
        <v>28</v>
      </c>
      <c r="G3" s="10">
        <f>+F3*2</f>
        <v>56</v>
      </c>
      <c r="H3" s="11">
        <f>+(F3+3)*2</f>
        <v>62</v>
      </c>
      <c r="I3" s="11">
        <f>+(F3+10)*2</f>
        <v>76</v>
      </c>
      <c r="J3" s="11">
        <f>+(F3+15)*2</f>
        <v>86</v>
      </c>
      <c r="K3" s="12">
        <v>26</v>
      </c>
      <c r="L3" s="13">
        <f>+(K3+10)*3</f>
        <v>108</v>
      </c>
      <c r="M3" s="13">
        <f>+(K3+15)*3</f>
        <v>123</v>
      </c>
    </row>
    <row r="4" spans="1:13" ht="18.75" customHeight="1" x14ac:dyDescent="0.3">
      <c r="A4" s="8">
        <v>45296</v>
      </c>
      <c r="B4" s="8">
        <v>45337</v>
      </c>
      <c r="C4" s="9">
        <v>29</v>
      </c>
      <c r="D4" s="9">
        <f>+C4+3</f>
        <v>32</v>
      </c>
      <c r="E4" s="9">
        <f>+C4+10</f>
        <v>39</v>
      </c>
      <c r="F4" s="10">
        <v>18</v>
      </c>
      <c r="G4" s="10">
        <f>+F4*2</f>
        <v>36</v>
      </c>
      <c r="H4" s="11">
        <f>+(F4+3)*2</f>
        <v>42</v>
      </c>
      <c r="I4" s="11">
        <f>+(F4+10)*2</f>
        <v>56</v>
      </c>
      <c r="J4" s="11">
        <f>+(F4+15)*2</f>
        <v>66</v>
      </c>
      <c r="K4" s="12">
        <v>16</v>
      </c>
      <c r="L4" s="13">
        <f>+(K4+10)*3</f>
        <v>78</v>
      </c>
      <c r="M4" s="13">
        <f>+(K4+15)*3</f>
        <v>93</v>
      </c>
    </row>
    <row r="5" spans="1:13" ht="18.75" customHeight="1" x14ac:dyDescent="0.3">
      <c r="A5" s="8">
        <v>45338</v>
      </c>
      <c r="B5" s="8">
        <v>45412</v>
      </c>
      <c r="C5" s="9">
        <v>37</v>
      </c>
      <c r="D5" s="9">
        <f>+C5+3</f>
        <v>40</v>
      </c>
      <c r="E5" s="9">
        <f>+C5+10</f>
        <v>47</v>
      </c>
      <c r="F5" s="10">
        <v>23</v>
      </c>
      <c r="G5" s="10">
        <f>+F5*2</f>
        <v>46</v>
      </c>
      <c r="H5" s="11">
        <f>+(F5+3)*2</f>
        <v>52</v>
      </c>
      <c r="I5" s="11">
        <f>+(F5+10)*2</f>
        <v>66</v>
      </c>
      <c r="J5" s="11">
        <f>+(F5+15)*2</f>
        <v>76</v>
      </c>
      <c r="K5" s="12">
        <v>21</v>
      </c>
      <c r="L5" s="13">
        <f>+(K5+10)*3</f>
        <v>93</v>
      </c>
      <c r="M5" s="13">
        <f>+(K5+15)*3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statment</vt:lpstr>
      <vt:lpstr>contract</vt:lpstr>
      <vt:lpstr>spo 12.7</vt:lpstr>
      <vt:lpstr>spo 1.8</vt:lpstr>
      <vt:lpstr>spo 19.10 to 24.10</vt:lpstr>
      <vt:lpstr>spo 25.10 to 03.11</vt:lpstr>
      <vt:lpstr>spo 04.11 to 16.11</vt:lpstr>
      <vt:lpstr>spo 17.11 to 23.11</vt:lpstr>
      <vt:lpstr>spo 24.11 to 24.11</vt:lpstr>
      <vt:lpstr>spo 25.11 to 20.12</vt:lpstr>
      <vt:lpstr>spo 21.12 to 14.01</vt:lpstr>
      <vt:lpstr>spo 15.01 to 02.02</vt:lpstr>
      <vt:lpstr>spo 03.02 to 17.02</vt:lpstr>
      <vt:lpstr>spo 18.02 to 15.05 </vt:lpstr>
      <vt:lpstr>statment!_FilterDatabase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جوناثان ممدوح منير صبحى</cp:lastModifiedBy>
  <dcterms:created xsi:type="dcterms:W3CDTF">2024-02-26T19:21:45Z</dcterms:created>
  <dcterms:modified xsi:type="dcterms:W3CDTF">2024-02-26T20:27:35Z</dcterms:modified>
</cp:coreProperties>
</file>