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" sheetId="3" r:id="rId1"/>
    <sheet name="RESUME" sheetId="4" r:id="rId2"/>
    <sheet name="STORES" sheetId="7" r:id="rId3"/>
    <sheet name="DAY_SLOT" sheetId="6" r:id="rId4"/>
    <sheet name="WEEK_DAYS" sheetId="9" r:id="rId5"/>
  </sheets>
  <definedNames>
    <definedName name="_xlnm._FilterDatabase" localSheetId="0" hidden="1">ALL!$A$1:$L$71</definedName>
  </definedNames>
  <calcPr calcId="152511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2" i="3"/>
  <c r="H3" i="3"/>
  <c r="J3" i="3" s="1"/>
  <c r="H4" i="3"/>
  <c r="J4" i="3" s="1"/>
  <c r="H5" i="3"/>
  <c r="J5" i="3" s="1"/>
  <c r="H6" i="3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 s="1"/>
  <c r="H37" i="3"/>
  <c r="J37" i="3" s="1"/>
  <c r="H38" i="3"/>
  <c r="J38" i="3" s="1"/>
  <c r="H39" i="3"/>
  <c r="J39" i="3" s="1"/>
  <c r="H40" i="3"/>
  <c r="J40" i="3" s="1"/>
  <c r="H41" i="3"/>
  <c r="J41" i="3" s="1"/>
  <c r="H42" i="3"/>
  <c r="J42" i="3" s="1"/>
  <c r="H43" i="3"/>
  <c r="J43" i="3" s="1"/>
  <c r="H44" i="3"/>
  <c r="J44" i="3" s="1"/>
  <c r="H45" i="3"/>
  <c r="J45" i="3" s="1"/>
  <c r="H46" i="3"/>
  <c r="J46" i="3" s="1"/>
  <c r="H47" i="3"/>
  <c r="J47" i="3" s="1"/>
  <c r="H48" i="3"/>
  <c r="J48" i="3" s="1"/>
  <c r="H49" i="3"/>
  <c r="J49" i="3" s="1"/>
  <c r="H50" i="3"/>
  <c r="J50" i="3" s="1"/>
  <c r="H51" i="3"/>
  <c r="J51" i="3" s="1"/>
  <c r="H52" i="3"/>
  <c r="J52" i="3" s="1"/>
  <c r="H53" i="3"/>
  <c r="J53" i="3" s="1"/>
  <c r="H54" i="3"/>
  <c r="J54" i="3" s="1"/>
  <c r="H55" i="3"/>
  <c r="J55" i="3" s="1"/>
  <c r="H56" i="3"/>
  <c r="J56" i="3" s="1"/>
  <c r="H57" i="3"/>
  <c r="J57" i="3" s="1"/>
  <c r="H58" i="3"/>
  <c r="J58" i="3" s="1"/>
  <c r="H59" i="3"/>
  <c r="J59" i="3" s="1"/>
  <c r="H60" i="3"/>
  <c r="J60" i="3" s="1"/>
  <c r="H61" i="3"/>
  <c r="J61" i="3" s="1"/>
  <c r="H62" i="3"/>
  <c r="J62" i="3" s="1"/>
  <c r="H63" i="3"/>
  <c r="J63" i="3" s="1"/>
  <c r="H64" i="3"/>
  <c r="J64" i="3" s="1"/>
  <c r="H65" i="3"/>
  <c r="J65" i="3" s="1"/>
  <c r="H66" i="3"/>
  <c r="J66" i="3" s="1"/>
  <c r="H67" i="3"/>
  <c r="J67" i="3" s="1"/>
  <c r="H68" i="3"/>
  <c r="J68" i="3" s="1"/>
  <c r="H69" i="3"/>
  <c r="J69" i="3" s="1"/>
  <c r="H70" i="3"/>
  <c r="J70" i="3" s="1"/>
  <c r="H71" i="3"/>
  <c r="J71" i="3" s="1"/>
  <c r="H2" i="3"/>
  <c r="J2" i="3" s="1"/>
  <c r="B8" i="7" l="1"/>
  <c r="B7" i="7"/>
  <c r="B6" i="7"/>
  <c r="B5" i="7"/>
  <c r="B4" i="7"/>
  <c r="B3" i="7"/>
  <c r="B2" i="7"/>
  <c r="B3" i="4" l="1"/>
  <c r="B4" i="4"/>
  <c r="B2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2" i="3"/>
</calcChain>
</file>

<file path=xl/comments1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Jonathan:
Tienda a la cual al empleado preferiría trabajar por distancia</t>
        </r>
      </text>
    </comment>
    <comment ref="H1" authorId="0" shapeId="0">
      <text>
        <r>
          <rPr>
            <sz val="9"/>
            <color indexed="81"/>
            <rFont val="Tahoma"/>
            <charset val="1"/>
          </rPr>
          <t xml:space="preserve">Jonathan:
Funciona a partir de la antigüedad del trabajador, teniendo en cuenta que en dos años (24 meses) un trabajador se considera
con un 100% en cuanto al conocimiento para manejar una tienda en todo su ámbito operativo. Pero esto viene siendo el 50%
para obtener el total de experiencia ya que el otro 50% lo conforma la evaluación que realiza cada manager.
Para este primer 50% por antiguedad se tiene en cuenta el siguiente tabulador:
0 - 1 meses = 0%
1 - 3 meses = 15%
3 - 6 meses = 40%
6 - 12 meses = 70%
12 - 24 meses = 100%
Dicho tabulador se obtuvo a partir de una entrevista verbal con la supervisora de todas las tiendas y encargada de contrataciones y
manejo del talento humano.
La fórmula básicamente consiste en hacer la interporlación para cada rango para encontrar los valores proporcionales a la antiguedad de cada trabajador y aplicar el correspondiente %.
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Jonathan:
Es una evaluación que realiza el supervisor periódicamente el cual maneja varios aspectos y al final contiene un puntaje de 100 puntos, siendo 0 malo y 100 como excelente. Se usó dicha escala para establecer el otro 50% que conformorá la experiencia.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Jonathan:
Sumatoria de la antigüedad y la evaluación del supervisor.</t>
        </r>
      </text>
    </comment>
  </commentList>
</comments>
</file>

<file path=xl/sharedStrings.xml><?xml version="1.0" encoding="utf-8"?>
<sst xmlns="http://schemas.openxmlformats.org/spreadsheetml/2006/main" count="319" uniqueCount="111">
  <si>
    <t>FLORENCE</t>
  </si>
  <si>
    <t>MALE</t>
  </si>
  <si>
    <t>FEMALE</t>
  </si>
  <si>
    <t>MAINTANCE</t>
  </si>
  <si>
    <t>CASHIER</t>
  </si>
  <si>
    <t>MIXED</t>
  </si>
  <si>
    <t>SMITH EMMA</t>
  </si>
  <si>
    <t>JOHNSON OLIVIA</t>
  </si>
  <si>
    <t>WILLIAMS AVA</t>
  </si>
  <si>
    <t>JONES ISABELLA</t>
  </si>
  <si>
    <t>BROWN SOPHIA</t>
  </si>
  <si>
    <t>DAVIS MIA</t>
  </si>
  <si>
    <t>MILLER CHARLOTTE</t>
  </si>
  <si>
    <t>WILSON AMELIA</t>
  </si>
  <si>
    <t>MOORE EVELYN</t>
  </si>
  <si>
    <t>TAYLOR ABIGAIL</t>
  </si>
  <si>
    <t>ANDERSON HARPER</t>
  </si>
  <si>
    <t>THOMAS EMILY</t>
  </si>
  <si>
    <t>JACKSON ELIZABETH</t>
  </si>
  <si>
    <t>WHITE AVERY</t>
  </si>
  <si>
    <t>HARRIS SCARLETT</t>
  </si>
  <si>
    <t>MARTIN ELLA</t>
  </si>
  <si>
    <t>THOMPSON MADISON</t>
  </si>
  <si>
    <t>GARCIA SOFÍA</t>
  </si>
  <si>
    <t>MARTINEZ VICTORIA</t>
  </si>
  <si>
    <t>ROBINSON ARIA</t>
  </si>
  <si>
    <t>CLARK GRACE</t>
  </si>
  <si>
    <t>RODRIGUEZ CAMILA</t>
  </si>
  <si>
    <t>LEWIS CHLOE</t>
  </si>
  <si>
    <t>LEE PENELOPE</t>
  </si>
  <si>
    <t>WALKER RILEY</t>
  </si>
  <si>
    <t>HALL LIAM</t>
  </si>
  <si>
    <t>ALLEN NOAH</t>
  </si>
  <si>
    <t>YOUNG WILLIAM</t>
  </si>
  <si>
    <t>HERNANDEZ JAMES</t>
  </si>
  <si>
    <t>KING  LOGAN</t>
  </si>
  <si>
    <t>WRIGHT BENJAMIN</t>
  </si>
  <si>
    <t>LOPEZ MASON</t>
  </si>
  <si>
    <t>HILL ELIJAH</t>
  </si>
  <si>
    <t>SCOTT OLIVER</t>
  </si>
  <si>
    <t>GREEN JACOB</t>
  </si>
  <si>
    <t>ADAMS LUCAS</t>
  </si>
  <si>
    <t>BAKER MICHAEL</t>
  </si>
  <si>
    <t>GONZALEZ ALEXANDER</t>
  </si>
  <si>
    <t>NELSON ETHAN</t>
  </si>
  <si>
    <t>CARTER DANIEL</t>
  </si>
  <si>
    <t>MITCHELL MATTHEW</t>
  </si>
  <si>
    <t>PEREZ AIDEN</t>
  </si>
  <si>
    <t>ROBERTS HENRY</t>
  </si>
  <si>
    <t>TURNER  JOSEPH</t>
  </si>
  <si>
    <t>PHILLIPS JACKSON</t>
  </si>
  <si>
    <t>CAMPBELL SAMUEL</t>
  </si>
  <si>
    <t>PARKER SEBASTIAN</t>
  </si>
  <si>
    <t>EVANS DAVID</t>
  </si>
  <si>
    <t>EDWARDS CARTER</t>
  </si>
  <si>
    <t>COLLINS WYATT</t>
  </si>
  <si>
    <t>STEWART  JAYDEN</t>
  </si>
  <si>
    <t>SANCHEZ JOHN</t>
  </si>
  <si>
    <t>MORRIS OWEN</t>
  </si>
  <si>
    <t>ROGERS DYLAN</t>
  </si>
  <si>
    <t>REED LUKE</t>
  </si>
  <si>
    <t>COOK GABRIEL</t>
  </si>
  <si>
    <t>MORGAN ANTHONY</t>
  </si>
  <si>
    <t>BELL ISAAC</t>
  </si>
  <si>
    <t>MURPHY GRAYSON</t>
  </si>
  <si>
    <t>BAILEY JACK</t>
  </si>
  <si>
    <t>RIVERA JULIAN</t>
  </si>
  <si>
    <t>COOPER LEVI</t>
  </si>
  <si>
    <t>RICHARDSON CHRISTOPHER</t>
  </si>
  <si>
    <t>COX JOSHUA</t>
  </si>
  <si>
    <t>HOWARD ANDREW</t>
  </si>
  <si>
    <t>WARD LINCOLN</t>
  </si>
  <si>
    <t>TORRES MATEO</t>
  </si>
  <si>
    <t>PETERSON  RYAN</t>
  </si>
  <si>
    <t>GRAY JAXON</t>
  </si>
  <si>
    <t>RAMIREZ NATHAN</t>
  </si>
  <si>
    <t>ROSECREANS</t>
  </si>
  <si>
    <t>IMPERIAL</t>
  </si>
  <si>
    <t>DOWNEY</t>
  </si>
  <si>
    <t>LA PALMA</t>
  </si>
  <si>
    <t>PLACENTIA</t>
  </si>
  <si>
    <t>COSTA MESA</t>
  </si>
  <si>
    <t>Morning</t>
  </si>
  <si>
    <t>Afternoon</t>
  </si>
  <si>
    <t>Hybrid</t>
  </si>
  <si>
    <t>POSITIONS(1)</t>
  </si>
  <si>
    <t>COUNT_EMPLOYEE(2)</t>
  </si>
  <si>
    <t>Night</t>
  </si>
  <si>
    <t>DAY_SLOT</t>
  </si>
  <si>
    <t>STORES(1)</t>
  </si>
  <si>
    <t>EMPLOYEES(2)</t>
  </si>
  <si>
    <t># EMPLOYEE (1)</t>
  </si>
  <si>
    <t>EMPLOYEE (2)</t>
  </si>
  <si>
    <t>STORE (3)</t>
  </si>
  <si>
    <t>GENDER (4)</t>
  </si>
  <si>
    <t>CODE_GENDER (5)</t>
  </si>
  <si>
    <t>POSITION (6)</t>
  </si>
  <si>
    <t>SENIORITY (MONTHS)(7)</t>
  </si>
  <si>
    <t>SENIORITY_SCORE (8)</t>
  </si>
  <si>
    <t>EVALUATION_SCORE (9)</t>
  </si>
  <si>
    <t>EXPERIENCE_EMPLOYEE (10)</t>
  </si>
  <si>
    <t>SALARY PER HOUR (USD) (11)</t>
  </si>
  <si>
    <t>SALARY PER SHIFT (USD)  (12)</t>
  </si>
  <si>
    <t>WEEK_DAYS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</si>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</sst>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USD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1" fillId="0" borderId="6" xfId="0" applyFont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/>
    <xf numFmtId="0" fontId="0" fillId="0" borderId="9" xfId="0" applyBorder="1"/>
    <xf numFmtId="0" fontId="0" fillId="0" borderId="10" xfId="0" applyBorder="1"/>
    <xf numFmtId="0" fontId="1" fillId="0" borderId="7" xfId="0" applyFont="1" applyBorder="1"/>
    <xf numFmtId="0" fontId="0" fillId="0" borderId="11" xfId="0" applyBorder="1" applyAlignment="1">
      <alignment horizontal="center"/>
    </xf>
    <xf numFmtId="0" fontId="1" fillId="0" borderId="8" xfId="0" applyFont="1" applyBorder="1"/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L71"/>
  <sheetViews>
    <sheetView tabSelected="1" topLeftCell="D1" workbookViewId="0">
      <selection activeCell="G12" sqref="G12"/>
    </sheetView>
  </sheetViews>
  <sheetFormatPr defaultRowHeight="15" x14ac:dyDescent="0.25"/>
  <cols>
    <col min="1" max="1" width="19.140625" style="1" bestFit="1" customWidth="1"/>
    <col min="2" max="2" width="25.85546875" style="1" bestFit="1" customWidth="1"/>
    <col min="3" max="3" width="14" style="1" bestFit="1" customWidth="1"/>
    <col min="4" max="4" width="15.5703125" style="1" bestFit="1" customWidth="1"/>
    <col min="5" max="5" width="21.5703125" style="1" bestFit="1" customWidth="1"/>
    <col min="6" max="6" width="17" style="1" bestFit="1" customWidth="1"/>
    <col min="7" max="7" width="27.28515625" style="1" bestFit="1" customWidth="1"/>
    <col min="8" max="8" width="24.5703125" style="1" bestFit="1" customWidth="1"/>
    <col min="9" max="9" width="27" style="1" bestFit="1" customWidth="1"/>
    <col min="10" max="10" width="30.7109375" style="1" bestFit="1" customWidth="1"/>
    <col min="11" max="11" width="31.28515625" style="1" bestFit="1" customWidth="1"/>
    <col min="12" max="12" width="31.42578125" style="1" bestFit="1" customWidth="1"/>
    <col min="13" max="16384" width="9.140625" style="1"/>
  </cols>
  <sheetData>
    <row r="1" spans="1:12" ht="15.75" thickBot="1" x14ac:dyDescent="0.3">
      <c r="A1" s="21" t="s">
        <v>91</v>
      </c>
      <c r="B1" s="22" t="s">
        <v>92</v>
      </c>
      <c r="C1" s="22" t="s">
        <v>93</v>
      </c>
      <c r="D1" s="22" t="s">
        <v>94</v>
      </c>
      <c r="E1" s="22" t="s">
        <v>95</v>
      </c>
      <c r="F1" s="22" t="s">
        <v>96</v>
      </c>
      <c r="G1" s="22" t="s">
        <v>97</v>
      </c>
      <c r="H1" s="22" t="s">
        <v>98</v>
      </c>
      <c r="I1" s="22" t="s">
        <v>99</v>
      </c>
      <c r="J1" s="22" t="s">
        <v>100</v>
      </c>
      <c r="K1" s="22" t="s">
        <v>101</v>
      </c>
      <c r="L1" s="23" t="s">
        <v>102</v>
      </c>
    </row>
    <row r="2" spans="1:12" x14ac:dyDescent="0.25">
      <c r="A2" s="18">
        <v>1</v>
      </c>
      <c r="B2" s="18" t="s">
        <v>16</v>
      </c>
      <c r="C2" s="18" t="s">
        <v>0</v>
      </c>
      <c r="D2" s="18" t="s">
        <v>2</v>
      </c>
      <c r="E2" s="18">
        <f>IF($D2="MALE",0,IF($D2="FEMALE",1,""))</f>
        <v>1</v>
      </c>
      <c r="F2" s="18" t="s">
        <v>4</v>
      </c>
      <c r="G2" s="18">
        <v>14</v>
      </c>
      <c r="H2" s="19">
        <f>((IF(G2&lt;=1,0,IF(AND(G2&gt;1,G2&lt;=3),((((G2-1)*(15-0))/(2-1))+0),IF(AND(G2&gt;3,G2&lt;=6),((((G2-3)*(40-15))/(6-3))+15),IF(AND(G2&gt;6,G2&lt;=12),((((G2-6)*(70-40))/(12-6))+40),IF(AND(G2&gt;12,G2&lt;=24),((((G2-12)*(100-70))/(24-12))+70),"NO RESULT"))))))/100)</f>
        <v>0.75</v>
      </c>
      <c r="I2" s="18">
        <v>0.88</v>
      </c>
      <c r="J2" s="19">
        <f>(H2*0.5)+(I2*0.5)</f>
        <v>0.81499999999999995</v>
      </c>
      <c r="K2" s="20">
        <v>14</v>
      </c>
      <c r="L2" s="20">
        <f>K2*8</f>
        <v>112</v>
      </c>
    </row>
    <row r="3" spans="1:12" x14ac:dyDescent="0.25">
      <c r="A3" s="15">
        <v>2</v>
      </c>
      <c r="B3" s="15" t="s">
        <v>11</v>
      </c>
      <c r="C3" s="15" t="s">
        <v>0</v>
      </c>
      <c r="D3" s="15" t="s">
        <v>2</v>
      </c>
      <c r="E3" s="15">
        <f t="shared" ref="E3:E66" si="0">IF($D3="MALE",0,IF($D3="FEMALE",1,""))</f>
        <v>1</v>
      </c>
      <c r="F3" s="15" t="s">
        <v>4</v>
      </c>
      <c r="G3" s="15">
        <v>12</v>
      </c>
      <c r="H3" s="16">
        <f t="shared" ref="H3:H66" si="1">((IF(G3&lt;=1,0,IF(AND(G3&gt;1,G3&lt;=3),((((G3-1)*(15-0))/(2-1))+0),IF(AND(G3&gt;3,G3&lt;=6),((((G3-3)*(40-15))/(6-3))+15),IF(AND(G3&gt;6,G3&lt;=12),((((G3-6)*(70-40))/(12-6))+40),IF(AND(G3&gt;12,G3&lt;=24),((((G3-12)*(100-70))/(24-12))+70),"NO RESULT"))))))/100)</f>
        <v>0.7</v>
      </c>
      <c r="I3" s="15">
        <v>0.69</v>
      </c>
      <c r="J3" s="16">
        <f t="shared" ref="J3:J66" si="2">(H3*0.5)+(I3*0.5)</f>
        <v>0.69499999999999995</v>
      </c>
      <c r="K3" s="17">
        <v>13.75</v>
      </c>
      <c r="L3" s="17">
        <f t="shared" ref="L3:L66" si="3">K3*8</f>
        <v>110</v>
      </c>
    </row>
    <row r="4" spans="1:12" x14ac:dyDescent="0.25">
      <c r="A4" s="15">
        <v>3</v>
      </c>
      <c r="B4" s="15" t="s">
        <v>60</v>
      </c>
      <c r="C4" s="15" t="s">
        <v>0</v>
      </c>
      <c r="D4" s="15" t="s">
        <v>1</v>
      </c>
      <c r="E4" s="15">
        <f t="shared" si="0"/>
        <v>0</v>
      </c>
      <c r="F4" s="15" t="s">
        <v>4</v>
      </c>
      <c r="G4" s="15">
        <v>7</v>
      </c>
      <c r="H4" s="16">
        <f t="shared" si="1"/>
        <v>0.45</v>
      </c>
      <c r="I4" s="15">
        <v>0.68</v>
      </c>
      <c r="J4" s="16">
        <f t="shared" si="2"/>
        <v>0.56500000000000006</v>
      </c>
      <c r="K4" s="17">
        <v>13.75</v>
      </c>
      <c r="L4" s="17">
        <f t="shared" si="3"/>
        <v>110</v>
      </c>
    </row>
    <row r="5" spans="1:12" x14ac:dyDescent="0.25">
      <c r="A5" s="15">
        <v>4</v>
      </c>
      <c r="B5" s="15" t="s">
        <v>56</v>
      </c>
      <c r="C5" s="15" t="s">
        <v>0</v>
      </c>
      <c r="D5" s="15" t="s">
        <v>1</v>
      </c>
      <c r="E5" s="15">
        <f t="shared" si="0"/>
        <v>0</v>
      </c>
      <c r="F5" s="15" t="s">
        <v>4</v>
      </c>
      <c r="G5" s="15">
        <v>4</v>
      </c>
      <c r="H5" s="16">
        <f t="shared" si="1"/>
        <v>0.23333333333333336</v>
      </c>
      <c r="I5" s="15">
        <v>0.9</v>
      </c>
      <c r="J5" s="16">
        <f t="shared" si="2"/>
        <v>0.56666666666666665</v>
      </c>
      <c r="K5" s="17">
        <v>13.5</v>
      </c>
      <c r="L5" s="17">
        <f t="shared" si="3"/>
        <v>108</v>
      </c>
    </row>
    <row r="6" spans="1:12" x14ac:dyDescent="0.25">
      <c r="A6" s="15">
        <v>5</v>
      </c>
      <c r="B6" s="15" t="s">
        <v>29</v>
      </c>
      <c r="C6" s="15" t="s">
        <v>0</v>
      </c>
      <c r="D6" s="15" t="s">
        <v>2</v>
      </c>
      <c r="E6" s="15">
        <f t="shared" si="0"/>
        <v>1</v>
      </c>
      <c r="F6" s="15" t="s">
        <v>4</v>
      </c>
      <c r="G6" s="15">
        <v>0.6</v>
      </c>
      <c r="H6" s="16">
        <f t="shared" si="1"/>
        <v>0</v>
      </c>
      <c r="I6" s="15">
        <v>0.06</v>
      </c>
      <c r="J6" s="16">
        <f t="shared" si="2"/>
        <v>0.03</v>
      </c>
      <c r="K6" s="17">
        <v>13</v>
      </c>
      <c r="L6" s="17">
        <f t="shared" si="3"/>
        <v>104</v>
      </c>
    </row>
    <row r="7" spans="1:12" x14ac:dyDescent="0.25">
      <c r="A7" s="15">
        <v>6</v>
      </c>
      <c r="B7" s="15" t="s">
        <v>64</v>
      </c>
      <c r="C7" s="15" t="s">
        <v>76</v>
      </c>
      <c r="D7" s="15" t="s">
        <v>1</v>
      </c>
      <c r="E7" s="15">
        <f t="shared" si="0"/>
        <v>0</v>
      </c>
      <c r="F7" s="15" t="s">
        <v>4</v>
      </c>
      <c r="G7" s="15">
        <v>6</v>
      </c>
      <c r="H7" s="16">
        <f t="shared" si="1"/>
        <v>0.4</v>
      </c>
      <c r="I7" s="15">
        <v>0.49</v>
      </c>
      <c r="J7" s="16">
        <f t="shared" si="2"/>
        <v>0.44500000000000001</v>
      </c>
      <c r="K7" s="17">
        <v>13.5</v>
      </c>
      <c r="L7" s="17">
        <f t="shared" si="3"/>
        <v>108</v>
      </c>
    </row>
    <row r="8" spans="1:12" x14ac:dyDescent="0.25">
      <c r="A8" s="15">
        <v>7</v>
      </c>
      <c r="B8" s="15" t="s">
        <v>55</v>
      </c>
      <c r="C8" s="15" t="s">
        <v>76</v>
      </c>
      <c r="D8" s="15" t="s">
        <v>1</v>
      </c>
      <c r="E8" s="15">
        <f t="shared" si="0"/>
        <v>0</v>
      </c>
      <c r="F8" s="15" t="s">
        <v>4</v>
      </c>
      <c r="G8" s="15">
        <v>3</v>
      </c>
      <c r="H8" s="16">
        <f t="shared" si="1"/>
        <v>0.3</v>
      </c>
      <c r="I8" s="15">
        <v>0.4</v>
      </c>
      <c r="J8" s="16">
        <f t="shared" si="2"/>
        <v>0.35</v>
      </c>
      <c r="K8" s="17">
        <v>13</v>
      </c>
      <c r="L8" s="17">
        <f t="shared" si="3"/>
        <v>104</v>
      </c>
    </row>
    <row r="9" spans="1:12" x14ac:dyDescent="0.25">
      <c r="A9" s="15">
        <v>8</v>
      </c>
      <c r="B9" s="15" t="s">
        <v>7</v>
      </c>
      <c r="C9" s="15" t="s">
        <v>76</v>
      </c>
      <c r="D9" s="15" t="s">
        <v>2</v>
      </c>
      <c r="E9" s="15">
        <f t="shared" si="0"/>
        <v>1</v>
      </c>
      <c r="F9" s="15" t="s">
        <v>4</v>
      </c>
      <c r="G9" s="15">
        <v>12</v>
      </c>
      <c r="H9" s="16">
        <f t="shared" si="1"/>
        <v>0.7</v>
      </c>
      <c r="I9" s="15">
        <v>0.7</v>
      </c>
      <c r="J9" s="16">
        <f t="shared" si="2"/>
        <v>0.7</v>
      </c>
      <c r="K9" s="17">
        <v>13.75</v>
      </c>
      <c r="L9" s="17">
        <f t="shared" si="3"/>
        <v>110</v>
      </c>
    </row>
    <row r="10" spans="1:12" x14ac:dyDescent="0.25">
      <c r="A10" s="15">
        <v>9</v>
      </c>
      <c r="B10" s="15" t="s">
        <v>14</v>
      </c>
      <c r="C10" s="15" t="s">
        <v>76</v>
      </c>
      <c r="D10" s="15" t="s">
        <v>2</v>
      </c>
      <c r="E10" s="15">
        <f t="shared" si="0"/>
        <v>1</v>
      </c>
      <c r="F10" s="15" t="s">
        <v>4</v>
      </c>
      <c r="G10" s="15">
        <v>8</v>
      </c>
      <c r="H10" s="16">
        <f t="shared" si="1"/>
        <v>0.5</v>
      </c>
      <c r="I10" s="15">
        <v>0.55000000000000004</v>
      </c>
      <c r="J10" s="16">
        <f t="shared" si="2"/>
        <v>0.52500000000000002</v>
      </c>
      <c r="K10" s="17">
        <v>13.75</v>
      </c>
      <c r="L10" s="17">
        <f t="shared" si="3"/>
        <v>110</v>
      </c>
    </row>
    <row r="11" spans="1:12" x14ac:dyDescent="0.25">
      <c r="A11" s="15">
        <v>10</v>
      </c>
      <c r="B11" s="15" t="s">
        <v>63</v>
      </c>
      <c r="C11" s="15" t="s">
        <v>76</v>
      </c>
      <c r="D11" s="15" t="s">
        <v>1</v>
      </c>
      <c r="E11" s="15">
        <f t="shared" si="0"/>
        <v>0</v>
      </c>
      <c r="F11" s="15" t="s">
        <v>4</v>
      </c>
      <c r="G11" s="15">
        <v>12</v>
      </c>
      <c r="H11" s="16">
        <f t="shared" si="1"/>
        <v>0.7</v>
      </c>
      <c r="I11" s="15">
        <v>0.78</v>
      </c>
      <c r="J11" s="16">
        <f t="shared" si="2"/>
        <v>0.74</v>
      </c>
      <c r="K11" s="17">
        <v>13.75</v>
      </c>
      <c r="L11" s="17">
        <f t="shared" si="3"/>
        <v>110</v>
      </c>
    </row>
    <row r="12" spans="1:12" x14ac:dyDescent="0.25">
      <c r="A12" s="15">
        <v>11</v>
      </c>
      <c r="B12" s="15" t="s">
        <v>34</v>
      </c>
      <c r="C12" s="15" t="s">
        <v>79</v>
      </c>
      <c r="D12" s="15" t="s">
        <v>1</v>
      </c>
      <c r="E12" s="15">
        <f t="shared" si="0"/>
        <v>0</v>
      </c>
      <c r="F12" s="15" t="s">
        <v>4</v>
      </c>
      <c r="G12" s="15">
        <v>0.8</v>
      </c>
      <c r="H12" s="16">
        <f t="shared" si="1"/>
        <v>0</v>
      </c>
      <c r="I12" s="15">
        <v>0.05</v>
      </c>
      <c r="J12" s="16">
        <f t="shared" si="2"/>
        <v>2.5000000000000001E-2</v>
      </c>
      <c r="K12" s="17">
        <v>13</v>
      </c>
      <c r="L12" s="17">
        <f t="shared" si="3"/>
        <v>104</v>
      </c>
    </row>
    <row r="13" spans="1:12" x14ac:dyDescent="0.25">
      <c r="A13" s="15">
        <v>12</v>
      </c>
      <c r="B13" s="15" t="s">
        <v>36</v>
      </c>
      <c r="C13" s="15" t="s">
        <v>79</v>
      </c>
      <c r="D13" s="15" t="s">
        <v>1</v>
      </c>
      <c r="E13" s="15">
        <f t="shared" si="0"/>
        <v>0</v>
      </c>
      <c r="F13" s="15" t="s">
        <v>4</v>
      </c>
      <c r="G13" s="15">
        <v>3</v>
      </c>
      <c r="H13" s="16">
        <f t="shared" si="1"/>
        <v>0.3</v>
      </c>
      <c r="I13" s="15">
        <v>0.4</v>
      </c>
      <c r="J13" s="16">
        <f t="shared" si="2"/>
        <v>0.35</v>
      </c>
      <c r="K13" s="17">
        <v>13</v>
      </c>
      <c r="L13" s="17">
        <f t="shared" si="3"/>
        <v>104</v>
      </c>
    </row>
    <row r="14" spans="1:12" x14ac:dyDescent="0.25">
      <c r="A14" s="15">
        <v>13</v>
      </c>
      <c r="B14" s="15" t="s">
        <v>32</v>
      </c>
      <c r="C14" s="15" t="s">
        <v>79</v>
      </c>
      <c r="D14" s="15" t="s">
        <v>1</v>
      </c>
      <c r="E14" s="15">
        <f t="shared" si="0"/>
        <v>0</v>
      </c>
      <c r="F14" s="15" t="s">
        <v>4</v>
      </c>
      <c r="G14" s="15">
        <v>0.2</v>
      </c>
      <c r="H14" s="16">
        <f t="shared" si="1"/>
        <v>0</v>
      </c>
      <c r="I14" s="15">
        <v>0.09</v>
      </c>
      <c r="J14" s="16">
        <f t="shared" si="2"/>
        <v>4.4999999999999998E-2</v>
      </c>
      <c r="K14" s="17">
        <v>13</v>
      </c>
      <c r="L14" s="17">
        <f t="shared" si="3"/>
        <v>104</v>
      </c>
    </row>
    <row r="15" spans="1:12" x14ac:dyDescent="0.25">
      <c r="A15" s="15">
        <v>14</v>
      </c>
      <c r="B15" s="15" t="s">
        <v>13</v>
      </c>
      <c r="C15" s="15" t="s">
        <v>79</v>
      </c>
      <c r="D15" s="15" t="s">
        <v>2</v>
      </c>
      <c r="E15" s="15">
        <f t="shared" si="0"/>
        <v>1</v>
      </c>
      <c r="F15" s="15" t="s">
        <v>4</v>
      </c>
      <c r="G15" s="15">
        <v>6</v>
      </c>
      <c r="H15" s="16">
        <f t="shared" si="1"/>
        <v>0.4</v>
      </c>
      <c r="I15" s="15">
        <v>0.71</v>
      </c>
      <c r="J15" s="16">
        <f t="shared" si="2"/>
        <v>0.55499999999999994</v>
      </c>
      <c r="K15" s="17">
        <v>13.5</v>
      </c>
      <c r="L15" s="17">
        <f t="shared" si="3"/>
        <v>108</v>
      </c>
    </row>
    <row r="16" spans="1:12" x14ac:dyDescent="0.25">
      <c r="A16" s="15">
        <v>15</v>
      </c>
      <c r="B16" s="15" t="s">
        <v>25</v>
      </c>
      <c r="C16" s="15" t="s">
        <v>78</v>
      </c>
      <c r="D16" s="15" t="s">
        <v>2</v>
      </c>
      <c r="E16" s="15">
        <f t="shared" si="0"/>
        <v>1</v>
      </c>
      <c r="F16" s="15" t="s">
        <v>4</v>
      </c>
      <c r="G16" s="15">
        <v>17</v>
      </c>
      <c r="H16" s="16">
        <f t="shared" si="1"/>
        <v>0.82499999999999996</v>
      </c>
      <c r="I16" s="15">
        <v>0.72</v>
      </c>
      <c r="J16" s="16">
        <f t="shared" si="2"/>
        <v>0.77249999999999996</v>
      </c>
      <c r="K16" s="17">
        <v>14</v>
      </c>
      <c r="L16" s="17">
        <f t="shared" si="3"/>
        <v>112</v>
      </c>
    </row>
    <row r="17" spans="1:12" x14ac:dyDescent="0.25">
      <c r="A17" s="15">
        <v>16</v>
      </c>
      <c r="B17" s="15" t="s">
        <v>38</v>
      </c>
      <c r="C17" s="15" t="s">
        <v>78</v>
      </c>
      <c r="D17" s="15" t="s">
        <v>1</v>
      </c>
      <c r="E17" s="15">
        <f t="shared" si="0"/>
        <v>0</v>
      </c>
      <c r="F17" s="15" t="s">
        <v>4</v>
      </c>
      <c r="G17" s="15">
        <v>0.75</v>
      </c>
      <c r="H17" s="16">
        <f t="shared" si="1"/>
        <v>0</v>
      </c>
      <c r="I17" s="15">
        <v>0.02</v>
      </c>
      <c r="J17" s="16">
        <f t="shared" si="2"/>
        <v>0.01</v>
      </c>
      <c r="K17" s="17">
        <v>13</v>
      </c>
      <c r="L17" s="17">
        <f t="shared" si="3"/>
        <v>104</v>
      </c>
    </row>
    <row r="18" spans="1:12" x14ac:dyDescent="0.25">
      <c r="A18" s="15">
        <v>17</v>
      </c>
      <c r="B18" s="15" t="s">
        <v>65</v>
      </c>
      <c r="C18" s="15" t="s">
        <v>78</v>
      </c>
      <c r="D18" s="15" t="s">
        <v>1</v>
      </c>
      <c r="E18" s="15">
        <f t="shared" si="0"/>
        <v>0</v>
      </c>
      <c r="F18" s="15" t="s">
        <v>4</v>
      </c>
      <c r="G18" s="15">
        <v>20</v>
      </c>
      <c r="H18" s="16">
        <f t="shared" si="1"/>
        <v>0.9</v>
      </c>
      <c r="I18" s="15">
        <v>0.8</v>
      </c>
      <c r="J18" s="16">
        <f t="shared" si="2"/>
        <v>0.85000000000000009</v>
      </c>
      <c r="K18" s="17">
        <v>14</v>
      </c>
      <c r="L18" s="17">
        <f t="shared" si="3"/>
        <v>112</v>
      </c>
    </row>
    <row r="19" spans="1:12" x14ac:dyDescent="0.25">
      <c r="A19" s="15">
        <v>18</v>
      </c>
      <c r="B19" s="15" t="s">
        <v>17</v>
      </c>
      <c r="C19" s="15" t="s">
        <v>78</v>
      </c>
      <c r="D19" s="15" t="s">
        <v>2</v>
      </c>
      <c r="E19" s="15">
        <f t="shared" si="0"/>
        <v>1</v>
      </c>
      <c r="F19" s="15" t="s">
        <v>4</v>
      </c>
      <c r="G19" s="15">
        <v>6</v>
      </c>
      <c r="H19" s="16">
        <f t="shared" si="1"/>
        <v>0.4</v>
      </c>
      <c r="I19" s="15">
        <v>0.57999999999999996</v>
      </c>
      <c r="J19" s="16">
        <f t="shared" si="2"/>
        <v>0.49</v>
      </c>
      <c r="K19" s="17">
        <v>13.5</v>
      </c>
      <c r="L19" s="17">
        <f t="shared" si="3"/>
        <v>108</v>
      </c>
    </row>
    <row r="20" spans="1:12" x14ac:dyDescent="0.25">
      <c r="A20" s="15">
        <v>19</v>
      </c>
      <c r="B20" s="15" t="s">
        <v>22</v>
      </c>
      <c r="C20" s="15" t="s">
        <v>77</v>
      </c>
      <c r="D20" s="15" t="s">
        <v>2</v>
      </c>
      <c r="E20" s="15">
        <f t="shared" si="0"/>
        <v>1</v>
      </c>
      <c r="F20" s="15" t="s">
        <v>4</v>
      </c>
      <c r="G20" s="15">
        <v>12</v>
      </c>
      <c r="H20" s="16">
        <f t="shared" si="1"/>
        <v>0.7</v>
      </c>
      <c r="I20" s="15">
        <v>0.86</v>
      </c>
      <c r="J20" s="16">
        <f t="shared" si="2"/>
        <v>0.78</v>
      </c>
      <c r="K20" s="17">
        <v>13.75</v>
      </c>
      <c r="L20" s="17">
        <f t="shared" si="3"/>
        <v>110</v>
      </c>
    </row>
    <row r="21" spans="1:12" x14ac:dyDescent="0.25">
      <c r="A21" s="15">
        <v>20</v>
      </c>
      <c r="B21" s="15" t="s">
        <v>19</v>
      </c>
      <c r="C21" s="15" t="s">
        <v>77</v>
      </c>
      <c r="D21" s="15" t="s">
        <v>2</v>
      </c>
      <c r="E21" s="15">
        <f t="shared" si="0"/>
        <v>1</v>
      </c>
      <c r="F21" s="15" t="s">
        <v>4</v>
      </c>
      <c r="G21" s="15">
        <v>5</v>
      </c>
      <c r="H21" s="16">
        <f t="shared" si="1"/>
        <v>0.31666666666666665</v>
      </c>
      <c r="I21" s="15">
        <v>0.68</v>
      </c>
      <c r="J21" s="16">
        <f t="shared" si="2"/>
        <v>0.49833333333333335</v>
      </c>
      <c r="K21" s="17">
        <v>13.5</v>
      </c>
      <c r="L21" s="17">
        <f t="shared" si="3"/>
        <v>108</v>
      </c>
    </row>
    <row r="22" spans="1:12" x14ac:dyDescent="0.25">
      <c r="A22" s="15">
        <v>21</v>
      </c>
      <c r="B22" s="15" t="s">
        <v>52</v>
      </c>
      <c r="C22" s="15" t="s">
        <v>77</v>
      </c>
      <c r="D22" s="15" t="s">
        <v>1</v>
      </c>
      <c r="E22" s="15">
        <f t="shared" si="0"/>
        <v>0</v>
      </c>
      <c r="F22" s="15" t="s">
        <v>4</v>
      </c>
      <c r="G22" s="15">
        <v>18</v>
      </c>
      <c r="H22" s="16">
        <f t="shared" si="1"/>
        <v>0.85</v>
      </c>
      <c r="I22" s="15">
        <v>0.53</v>
      </c>
      <c r="J22" s="16">
        <f t="shared" si="2"/>
        <v>0.69</v>
      </c>
      <c r="K22" s="17">
        <v>14</v>
      </c>
      <c r="L22" s="17">
        <f t="shared" si="3"/>
        <v>112</v>
      </c>
    </row>
    <row r="23" spans="1:12" x14ac:dyDescent="0.25">
      <c r="A23" s="15">
        <v>22</v>
      </c>
      <c r="B23" s="15" t="s">
        <v>33</v>
      </c>
      <c r="C23" s="15" t="s">
        <v>77</v>
      </c>
      <c r="D23" s="15" t="s">
        <v>1</v>
      </c>
      <c r="E23" s="15">
        <f t="shared" si="0"/>
        <v>0</v>
      </c>
      <c r="F23" s="15" t="s">
        <v>4</v>
      </c>
      <c r="G23" s="15">
        <v>2</v>
      </c>
      <c r="H23" s="16">
        <f t="shared" si="1"/>
        <v>0.15</v>
      </c>
      <c r="I23" s="15">
        <v>0.39</v>
      </c>
      <c r="J23" s="16">
        <f t="shared" si="2"/>
        <v>0.27</v>
      </c>
      <c r="K23" s="17">
        <v>13</v>
      </c>
      <c r="L23" s="17">
        <f t="shared" si="3"/>
        <v>104</v>
      </c>
    </row>
    <row r="24" spans="1:12" x14ac:dyDescent="0.25">
      <c r="A24" s="15">
        <v>23</v>
      </c>
      <c r="B24" s="15" t="s">
        <v>30</v>
      </c>
      <c r="C24" s="15" t="s">
        <v>81</v>
      </c>
      <c r="D24" s="15" t="s">
        <v>2</v>
      </c>
      <c r="E24" s="15">
        <f t="shared" si="0"/>
        <v>1</v>
      </c>
      <c r="F24" s="15" t="s">
        <v>4</v>
      </c>
      <c r="G24" s="15">
        <v>1.9</v>
      </c>
      <c r="H24" s="16">
        <f t="shared" si="1"/>
        <v>0.13499999999999998</v>
      </c>
      <c r="I24" s="15">
        <v>0.28000000000000003</v>
      </c>
      <c r="J24" s="16">
        <f t="shared" si="2"/>
        <v>0.20750000000000002</v>
      </c>
      <c r="K24" s="17">
        <v>13</v>
      </c>
      <c r="L24" s="17">
        <f t="shared" si="3"/>
        <v>104</v>
      </c>
    </row>
    <row r="25" spans="1:12" x14ac:dyDescent="0.25">
      <c r="A25" s="15">
        <v>24</v>
      </c>
      <c r="B25" s="15" t="s">
        <v>9</v>
      </c>
      <c r="C25" s="15" t="s">
        <v>81</v>
      </c>
      <c r="D25" s="15" t="s">
        <v>2</v>
      </c>
      <c r="E25" s="15">
        <f t="shared" si="0"/>
        <v>1</v>
      </c>
      <c r="F25" s="15" t="s">
        <v>4</v>
      </c>
      <c r="G25" s="15">
        <v>0.5</v>
      </c>
      <c r="H25" s="16">
        <f t="shared" si="1"/>
        <v>0</v>
      </c>
      <c r="I25" s="15">
        <v>0.09</v>
      </c>
      <c r="J25" s="16">
        <f t="shared" si="2"/>
        <v>4.4999999999999998E-2</v>
      </c>
      <c r="K25" s="17">
        <v>13</v>
      </c>
      <c r="L25" s="17">
        <f t="shared" si="3"/>
        <v>104</v>
      </c>
    </row>
    <row r="26" spans="1:12" x14ac:dyDescent="0.25">
      <c r="A26" s="15">
        <v>25</v>
      </c>
      <c r="B26" s="15" t="s">
        <v>75</v>
      </c>
      <c r="C26" s="15" t="s">
        <v>81</v>
      </c>
      <c r="D26" s="15" t="s">
        <v>1</v>
      </c>
      <c r="E26" s="15">
        <f t="shared" si="0"/>
        <v>0</v>
      </c>
      <c r="F26" s="15" t="s">
        <v>4</v>
      </c>
      <c r="G26" s="15">
        <v>17</v>
      </c>
      <c r="H26" s="16">
        <f t="shared" si="1"/>
        <v>0.82499999999999996</v>
      </c>
      <c r="I26" s="15">
        <v>0.89</v>
      </c>
      <c r="J26" s="16">
        <f t="shared" si="2"/>
        <v>0.85749999999999993</v>
      </c>
      <c r="K26" s="17">
        <v>14</v>
      </c>
      <c r="L26" s="17">
        <f t="shared" si="3"/>
        <v>112</v>
      </c>
    </row>
    <row r="27" spans="1:12" x14ac:dyDescent="0.25">
      <c r="A27" s="15">
        <v>26</v>
      </c>
      <c r="B27" s="15" t="s">
        <v>35</v>
      </c>
      <c r="C27" s="15" t="s">
        <v>81</v>
      </c>
      <c r="D27" s="15" t="s">
        <v>1</v>
      </c>
      <c r="E27" s="15">
        <f t="shared" si="0"/>
        <v>0</v>
      </c>
      <c r="F27" s="15" t="s">
        <v>4</v>
      </c>
      <c r="G27" s="15">
        <v>6</v>
      </c>
      <c r="H27" s="16">
        <f t="shared" si="1"/>
        <v>0.4</v>
      </c>
      <c r="I27" s="15">
        <v>0.7</v>
      </c>
      <c r="J27" s="16">
        <f t="shared" si="2"/>
        <v>0.55000000000000004</v>
      </c>
      <c r="K27" s="17">
        <v>13.5</v>
      </c>
      <c r="L27" s="17">
        <f t="shared" si="3"/>
        <v>108</v>
      </c>
    </row>
    <row r="28" spans="1:12" x14ac:dyDescent="0.25">
      <c r="A28" s="15">
        <v>27</v>
      </c>
      <c r="B28" s="15" t="s">
        <v>73</v>
      </c>
      <c r="C28" s="15" t="s">
        <v>80</v>
      </c>
      <c r="D28" s="15" t="s">
        <v>1</v>
      </c>
      <c r="E28" s="15">
        <f t="shared" si="0"/>
        <v>0</v>
      </c>
      <c r="F28" s="15" t="s">
        <v>4</v>
      </c>
      <c r="G28" s="15">
        <v>17</v>
      </c>
      <c r="H28" s="16">
        <f t="shared" si="1"/>
        <v>0.82499999999999996</v>
      </c>
      <c r="I28" s="15">
        <v>0.51</v>
      </c>
      <c r="J28" s="16">
        <f t="shared" si="2"/>
        <v>0.66749999999999998</v>
      </c>
      <c r="K28" s="17">
        <v>14</v>
      </c>
      <c r="L28" s="17">
        <f t="shared" si="3"/>
        <v>112</v>
      </c>
    </row>
    <row r="29" spans="1:12" x14ac:dyDescent="0.25">
      <c r="A29" s="15">
        <v>28</v>
      </c>
      <c r="B29" s="15" t="s">
        <v>31</v>
      </c>
      <c r="C29" s="15" t="s">
        <v>80</v>
      </c>
      <c r="D29" s="15" t="s">
        <v>1</v>
      </c>
      <c r="E29" s="15">
        <f t="shared" si="0"/>
        <v>0</v>
      </c>
      <c r="F29" s="15" t="s">
        <v>4</v>
      </c>
      <c r="G29" s="15">
        <v>6</v>
      </c>
      <c r="H29" s="16">
        <f t="shared" si="1"/>
        <v>0.4</v>
      </c>
      <c r="I29" s="15">
        <v>0.87</v>
      </c>
      <c r="J29" s="16">
        <f t="shared" si="2"/>
        <v>0.63500000000000001</v>
      </c>
      <c r="K29" s="17">
        <v>13.5</v>
      </c>
      <c r="L29" s="17">
        <f t="shared" si="3"/>
        <v>108</v>
      </c>
    </row>
    <row r="30" spans="1:12" x14ac:dyDescent="0.25">
      <c r="A30" s="15">
        <v>29</v>
      </c>
      <c r="B30" s="15" t="s">
        <v>61</v>
      </c>
      <c r="C30" s="15" t="s">
        <v>80</v>
      </c>
      <c r="D30" s="15" t="s">
        <v>1</v>
      </c>
      <c r="E30" s="15">
        <f t="shared" si="0"/>
        <v>0</v>
      </c>
      <c r="F30" s="15" t="s">
        <v>4</v>
      </c>
      <c r="G30" s="15">
        <v>17</v>
      </c>
      <c r="H30" s="16">
        <f t="shared" si="1"/>
        <v>0.82499999999999996</v>
      </c>
      <c r="I30" s="15">
        <v>0.83</v>
      </c>
      <c r="J30" s="16">
        <f t="shared" si="2"/>
        <v>0.8274999999999999</v>
      </c>
      <c r="K30" s="17">
        <v>14</v>
      </c>
      <c r="L30" s="17">
        <f t="shared" si="3"/>
        <v>112</v>
      </c>
    </row>
    <row r="31" spans="1:12" x14ac:dyDescent="0.25">
      <c r="A31" s="15">
        <v>30</v>
      </c>
      <c r="B31" s="15" t="s">
        <v>21</v>
      </c>
      <c r="C31" s="15" t="s">
        <v>80</v>
      </c>
      <c r="D31" s="15" t="s">
        <v>2</v>
      </c>
      <c r="E31" s="15">
        <f t="shared" si="0"/>
        <v>1</v>
      </c>
      <c r="F31" s="15" t="s">
        <v>4</v>
      </c>
      <c r="G31" s="15">
        <v>12</v>
      </c>
      <c r="H31" s="16">
        <f t="shared" si="1"/>
        <v>0.7</v>
      </c>
      <c r="I31" s="15">
        <v>0.92</v>
      </c>
      <c r="J31" s="16">
        <f t="shared" si="2"/>
        <v>0.81</v>
      </c>
      <c r="K31" s="17">
        <v>13.75</v>
      </c>
      <c r="L31" s="17">
        <f t="shared" si="3"/>
        <v>110</v>
      </c>
    </row>
    <row r="32" spans="1:12" x14ac:dyDescent="0.25">
      <c r="A32" s="15">
        <v>31</v>
      </c>
      <c r="B32" s="15" t="s">
        <v>45</v>
      </c>
      <c r="C32" s="18" t="s">
        <v>0</v>
      </c>
      <c r="D32" s="15" t="s">
        <v>1</v>
      </c>
      <c r="E32" s="15">
        <f t="shared" si="0"/>
        <v>0</v>
      </c>
      <c r="F32" s="15" t="s">
        <v>3</v>
      </c>
      <c r="G32" s="15">
        <v>24</v>
      </c>
      <c r="H32" s="16">
        <f t="shared" si="1"/>
        <v>1</v>
      </c>
      <c r="I32" s="15">
        <v>0.85</v>
      </c>
      <c r="J32" s="16">
        <f t="shared" si="2"/>
        <v>0.92500000000000004</v>
      </c>
      <c r="K32" s="17">
        <v>14</v>
      </c>
      <c r="L32" s="17">
        <f t="shared" si="3"/>
        <v>112</v>
      </c>
    </row>
    <row r="33" spans="1:12" x14ac:dyDescent="0.25">
      <c r="A33" s="15">
        <v>32</v>
      </c>
      <c r="B33" s="15" t="s">
        <v>67</v>
      </c>
      <c r="C33" s="15" t="s">
        <v>0</v>
      </c>
      <c r="D33" s="15" t="s">
        <v>1</v>
      </c>
      <c r="E33" s="15">
        <f t="shared" si="0"/>
        <v>0</v>
      </c>
      <c r="F33" s="15" t="s">
        <v>3</v>
      </c>
      <c r="G33" s="15">
        <v>7</v>
      </c>
      <c r="H33" s="16">
        <f t="shared" si="1"/>
        <v>0.45</v>
      </c>
      <c r="I33" s="15">
        <v>0.57999999999999996</v>
      </c>
      <c r="J33" s="16">
        <f t="shared" si="2"/>
        <v>0.51500000000000001</v>
      </c>
      <c r="K33" s="17">
        <v>13.75</v>
      </c>
      <c r="L33" s="17">
        <f t="shared" si="3"/>
        <v>110</v>
      </c>
    </row>
    <row r="34" spans="1:12" x14ac:dyDescent="0.25">
      <c r="A34" s="15">
        <v>33</v>
      </c>
      <c r="B34" s="15" t="s">
        <v>23</v>
      </c>
      <c r="C34" s="15" t="s">
        <v>0</v>
      </c>
      <c r="D34" s="15" t="s">
        <v>2</v>
      </c>
      <c r="E34" s="15">
        <f t="shared" si="0"/>
        <v>1</v>
      </c>
      <c r="F34" s="15" t="s">
        <v>3</v>
      </c>
      <c r="G34" s="15">
        <v>3</v>
      </c>
      <c r="H34" s="16">
        <f t="shared" si="1"/>
        <v>0.3</v>
      </c>
      <c r="I34" s="15">
        <v>0.47</v>
      </c>
      <c r="J34" s="16">
        <f t="shared" si="2"/>
        <v>0.38500000000000001</v>
      </c>
      <c r="K34" s="17">
        <v>13</v>
      </c>
      <c r="L34" s="17">
        <f t="shared" si="3"/>
        <v>104</v>
      </c>
    </row>
    <row r="35" spans="1:12" x14ac:dyDescent="0.25">
      <c r="A35" s="15">
        <v>34</v>
      </c>
      <c r="B35" s="15" t="s">
        <v>59</v>
      </c>
      <c r="C35" s="15" t="s">
        <v>0</v>
      </c>
      <c r="D35" s="15" t="s">
        <v>1</v>
      </c>
      <c r="E35" s="15">
        <f t="shared" si="0"/>
        <v>0</v>
      </c>
      <c r="F35" s="15" t="s">
        <v>3</v>
      </c>
      <c r="G35" s="15">
        <v>7</v>
      </c>
      <c r="H35" s="16">
        <f t="shared" si="1"/>
        <v>0.45</v>
      </c>
      <c r="I35" s="15">
        <v>0.49</v>
      </c>
      <c r="J35" s="16">
        <f t="shared" si="2"/>
        <v>0.47</v>
      </c>
      <c r="K35" s="17">
        <v>13.75</v>
      </c>
      <c r="L35" s="17">
        <f t="shared" si="3"/>
        <v>110</v>
      </c>
    </row>
    <row r="36" spans="1:12" x14ac:dyDescent="0.25">
      <c r="A36" s="15">
        <v>35</v>
      </c>
      <c r="B36" s="15" t="s">
        <v>28</v>
      </c>
      <c r="C36" s="15" t="s">
        <v>0</v>
      </c>
      <c r="D36" s="15" t="s">
        <v>2</v>
      </c>
      <c r="E36" s="15">
        <f t="shared" si="0"/>
        <v>1</v>
      </c>
      <c r="F36" s="15" t="s">
        <v>3</v>
      </c>
      <c r="G36" s="15">
        <v>11</v>
      </c>
      <c r="H36" s="16">
        <f t="shared" si="1"/>
        <v>0.65</v>
      </c>
      <c r="I36" s="15">
        <v>0.56999999999999995</v>
      </c>
      <c r="J36" s="16">
        <f t="shared" si="2"/>
        <v>0.61</v>
      </c>
      <c r="K36" s="17">
        <v>13.75</v>
      </c>
      <c r="L36" s="17">
        <f t="shared" si="3"/>
        <v>110</v>
      </c>
    </row>
    <row r="37" spans="1:12" x14ac:dyDescent="0.25">
      <c r="A37" s="15">
        <v>36</v>
      </c>
      <c r="B37" s="15" t="s">
        <v>70</v>
      </c>
      <c r="C37" s="15" t="s">
        <v>76</v>
      </c>
      <c r="D37" s="15" t="s">
        <v>1</v>
      </c>
      <c r="E37" s="15">
        <f t="shared" si="0"/>
        <v>0</v>
      </c>
      <c r="F37" s="15" t="s">
        <v>3</v>
      </c>
      <c r="G37" s="15">
        <v>12</v>
      </c>
      <c r="H37" s="16">
        <f t="shared" si="1"/>
        <v>0.7</v>
      </c>
      <c r="I37" s="15">
        <v>0.51</v>
      </c>
      <c r="J37" s="16">
        <f t="shared" si="2"/>
        <v>0.60499999999999998</v>
      </c>
      <c r="K37" s="17">
        <v>13.75</v>
      </c>
      <c r="L37" s="17">
        <f t="shared" si="3"/>
        <v>110</v>
      </c>
    </row>
    <row r="38" spans="1:12" x14ac:dyDescent="0.25">
      <c r="A38" s="15">
        <v>37</v>
      </c>
      <c r="B38" s="15" t="s">
        <v>68</v>
      </c>
      <c r="C38" s="15" t="s">
        <v>76</v>
      </c>
      <c r="D38" s="15" t="s">
        <v>1</v>
      </c>
      <c r="E38" s="15">
        <f t="shared" si="0"/>
        <v>0</v>
      </c>
      <c r="F38" s="15" t="s">
        <v>3</v>
      </c>
      <c r="G38" s="15">
        <v>11</v>
      </c>
      <c r="H38" s="16">
        <f t="shared" si="1"/>
        <v>0.65</v>
      </c>
      <c r="I38" s="15">
        <v>0.57999999999999996</v>
      </c>
      <c r="J38" s="16">
        <f t="shared" si="2"/>
        <v>0.61499999999999999</v>
      </c>
      <c r="K38" s="17">
        <v>13.75</v>
      </c>
      <c r="L38" s="17">
        <f t="shared" si="3"/>
        <v>110</v>
      </c>
    </row>
    <row r="39" spans="1:12" x14ac:dyDescent="0.25">
      <c r="A39" s="15">
        <v>38</v>
      </c>
      <c r="B39" s="15" t="s">
        <v>41</v>
      </c>
      <c r="C39" s="15" t="s">
        <v>76</v>
      </c>
      <c r="D39" s="15" t="s">
        <v>1</v>
      </c>
      <c r="E39" s="15">
        <f t="shared" si="0"/>
        <v>0</v>
      </c>
      <c r="F39" s="15" t="s">
        <v>3</v>
      </c>
      <c r="G39" s="15">
        <v>0.4</v>
      </c>
      <c r="H39" s="16">
        <f t="shared" si="1"/>
        <v>0</v>
      </c>
      <c r="I39" s="15">
        <v>0.12</v>
      </c>
      <c r="J39" s="16">
        <f t="shared" si="2"/>
        <v>0.06</v>
      </c>
      <c r="K39" s="17">
        <v>13</v>
      </c>
      <c r="L39" s="17">
        <f t="shared" si="3"/>
        <v>104</v>
      </c>
    </row>
    <row r="40" spans="1:12" x14ac:dyDescent="0.25">
      <c r="A40" s="15">
        <v>39</v>
      </c>
      <c r="B40" s="15" t="s">
        <v>69</v>
      </c>
      <c r="C40" s="15" t="s">
        <v>76</v>
      </c>
      <c r="D40" s="15" t="s">
        <v>1</v>
      </c>
      <c r="E40" s="15">
        <f t="shared" si="0"/>
        <v>0</v>
      </c>
      <c r="F40" s="15" t="s">
        <v>3</v>
      </c>
      <c r="G40" s="15">
        <v>15</v>
      </c>
      <c r="H40" s="16">
        <f t="shared" si="1"/>
        <v>0.77500000000000002</v>
      </c>
      <c r="I40" s="15">
        <v>0.64</v>
      </c>
      <c r="J40" s="16">
        <f t="shared" si="2"/>
        <v>0.70750000000000002</v>
      </c>
      <c r="K40" s="17">
        <v>14</v>
      </c>
      <c r="L40" s="17">
        <f t="shared" si="3"/>
        <v>112</v>
      </c>
    </row>
    <row r="41" spans="1:12" x14ac:dyDescent="0.25">
      <c r="A41" s="15">
        <v>40</v>
      </c>
      <c r="B41" s="15" t="s">
        <v>18</v>
      </c>
      <c r="C41" s="15" t="s">
        <v>76</v>
      </c>
      <c r="D41" s="15" t="s">
        <v>2</v>
      </c>
      <c r="E41" s="15">
        <f t="shared" si="0"/>
        <v>1</v>
      </c>
      <c r="F41" s="15" t="s">
        <v>3</v>
      </c>
      <c r="G41" s="15">
        <v>2</v>
      </c>
      <c r="H41" s="16">
        <f t="shared" si="1"/>
        <v>0.15</v>
      </c>
      <c r="I41" s="15">
        <v>0.4</v>
      </c>
      <c r="J41" s="16">
        <f t="shared" si="2"/>
        <v>0.27500000000000002</v>
      </c>
      <c r="K41" s="17">
        <v>13</v>
      </c>
      <c r="L41" s="17">
        <f t="shared" si="3"/>
        <v>104</v>
      </c>
    </row>
    <row r="42" spans="1:12" x14ac:dyDescent="0.25">
      <c r="A42" s="15">
        <v>41</v>
      </c>
      <c r="B42" s="15" t="s">
        <v>43</v>
      </c>
      <c r="C42" s="15" t="s">
        <v>79</v>
      </c>
      <c r="D42" s="15" t="s">
        <v>1</v>
      </c>
      <c r="E42" s="15">
        <f t="shared" si="0"/>
        <v>0</v>
      </c>
      <c r="F42" s="15" t="s">
        <v>3</v>
      </c>
      <c r="G42" s="15">
        <v>12</v>
      </c>
      <c r="H42" s="16">
        <f t="shared" si="1"/>
        <v>0.7</v>
      </c>
      <c r="I42" s="15">
        <v>0.45</v>
      </c>
      <c r="J42" s="16">
        <f t="shared" si="2"/>
        <v>0.57499999999999996</v>
      </c>
      <c r="K42" s="17">
        <v>13.75</v>
      </c>
      <c r="L42" s="17">
        <f t="shared" si="3"/>
        <v>110</v>
      </c>
    </row>
    <row r="43" spans="1:12" x14ac:dyDescent="0.25">
      <c r="A43" s="15">
        <v>42</v>
      </c>
      <c r="B43" s="15" t="s">
        <v>39</v>
      </c>
      <c r="C43" s="15" t="s">
        <v>79</v>
      </c>
      <c r="D43" s="15" t="s">
        <v>1</v>
      </c>
      <c r="E43" s="15">
        <f t="shared" si="0"/>
        <v>0</v>
      </c>
      <c r="F43" s="15" t="s">
        <v>3</v>
      </c>
      <c r="G43" s="15">
        <v>6</v>
      </c>
      <c r="H43" s="16">
        <f t="shared" si="1"/>
        <v>0.4</v>
      </c>
      <c r="I43" s="15">
        <v>0.9</v>
      </c>
      <c r="J43" s="16">
        <f t="shared" si="2"/>
        <v>0.65</v>
      </c>
      <c r="K43" s="17">
        <v>13.5</v>
      </c>
      <c r="L43" s="17">
        <f t="shared" si="3"/>
        <v>108</v>
      </c>
    </row>
    <row r="44" spans="1:12" x14ac:dyDescent="0.25">
      <c r="A44" s="15">
        <v>43</v>
      </c>
      <c r="B44" s="15" t="s">
        <v>27</v>
      </c>
      <c r="C44" s="15" t="s">
        <v>79</v>
      </c>
      <c r="D44" s="15" t="s">
        <v>2</v>
      </c>
      <c r="E44" s="15">
        <f t="shared" si="0"/>
        <v>1</v>
      </c>
      <c r="F44" s="15" t="s">
        <v>3</v>
      </c>
      <c r="G44" s="15">
        <v>9</v>
      </c>
      <c r="H44" s="16">
        <f t="shared" si="1"/>
        <v>0.55000000000000004</v>
      </c>
      <c r="I44" s="15">
        <v>0.83</v>
      </c>
      <c r="J44" s="16">
        <f t="shared" si="2"/>
        <v>0.69</v>
      </c>
      <c r="K44" s="17">
        <v>13.75</v>
      </c>
      <c r="L44" s="17">
        <f t="shared" si="3"/>
        <v>110</v>
      </c>
    </row>
    <row r="45" spans="1:12" x14ac:dyDescent="0.25">
      <c r="A45" s="15">
        <v>44</v>
      </c>
      <c r="B45" s="15" t="s">
        <v>57</v>
      </c>
      <c r="C45" s="15" t="s">
        <v>79</v>
      </c>
      <c r="D45" s="15" t="s">
        <v>1</v>
      </c>
      <c r="E45" s="15">
        <f t="shared" si="0"/>
        <v>0</v>
      </c>
      <c r="F45" s="15" t="s">
        <v>3</v>
      </c>
      <c r="G45" s="15">
        <v>3</v>
      </c>
      <c r="H45" s="16">
        <f t="shared" si="1"/>
        <v>0.3</v>
      </c>
      <c r="I45" s="15">
        <v>0.31</v>
      </c>
      <c r="J45" s="16">
        <f t="shared" si="2"/>
        <v>0.30499999999999999</v>
      </c>
      <c r="K45" s="17">
        <v>13</v>
      </c>
      <c r="L45" s="17">
        <f t="shared" si="3"/>
        <v>104</v>
      </c>
    </row>
    <row r="46" spans="1:12" x14ac:dyDescent="0.25">
      <c r="A46" s="15">
        <v>45</v>
      </c>
      <c r="B46" s="15" t="s">
        <v>62</v>
      </c>
      <c r="C46" s="15" t="s">
        <v>78</v>
      </c>
      <c r="D46" s="15" t="s">
        <v>1</v>
      </c>
      <c r="E46" s="15">
        <f t="shared" si="0"/>
        <v>0</v>
      </c>
      <c r="F46" s="15" t="s">
        <v>3</v>
      </c>
      <c r="G46" s="15">
        <v>16</v>
      </c>
      <c r="H46" s="16">
        <f t="shared" si="1"/>
        <v>0.8</v>
      </c>
      <c r="I46" s="15">
        <v>0.9</v>
      </c>
      <c r="J46" s="16">
        <f t="shared" si="2"/>
        <v>0.85000000000000009</v>
      </c>
      <c r="K46" s="17">
        <v>14</v>
      </c>
      <c r="L46" s="17">
        <f t="shared" si="3"/>
        <v>112</v>
      </c>
    </row>
    <row r="47" spans="1:12" x14ac:dyDescent="0.25">
      <c r="A47" s="15">
        <v>46</v>
      </c>
      <c r="B47" s="15" t="s">
        <v>12</v>
      </c>
      <c r="C47" s="15" t="s">
        <v>78</v>
      </c>
      <c r="D47" s="15" t="s">
        <v>2</v>
      </c>
      <c r="E47" s="15">
        <f t="shared" si="0"/>
        <v>1</v>
      </c>
      <c r="F47" s="15" t="s">
        <v>3</v>
      </c>
      <c r="G47" s="15">
        <v>7</v>
      </c>
      <c r="H47" s="16">
        <f t="shared" si="1"/>
        <v>0.45</v>
      </c>
      <c r="I47" s="15">
        <v>0.78</v>
      </c>
      <c r="J47" s="16">
        <f t="shared" si="2"/>
        <v>0.61499999999999999</v>
      </c>
      <c r="K47" s="17">
        <v>13.75</v>
      </c>
      <c r="L47" s="17">
        <f t="shared" si="3"/>
        <v>110</v>
      </c>
    </row>
    <row r="48" spans="1:12" x14ac:dyDescent="0.25">
      <c r="A48" s="15">
        <v>47</v>
      </c>
      <c r="B48" s="15" t="s">
        <v>74</v>
      </c>
      <c r="C48" s="15" t="s">
        <v>78</v>
      </c>
      <c r="D48" s="15" t="s">
        <v>1</v>
      </c>
      <c r="E48" s="15">
        <f t="shared" si="0"/>
        <v>0</v>
      </c>
      <c r="F48" s="15" t="s">
        <v>3</v>
      </c>
      <c r="G48" s="15">
        <v>1.6</v>
      </c>
      <c r="H48" s="16">
        <f t="shared" si="1"/>
        <v>9.0000000000000024E-2</v>
      </c>
      <c r="I48" s="15">
        <v>0.28999999999999998</v>
      </c>
      <c r="J48" s="16">
        <f t="shared" si="2"/>
        <v>0.19</v>
      </c>
      <c r="K48" s="17">
        <v>13</v>
      </c>
      <c r="L48" s="17">
        <f t="shared" si="3"/>
        <v>104</v>
      </c>
    </row>
    <row r="49" spans="1:12" x14ac:dyDescent="0.25">
      <c r="A49" s="15">
        <v>48</v>
      </c>
      <c r="B49" s="15" t="s">
        <v>71</v>
      </c>
      <c r="C49" s="15" t="s">
        <v>78</v>
      </c>
      <c r="D49" s="15" t="s">
        <v>1</v>
      </c>
      <c r="E49" s="15">
        <f t="shared" si="0"/>
        <v>0</v>
      </c>
      <c r="F49" s="15" t="s">
        <v>3</v>
      </c>
      <c r="G49" s="15">
        <v>4</v>
      </c>
      <c r="H49" s="16">
        <f t="shared" si="1"/>
        <v>0.23333333333333336</v>
      </c>
      <c r="I49" s="15">
        <v>0.56000000000000005</v>
      </c>
      <c r="J49" s="16">
        <f t="shared" si="2"/>
        <v>0.39666666666666672</v>
      </c>
      <c r="K49" s="17">
        <v>13.5</v>
      </c>
      <c r="L49" s="17">
        <f t="shared" si="3"/>
        <v>108</v>
      </c>
    </row>
    <row r="50" spans="1:12" x14ac:dyDescent="0.25">
      <c r="A50" s="15">
        <v>49</v>
      </c>
      <c r="B50" s="15" t="s">
        <v>10</v>
      </c>
      <c r="C50" s="15" t="s">
        <v>77</v>
      </c>
      <c r="D50" s="15" t="s">
        <v>2</v>
      </c>
      <c r="E50" s="15">
        <f t="shared" si="0"/>
        <v>1</v>
      </c>
      <c r="F50" s="15" t="s">
        <v>3</v>
      </c>
      <c r="G50" s="15">
        <v>10</v>
      </c>
      <c r="H50" s="16">
        <f t="shared" si="1"/>
        <v>0.6</v>
      </c>
      <c r="I50" s="15">
        <v>0.87</v>
      </c>
      <c r="J50" s="16">
        <f t="shared" si="2"/>
        <v>0.73499999999999999</v>
      </c>
      <c r="K50" s="17">
        <v>13.75</v>
      </c>
      <c r="L50" s="17">
        <f t="shared" si="3"/>
        <v>110</v>
      </c>
    </row>
    <row r="51" spans="1:12" x14ac:dyDescent="0.25">
      <c r="A51" s="15">
        <v>50</v>
      </c>
      <c r="B51" s="15" t="s">
        <v>20</v>
      </c>
      <c r="C51" s="15" t="s">
        <v>77</v>
      </c>
      <c r="D51" s="15" t="s">
        <v>2</v>
      </c>
      <c r="E51" s="15">
        <f t="shared" si="0"/>
        <v>1</v>
      </c>
      <c r="F51" s="15" t="s">
        <v>3</v>
      </c>
      <c r="G51" s="15">
        <v>19</v>
      </c>
      <c r="H51" s="16">
        <f t="shared" si="1"/>
        <v>0.875</v>
      </c>
      <c r="I51" s="15">
        <v>0.74</v>
      </c>
      <c r="J51" s="16">
        <f t="shared" si="2"/>
        <v>0.8075</v>
      </c>
      <c r="K51" s="17">
        <v>14</v>
      </c>
      <c r="L51" s="17">
        <f t="shared" si="3"/>
        <v>112</v>
      </c>
    </row>
    <row r="52" spans="1:12" x14ac:dyDescent="0.25">
      <c r="A52" s="15">
        <v>51</v>
      </c>
      <c r="B52" s="15" t="s">
        <v>66</v>
      </c>
      <c r="C52" s="15" t="s">
        <v>77</v>
      </c>
      <c r="D52" s="15" t="s">
        <v>1</v>
      </c>
      <c r="E52" s="15">
        <f t="shared" si="0"/>
        <v>0</v>
      </c>
      <c r="F52" s="15" t="s">
        <v>3</v>
      </c>
      <c r="G52" s="15">
        <v>0.72</v>
      </c>
      <c r="H52" s="16">
        <f t="shared" si="1"/>
        <v>0</v>
      </c>
      <c r="I52" s="15">
        <v>0.04</v>
      </c>
      <c r="J52" s="16">
        <f t="shared" si="2"/>
        <v>0.02</v>
      </c>
      <c r="K52" s="17">
        <v>13</v>
      </c>
      <c r="L52" s="17">
        <f t="shared" si="3"/>
        <v>104</v>
      </c>
    </row>
    <row r="53" spans="1:12" x14ac:dyDescent="0.25">
      <c r="A53" s="15">
        <v>52</v>
      </c>
      <c r="B53" s="15" t="s">
        <v>40</v>
      </c>
      <c r="C53" s="15" t="s">
        <v>77</v>
      </c>
      <c r="D53" s="15" t="s">
        <v>1</v>
      </c>
      <c r="E53" s="15">
        <f t="shared" si="0"/>
        <v>0</v>
      </c>
      <c r="F53" s="15" t="s">
        <v>3</v>
      </c>
      <c r="G53" s="15">
        <v>3</v>
      </c>
      <c r="H53" s="16">
        <f t="shared" si="1"/>
        <v>0.3</v>
      </c>
      <c r="I53" s="15">
        <v>0.26</v>
      </c>
      <c r="J53" s="16">
        <f t="shared" si="2"/>
        <v>0.28000000000000003</v>
      </c>
      <c r="K53" s="17">
        <v>13</v>
      </c>
      <c r="L53" s="17">
        <f t="shared" si="3"/>
        <v>104</v>
      </c>
    </row>
    <row r="54" spans="1:12" x14ac:dyDescent="0.25">
      <c r="A54" s="15">
        <v>53</v>
      </c>
      <c r="B54" s="15" t="s">
        <v>46</v>
      </c>
      <c r="C54" s="15" t="s">
        <v>81</v>
      </c>
      <c r="D54" s="15" t="s">
        <v>1</v>
      </c>
      <c r="E54" s="15">
        <f t="shared" si="0"/>
        <v>0</v>
      </c>
      <c r="F54" s="15" t="s">
        <v>3</v>
      </c>
      <c r="G54" s="15">
        <v>1.1000000000000001</v>
      </c>
      <c r="H54" s="16">
        <f t="shared" si="1"/>
        <v>1.5000000000000013E-2</v>
      </c>
      <c r="I54" s="15">
        <v>0.47</v>
      </c>
      <c r="J54" s="16">
        <f t="shared" si="2"/>
        <v>0.24249999999999999</v>
      </c>
      <c r="K54" s="17">
        <v>13</v>
      </c>
      <c r="L54" s="17">
        <f t="shared" si="3"/>
        <v>104</v>
      </c>
    </row>
    <row r="55" spans="1:12" x14ac:dyDescent="0.25">
      <c r="A55" s="15">
        <v>54</v>
      </c>
      <c r="B55" s="15" t="s">
        <v>58</v>
      </c>
      <c r="C55" s="15" t="s">
        <v>81</v>
      </c>
      <c r="D55" s="15" t="s">
        <v>1</v>
      </c>
      <c r="E55" s="15">
        <f t="shared" si="0"/>
        <v>0</v>
      </c>
      <c r="F55" s="15" t="s">
        <v>3</v>
      </c>
      <c r="G55" s="15">
        <v>0.9</v>
      </c>
      <c r="H55" s="16">
        <f t="shared" si="1"/>
        <v>0</v>
      </c>
      <c r="I55" s="15">
        <v>0.02</v>
      </c>
      <c r="J55" s="16">
        <f t="shared" si="2"/>
        <v>0.01</v>
      </c>
      <c r="K55" s="17">
        <v>13</v>
      </c>
      <c r="L55" s="17">
        <f t="shared" si="3"/>
        <v>104</v>
      </c>
    </row>
    <row r="56" spans="1:12" x14ac:dyDescent="0.25">
      <c r="A56" s="15">
        <v>55</v>
      </c>
      <c r="B56" s="15" t="s">
        <v>15</v>
      </c>
      <c r="C56" s="15" t="s">
        <v>81</v>
      </c>
      <c r="D56" s="15" t="s">
        <v>2</v>
      </c>
      <c r="E56" s="15">
        <f t="shared" si="0"/>
        <v>1</v>
      </c>
      <c r="F56" s="15" t="s">
        <v>3</v>
      </c>
      <c r="G56" s="15">
        <v>2</v>
      </c>
      <c r="H56" s="16">
        <f t="shared" si="1"/>
        <v>0.15</v>
      </c>
      <c r="I56" s="15">
        <v>0.43</v>
      </c>
      <c r="J56" s="16">
        <f t="shared" si="2"/>
        <v>0.28999999999999998</v>
      </c>
      <c r="K56" s="17">
        <v>13</v>
      </c>
      <c r="L56" s="17">
        <f t="shared" si="3"/>
        <v>104</v>
      </c>
    </row>
    <row r="57" spans="1:12" x14ac:dyDescent="0.25">
      <c r="A57" s="15">
        <v>56</v>
      </c>
      <c r="B57" s="15" t="s">
        <v>50</v>
      </c>
      <c r="C57" s="15" t="s">
        <v>81</v>
      </c>
      <c r="D57" s="15" t="s">
        <v>1</v>
      </c>
      <c r="E57" s="15">
        <f t="shared" si="0"/>
        <v>0</v>
      </c>
      <c r="F57" s="15" t="s">
        <v>3</v>
      </c>
      <c r="G57" s="15">
        <v>1.7</v>
      </c>
      <c r="H57" s="16">
        <f t="shared" si="1"/>
        <v>0.105</v>
      </c>
      <c r="I57" s="15">
        <v>0.32</v>
      </c>
      <c r="J57" s="16">
        <f t="shared" si="2"/>
        <v>0.21249999999999999</v>
      </c>
      <c r="K57" s="17">
        <v>13</v>
      </c>
      <c r="L57" s="17">
        <f t="shared" si="3"/>
        <v>104</v>
      </c>
    </row>
    <row r="58" spans="1:12" x14ac:dyDescent="0.25">
      <c r="A58" s="15">
        <v>57</v>
      </c>
      <c r="B58" s="15" t="s">
        <v>37</v>
      </c>
      <c r="C58" s="15" t="s">
        <v>80</v>
      </c>
      <c r="D58" s="15" t="s">
        <v>1</v>
      </c>
      <c r="E58" s="15">
        <f t="shared" si="0"/>
        <v>0</v>
      </c>
      <c r="F58" s="15" t="s">
        <v>3</v>
      </c>
      <c r="G58" s="15">
        <v>3</v>
      </c>
      <c r="H58" s="16">
        <f t="shared" si="1"/>
        <v>0.3</v>
      </c>
      <c r="I58" s="15">
        <v>0.24</v>
      </c>
      <c r="J58" s="16">
        <f t="shared" si="2"/>
        <v>0.27</v>
      </c>
      <c r="K58" s="17">
        <v>13</v>
      </c>
      <c r="L58" s="17">
        <f t="shared" si="3"/>
        <v>104</v>
      </c>
    </row>
    <row r="59" spans="1:12" x14ac:dyDescent="0.25">
      <c r="A59" s="15">
        <v>58</v>
      </c>
      <c r="B59" s="15" t="s">
        <v>48</v>
      </c>
      <c r="C59" s="15" t="s">
        <v>80</v>
      </c>
      <c r="D59" s="15" t="s">
        <v>1</v>
      </c>
      <c r="E59" s="15">
        <f t="shared" si="0"/>
        <v>0</v>
      </c>
      <c r="F59" s="15" t="s">
        <v>3</v>
      </c>
      <c r="G59" s="15">
        <v>5</v>
      </c>
      <c r="H59" s="16">
        <f t="shared" si="1"/>
        <v>0.31666666666666665</v>
      </c>
      <c r="I59" s="15">
        <v>0.64</v>
      </c>
      <c r="J59" s="16">
        <f t="shared" si="2"/>
        <v>0.47833333333333333</v>
      </c>
      <c r="K59" s="17">
        <v>13.5</v>
      </c>
      <c r="L59" s="17">
        <f t="shared" si="3"/>
        <v>108</v>
      </c>
    </row>
    <row r="60" spans="1:12" x14ac:dyDescent="0.25">
      <c r="A60" s="15">
        <v>59</v>
      </c>
      <c r="B60" s="15" t="s">
        <v>54</v>
      </c>
      <c r="C60" s="15" t="s">
        <v>80</v>
      </c>
      <c r="D60" s="15" t="s">
        <v>1</v>
      </c>
      <c r="E60" s="15">
        <f t="shared" si="0"/>
        <v>0</v>
      </c>
      <c r="F60" s="15" t="s">
        <v>3</v>
      </c>
      <c r="G60" s="15">
        <v>21</v>
      </c>
      <c r="H60" s="16">
        <f t="shared" si="1"/>
        <v>0.92500000000000004</v>
      </c>
      <c r="I60" s="15">
        <v>0.6</v>
      </c>
      <c r="J60" s="16">
        <f t="shared" si="2"/>
        <v>0.76249999999999996</v>
      </c>
      <c r="K60" s="17">
        <v>14</v>
      </c>
      <c r="L60" s="17">
        <f t="shared" si="3"/>
        <v>112</v>
      </c>
    </row>
    <row r="61" spans="1:12" x14ac:dyDescent="0.25">
      <c r="A61" s="15">
        <v>60</v>
      </c>
      <c r="B61" s="15" t="s">
        <v>42</v>
      </c>
      <c r="C61" s="15" t="s">
        <v>80</v>
      </c>
      <c r="D61" s="15" t="s">
        <v>1</v>
      </c>
      <c r="E61" s="15">
        <f t="shared" si="0"/>
        <v>0</v>
      </c>
      <c r="F61" s="15" t="s">
        <v>3</v>
      </c>
      <c r="G61" s="15">
        <v>23</v>
      </c>
      <c r="H61" s="16">
        <f t="shared" si="1"/>
        <v>0.97499999999999998</v>
      </c>
      <c r="I61" s="15">
        <v>0.78</v>
      </c>
      <c r="J61" s="16">
        <f t="shared" si="2"/>
        <v>0.87749999999999995</v>
      </c>
      <c r="K61" s="17">
        <v>14</v>
      </c>
      <c r="L61" s="17">
        <f t="shared" si="3"/>
        <v>112</v>
      </c>
    </row>
    <row r="62" spans="1:12" x14ac:dyDescent="0.25">
      <c r="A62" s="15">
        <v>61</v>
      </c>
      <c r="B62" s="15" t="s">
        <v>47</v>
      </c>
      <c r="C62" s="15" t="s">
        <v>0</v>
      </c>
      <c r="D62" s="15" t="s">
        <v>1</v>
      </c>
      <c r="E62" s="15">
        <f t="shared" si="0"/>
        <v>0</v>
      </c>
      <c r="F62" s="15" t="s">
        <v>5</v>
      </c>
      <c r="G62" s="15">
        <v>6</v>
      </c>
      <c r="H62" s="16">
        <f t="shared" si="1"/>
        <v>0.4</v>
      </c>
      <c r="I62" s="15">
        <v>0.93</v>
      </c>
      <c r="J62" s="16">
        <f t="shared" si="2"/>
        <v>0.66500000000000004</v>
      </c>
      <c r="K62" s="17">
        <v>13.5</v>
      </c>
      <c r="L62" s="17">
        <f t="shared" si="3"/>
        <v>108</v>
      </c>
    </row>
    <row r="63" spans="1:12" x14ac:dyDescent="0.25">
      <c r="A63" s="15">
        <v>62</v>
      </c>
      <c r="B63" s="15" t="s">
        <v>6</v>
      </c>
      <c r="C63" s="15" t="s">
        <v>0</v>
      </c>
      <c r="D63" s="15" t="s">
        <v>2</v>
      </c>
      <c r="E63" s="15">
        <f t="shared" si="0"/>
        <v>1</v>
      </c>
      <c r="F63" s="15" t="s">
        <v>5</v>
      </c>
      <c r="G63" s="15">
        <v>6</v>
      </c>
      <c r="H63" s="16">
        <f t="shared" si="1"/>
        <v>0.4</v>
      </c>
      <c r="I63" s="15">
        <v>0.83</v>
      </c>
      <c r="J63" s="16">
        <f t="shared" si="2"/>
        <v>0.61499999999999999</v>
      </c>
      <c r="K63" s="17">
        <v>13.5</v>
      </c>
      <c r="L63" s="17">
        <f t="shared" si="3"/>
        <v>108</v>
      </c>
    </row>
    <row r="64" spans="1:12" x14ac:dyDescent="0.25">
      <c r="A64" s="15">
        <v>63</v>
      </c>
      <c r="B64" s="15" t="s">
        <v>53</v>
      </c>
      <c r="C64" s="15" t="s">
        <v>0</v>
      </c>
      <c r="D64" s="15" t="s">
        <v>1</v>
      </c>
      <c r="E64" s="15">
        <f t="shared" si="0"/>
        <v>0</v>
      </c>
      <c r="F64" s="15" t="s">
        <v>5</v>
      </c>
      <c r="G64" s="15">
        <v>10</v>
      </c>
      <c r="H64" s="16">
        <f t="shared" si="1"/>
        <v>0.6</v>
      </c>
      <c r="I64" s="15">
        <v>0.83</v>
      </c>
      <c r="J64" s="16">
        <f t="shared" si="2"/>
        <v>0.71499999999999997</v>
      </c>
      <c r="K64" s="17">
        <v>13.75</v>
      </c>
      <c r="L64" s="17">
        <f t="shared" si="3"/>
        <v>110</v>
      </c>
    </row>
    <row r="65" spans="1:12" x14ac:dyDescent="0.25">
      <c r="A65" s="15">
        <v>64</v>
      </c>
      <c r="B65" s="15" t="s">
        <v>72</v>
      </c>
      <c r="C65" s="15" t="s">
        <v>76</v>
      </c>
      <c r="D65" s="15" t="s">
        <v>1</v>
      </c>
      <c r="E65" s="15">
        <f t="shared" si="0"/>
        <v>0</v>
      </c>
      <c r="F65" s="15" t="s">
        <v>5</v>
      </c>
      <c r="G65" s="15">
        <v>3</v>
      </c>
      <c r="H65" s="16">
        <f t="shared" si="1"/>
        <v>0.3</v>
      </c>
      <c r="I65" s="15">
        <v>0.77</v>
      </c>
      <c r="J65" s="16">
        <f t="shared" si="2"/>
        <v>0.53500000000000003</v>
      </c>
      <c r="K65" s="17">
        <v>13</v>
      </c>
      <c r="L65" s="17">
        <f t="shared" si="3"/>
        <v>104</v>
      </c>
    </row>
    <row r="66" spans="1:12" x14ac:dyDescent="0.25">
      <c r="A66" s="15">
        <v>65</v>
      </c>
      <c r="B66" s="15" t="s">
        <v>49</v>
      </c>
      <c r="C66" s="15" t="s">
        <v>76</v>
      </c>
      <c r="D66" s="15" t="s">
        <v>1</v>
      </c>
      <c r="E66" s="15">
        <f t="shared" si="0"/>
        <v>0</v>
      </c>
      <c r="F66" s="15" t="s">
        <v>5</v>
      </c>
      <c r="G66" s="15">
        <v>3</v>
      </c>
      <c r="H66" s="16">
        <f t="shared" si="1"/>
        <v>0.3</v>
      </c>
      <c r="I66" s="15">
        <v>0.98</v>
      </c>
      <c r="J66" s="16">
        <f t="shared" si="2"/>
        <v>0.64</v>
      </c>
      <c r="K66" s="17">
        <v>13</v>
      </c>
      <c r="L66" s="17">
        <f t="shared" si="3"/>
        <v>104</v>
      </c>
    </row>
    <row r="67" spans="1:12" x14ac:dyDescent="0.25">
      <c r="A67" s="15">
        <v>66</v>
      </c>
      <c r="B67" s="15" t="s">
        <v>44</v>
      </c>
      <c r="C67" s="15" t="s">
        <v>79</v>
      </c>
      <c r="D67" s="15" t="s">
        <v>1</v>
      </c>
      <c r="E67" s="15">
        <f t="shared" ref="E67:E71" si="4">IF($D67="MALE",0,IF($D67="FEMALE",1,""))</f>
        <v>0</v>
      </c>
      <c r="F67" s="15" t="s">
        <v>5</v>
      </c>
      <c r="G67" s="15">
        <v>11</v>
      </c>
      <c r="H67" s="16">
        <f t="shared" ref="H67:H71" si="5">((IF(G67&lt;=1,0,IF(AND(G67&gt;1,G67&lt;=3),((((G67-1)*(15-0))/(2-1))+0),IF(AND(G67&gt;3,G67&lt;=6),((((G67-3)*(40-15))/(6-3))+15),IF(AND(G67&gt;6,G67&lt;=12),((((G67-6)*(70-40))/(12-6))+40),IF(AND(G67&gt;12,G67&lt;=24),((((G67-12)*(100-70))/(24-12))+70),"NO RESULT"))))))/100)</f>
        <v>0.65</v>
      </c>
      <c r="I67" s="15">
        <v>0.83</v>
      </c>
      <c r="J67" s="16">
        <f t="shared" ref="J67:J71" si="6">(H67*0.5)+(I67*0.5)</f>
        <v>0.74</v>
      </c>
      <c r="K67" s="17">
        <v>13.75</v>
      </c>
      <c r="L67" s="17">
        <f t="shared" ref="L67:L71" si="7">K67*8</f>
        <v>110</v>
      </c>
    </row>
    <row r="68" spans="1:12" x14ac:dyDescent="0.25">
      <c r="A68" s="15">
        <v>67</v>
      </c>
      <c r="B68" s="15" t="s">
        <v>51</v>
      </c>
      <c r="C68" s="15" t="s">
        <v>80</v>
      </c>
      <c r="D68" s="15" t="s">
        <v>1</v>
      </c>
      <c r="E68" s="15">
        <f t="shared" si="4"/>
        <v>0</v>
      </c>
      <c r="F68" s="15" t="s">
        <v>5</v>
      </c>
      <c r="G68" s="15">
        <v>6</v>
      </c>
      <c r="H68" s="16">
        <f t="shared" si="5"/>
        <v>0.4</v>
      </c>
      <c r="I68" s="15">
        <v>0.84</v>
      </c>
      <c r="J68" s="16">
        <f t="shared" si="6"/>
        <v>0.62</v>
      </c>
      <c r="K68" s="17">
        <v>13.5</v>
      </c>
      <c r="L68" s="17">
        <f t="shared" si="7"/>
        <v>108</v>
      </c>
    </row>
    <row r="69" spans="1:12" x14ac:dyDescent="0.25">
      <c r="A69" s="15">
        <v>68</v>
      </c>
      <c r="B69" s="15" t="s">
        <v>24</v>
      </c>
      <c r="C69" s="15" t="s">
        <v>81</v>
      </c>
      <c r="D69" s="15" t="s">
        <v>2</v>
      </c>
      <c r="E69" s="15">
        <f t="shared" si="4"/>
        <v>1</v>
      </c>
      <c r="F69" s="15" t="s">
        <v>5</v>
      </c>
      <c r="G69" s="15">
        <v>6</v>
      </c>
      <c r="H69" s="16">
        <f t="shared" si="5"/>
        <v>0.4</v>
      </c>
      <c r="I69" s="15">
        <v>0.56999999999999995</v>
      </c>
      <c r="J69" s="16">
        <f t="shared" si="6"/>
        <v>0.48499999999999999</v>
      </c>
      <c r="K69" s="17">
        <v>13.5</v>
      </c>
      <c r="L69" s="17">
        <f t="shared" si="7"/>
        <v>108</v>
      </c>
    </row>
    <row r="70" spans="1:12" x14ac:dyDescent="0.25">
      <c r="A70" s="15">
        <v>69</v>
      </c>
      <c r="B70" s="15" t="s">
        <v>26</v>
      </c>
      <c r="C70" s="15" t="s">
        <v>78</v>
      </c>
      <c r="D70" s="15" t="s">
        <v>2</v>
      </c>
      <c r="E70" s="15">
        <f t="shared" si="4"/>
        <v>1</v>
      </c>
      <c r="F70" s="15" t="s">
        <v>5</v>
      </c>
      <c r="G70" s="15">
        <v>6</v>
      </c>
      <c r="H70" s="16">
        <f t="shared" si="5"/>
        <v>0.4</v>
      </c>
      <c r="I70" s="15">
        <v>0.74</v>
      </c>
      <c r="J70" s="16">
        <f t="shared" si="6"/>
        <v>0.57000000000000006</v>
      </c>
      <c r="K70" s="17">
        <v>13.5</v>
      </c>
      <c r="L70" s="17">
        <f t="shared" si="7"/>
        <v>108</v>
      </c>
    </row>
    <row r="71" spans="1:12" x14ac:dyDescent="0.25">
      <c r="A71" s="15">
        <v>70</v>
      </c>
      <c r="B71" s="15" t="s">
        <v>8</v>
      </c>
      <c r="C71" s="15" t="s">
        <v>77</v>
      </c>
      <c r="D71" s="15" t="s">
        <v>2</v>
      </c>
      <c r="E71" s="15">
        <f t="shared" si="4"/>
        <v>1</v>
      </c>
      <c r="F71" s="15" t="s">
        <v>5</v>
      </c>
      <c r="G71" s="15">
        <v>10</v>
      </c>
      <c r="H71" s="16">
        <f t="shared" si="5"/>
        <v>0.6</v>
      </c>
      <c r="I71" s="15">
        <v>0.91</v>
      </c>
      <c r="J71" s="16">
        <f t="shared" si="6"/>
        <v>0.755</v>
      </c>
      <c r="K71" s="17">
        <v>13.75</v>
      </c>
      <c r="L71" s="17">
        <f t="shared" si="7"/>
        <v>110</v>
      </c>
    </row>
  </sheetData>
  <autoFilter ref="A1:L71"/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1"/>
  <sheetViews>
    <sheetView workbookViewId="0">
      <selection activeCell="B7" sqref="B7"/>
    </sheetView>
  </sheetViews>
  <sheetFormatPr defaultRowHeight="15" x14ac:dyDescent="0.25"/>
  <cols>
    <col min="1" max="1" width="13.140625" customWidth="1"/>
    <col min="2" max="2" width="20.5703125" bestFit="1" customWidth="1"/>
    <col min="11" max="11" width="12.5703125" bestFit="1" customWidth="1"/>
  </cols>
  <sheetData>
    <row r="1" spans="1:11" ht="15.75" thickBot="1" x14ac:dyDescent="0.3">
      <c r="A1" s="5" t="s">
        <v>85</v>
      </c>
      <c r="B1" s="12" t="s">
        <v>86</v>
      </c>
    </row>
    <row r="2" spans="1:11" x14ac:dyDescent="0.25">
      <c r="A2" s="2" t="s">
        <v>4</v>
      </c>
      <c r="B2" s="13">
        <f>COUNTIF(ALL!$F$2:$F$71,RESUME!A2)</f>
        <v>30</v>
      </c>
    </row>
    <row r="3" spans="1:11" x14ac:dyDescent="0.25">
      <c r="A3" s="3" t="s">
        <v>3</v>
      </c>
      <c r="B3" s="6">
        <f>COUNTIF(ALL!$F$2:$F$71,RESUME!A3)</f>
        <v>30</v>
      </c>
    </row>
    <row r="4" spans="1:11" ht="15.75" thickBot="1" x14ac:dyDescent="0.3">
      <c r="A4" s="4" t="s">
        <v>5</v>
      </c>
      <c r="B4" s="7">
        <f>COUNTIF(ALL!$F$2:$F$71,RESUME!A4)</f>
        <v>10</v>
      </c>
    </row>
    <row r="5" spans="1:11" x14ac:dyDescent="0.25">
      <c r="K5" s="1"/>
    </row>
    <row r="6" spans="1:11" x14ac:dyDescent="0.25">
      <c r="K6" s="1"/>
    </row>
    <row r="7" spans="1:11" x14ac:dyDescent="0.25">
      <c r="K7" s="1"/>
    </row>
    <row r="8" spans="1:11" x14ac:dyDescent="0.25">
      <c r="K8" s="1"/>
    </row>
    <row r="9" spans="1:11" x14ac:dyDescent="0.25">
      <c r="K9" s="1"/>
    </row>
    <row r="10" spans="1:11" x14ac:dyDescent="0.25">
      <c r="K10" s="1"/>
    </row>
    <row r="11" spans="1:11" x14ac:dyDescent="0.25">
      <c r="K11" s="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8"/>
  <sheetViews>
    <sheetView workbookViewId="0">
      <selection activeCell="B10" sqref="B10"/>
    </sheetView>
  </sheetViews>
  <sheetFormatPr defaultRowHeight="15" x14ac:dyDescent="0.25"/>
  <cols>
    <col min="1" max="1" width="12.5703125" bestFit="1" customWidth="1"/>
    <col min="2" max="2" width="14" bestFit="1" customWidth="1"/>
  </cols>
  <sheetData>
    <row r="1" spans="1:2" ht="15.75" thickBot="1" x14ac:dyDescent="0.3">
      <c r="A1" s="8" t="s">
        <v>89</v>
      </c>
      <c r="B1" s="9" t="s">
        <v>90</v>
      </c>
    </row>
    <row r="2" spans="1:2" x14ac:dyDescent="0.25">
      <c r="A2" s="3" t="s">
        <v>0</v>
      </c>
      <c r="B2" s="6">
        <f>COUNTIFS(ALL!$C$2:$C$71,STORES!A2)</f>
        <v>13</v>
      </c>
    </row>
    <row r="3" spans="1:2" x14ac:dyDescent="0.25">
      <c r="A3" s="3" t="s">
        <v>76</v>
      </c>
      <c r="B3" s="6">
        <f>COUNTIFS(ALL!$C$2:$C$71,STORES!A3)</f>
        <v>12</v>
      </c>
    </row>
    <row r="4" spans="1:2" x14ac:dyDescent="0.25">
      <c r="A4" s="3" t="s">
        <v>77</v>
      </c>
      <c r="B4" s="6">
        <f>COUNTIFS(ALL!$C$2:$C$71,STORES!A4)</f>
        <v>9</v>
      </c>
    </row>
    <row r="5" spans="1:2" x14ac:dyDescent="0.25">
      <c r="A5" s="3" t="s">
        <v>78</v>
      </c>
      <c r="B5" s="6">
        <f>COUNTIFS(ALL!$C$2:$C$71,STORES!A5)</f>
        <v>9</v>
      </c>
    </row>
    <row r="6" spans="1:2" x14ac:dyDescent="0.25">
      <c r="A6" s="3" t="s">
        <v>79</v>
      </c>
      <c r="B6" s="6">
        <f>COUNTIFS(ALL!$C$2:$C$71,STORES!A6)</f>
        <v>9</v>
      </c>
    </row>
    <row r="7" spans="1:2" x14ac:dyDescent="0.25">
      <c r="A7" s="3" t="s">
        <v>80</v>
      </c>
      <c r="B7" s="6">
        <f>COUNTIFS(ALL!$C$2:$C$71,STORES!A7)</f>
        <v>9</v>
      </c>
    </row>
    <row r="8" spans="1:2" ht="15.75" thickBot="1" x14ac:dyDescent="0.3">
      <c r="A8" s="4" t="s">
        <v>81</v>
      </c>
      <c r="B8" s="7">
        <f>COUNTIFS(ALL!$C$2:$C$71,STORES!A8)</f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5"/>
  <sheetViews>
    <sheetView workbookViewId="0">
      <selection activeCell="B9" sqref="B9"/>
    </sheetView>
  </sheetViews>
  <sheetFormatPr defaultRowHeight="15" x14ac:dyDescent="0.25"/>
  <cols>
    <col min="1" max="1" width="12.42578125" bestFit="1" customWidth="1"/>
  </cols>
  <sheetData>
    <row r="1" spans="1:1" ht="15.75" thickBot="1" x14ac:dyDescent="0.3">
      <c r="A1" s="14" t="s">
        <v>88</v>
      </c>
    </row>
    <row r="2" spans="1:1" x14ac:dyDescent="0.25">
      <c r="A2" s="10" t="s">
        <v>82</v>
      </c>
    </row>
    <row r="3" spans="1:1" x14ac:dyDescent="0.25">
      <c r="A3" s="10" t="s">
        <v>83</v>
      </c>
    </row>
    <row r="4" spans="1:1" x14ac:dyDescent="0.25">
      <c r="A4" s="10" t="s">
        <v>87</v>
      </c>
    </row>
    <row r="5" spans="1:1" ht="15.75" thickBot="1" x14ac:dyDescent="0.3">
      <c r="A5" s="11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8"/>
  <sheetViews>
    <sheetView workbookViewId="0">
      <selection activeCell="E17" sqref="E17"/>
    </sheetView>
  </sheetViews>
  <sheetFormatPr defaultRowHeight="15" x14ac:dyDescent="0.25"/>
  <cols>
    <col min="1" max="1" width="12.140625" bestFit="1" customWidth="1"/>
  </cols>
  <sheetData>
    <row r="1" spans="1:1" ht="15.75" thickBot="1" x14ac:dyDescent="0.3">
      <c r="A1" s="14" t="s">
        <v>103</v>
      </c>
    </row>
    <row r="2" spans="1:1" x14ac:dyDescent="0.25">
      <c r="A2" s="10" t="s">
        <v>104</v>
      </c>
    </row>
    <row r="3" spans="1:1" x14ac:dyDescent="0.25">
      <c r="A3" s="10" t="s">
        <v>105</v>
      </c>
    </row>
    <row r="4" spans="1:1" x14ac:dyDescent="0.25">
      <c r="A4" s="10" t="s">
        <v>106</v>
      </c>
    </row>
    <row r="5" spans="1:1" x14ac:dyDescent="0.25">
      <c r="A5" s="10" t="s">
        <v>107</v>
      </c>
    </row>
    <row r="6" spans="1:1" x14ac:dyDescent="0.25">
      <c r="A6" s="10" t="s">
        <v>108</v>
      </c>
    </row>
    <row r="7" spans="1:1" x14ac:dyDescent="0.25">
      <c r="A7" s="10" t="s">
        <v>109</v>
      </c>
    </row>
    <row r="8" spans="1:1" ht="15.75" thickBot="1" x14ac:dyDescent="0.3">
      <c r="A8" s="1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RESUME</vt:lpstr>
      <vt:lpstr>STORES</vt:lpstr>
      <vt:lpstr>DAY_SLOT</vt:lpstr>
      <vt:lpstr>WEEK_DAYS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2020-05-26T02:29:10Z</dcterms:modified>
</cp:coreProperties>
</file>