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2" i="1"/>
  <c r="E2"/>
  <c r="F2"/>
  <c r="G2"/>
  <c r="H2"/>
  <c r="J2"/>
  <c r="K2"/>
  <c r="N2"/>
  <c r="O2"/>
  <c r="B2"/>
  <c r="C4"/>
  <c r="D4"/>
  <c r="E4"/>
  <c r="F4"/>
  <c r="G4"/>
  <c r="H4"/>
  <c r="I4"/>
  <c r="J4"/>
  <c r="K4"/>
  <c r="N4"/>
  <c r="O4"/>
  <c r="B4"/>
  <c r="D10"/>
  <c r="E10"/>
  <c r="F10"/>
  <c r="G10"/>
  <c r="J10"/>
  <c r="K10"/>
  <c r="L10"/>
  <c r="L4" s="1"/>
  <c r="M10"/>
  <c r="M4" s="1"/>
  <c r="D6"/>
  <c r="E6"/>
  <c r="F6"/>
  <c r="G6"/>
  <c r="H6"/>
  <c r="I6"/>
  <c r="I2" s="1"/>
  <c r="J6"/>
  <c r="K6"/>
  <c r="L6"/>
  <c r="L2" s="1"/>
  <c r="M6"/>
  <c r="M2" s="1"/>
  <c r="N6"/>
  <c r="O6"/>
  <c r="C6"/>
  <c r="C2" s="1"/>
  <c r="B6"/>
  <c r="Q1"/>
  <c r="S1" s="1"/>
  <c r="B3" s="1"/>
  <c r="N3" l="1"/>
  <c r="L3"/>
  <c r="J3"/>
  <c r="H3"/>
  <c r="F3"/>
  <c r="D3"/>
  <c r="O3"/>
  <c r="M3"/>
  <c r="K3"/>
  <c r="I3"/>
  <c r="G3"/>
  <c r="E3"/>
  <c r="C3"/>
  <c r="N5"/>
  <c r="L5"/>
  <c r="J5"/>
  <c r="H5"/>
  <c r="F5"/>
  <c r="D5"/>
  <c r="O5"/>
  <c r="M5"/>
  <c r="K5"/>
  <c r="I5"/>
  <c r="G5"/>
  <c r="E5"/>
  <c r="C5"/>
  <c r="B5"/>
  <c r="P5" s="1"/>
  <c r="Q5" l="1"/>
</calcChain>
</file>

<file path=xl/sharedStrings.xml><?xml version="1.0" encoding="utf-8"?>
<sst xmlns="http://schemas.openxmlformats.org/spreadsheetml/2006/main" count="27" uniqueCount="15">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</sst>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ourcentage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C11" sqref="C11"/>
    </sheetView>
  </sheetViews>
  <sheetFormatPr baseColWidth="10" defaultRowHeight="15"/>
  <cols>
    <col min="1" max="1" width="16.140625" bestFit="1" customWidth="1"/>
  </cols>
  <sheetData>
    <row r="1" spans="1:19">
      <c r="B1" s="4" t="s">
        <v>1</v>
      </c>
      <c r="C1" s="4"/>
      <c r="D1" s="4" t="s">
        <v>2</v>
      </c>
      <c r="E1" s="4"/>
      <c r="F1" s="4" t="s">
        <v>0</v>
      </c>
      <c r="G1" s="4"/>
      <c r="H1" s="4" t="s">
        <v>3</v>
      </c>
      <c r="I1" s="4"/>
      <c r="J1" s="4" t="s">
        <v>4</v>
      </c>
      <c r="K1" s="4"/>
      <c r="L1" s="4" t="s">
        <v>6</v>
      </c>
      <c r="M1" s="4"/>
      <c r="N1" s="4" t="s">
        <v>5</v>
      </c>
      <c r="O1" s="4"/>
      <c r="Q1" s="3">
        <f ca="1">TODAY()</f>
        <v>41991</v>
      </c>
      <c r="R1" s="3">
        <v>42023</v>
      </c>
      <c r="S1">
        <f ca="1">R1-Q1-1</f>
        <v>31</v>
      </c>
    </row>
    <row r="2" spans="1:19">
      <c r="A2" t="s">
        <v>14</v>
      </c>
      <c r="B2" s="5">
        <f>(150-B6)/150</f>
        <v>0.08</v>
      </c>
      <c r="C2" s="5">
        <f>(150000-C6)/150000</f>
        <v>8.3333333333333329E-2</v>
      </c>
      <c r="D2" s="5">
        <f t="shared" ref="D2:O2" si="0">(150-D6)/150</f>
        <v>0</v>
      </c>
      <c r="E2" s="5">
        <f t="shared" ref="E2:O2" si="1">(150000-E6)/150000</f>
        <v>0</v>
      </c>
      <c r="F2" s="5">
        <f t="shared" ref="F2:O2" si="2">(150-F6)/150</f>
        <v>0.1</v>
      </c>
      <c r="G2" s="5">
        <f t="shared" ref="G2:O2" si="3">(150000-G6)/150000</f>
        <v>0.11124000000000001</v>
      </c>
      <c r="H2" s="5">
        <f t="shared" ref="H2:O2" si="4">(150-H6)/150</f>
        <v>9.3333333333333338E-2</v>
      </c>
      <c r="I2" s="5">
        <f t="shared" ref="I2:O2" si="5">(150000-I6)/150000</f>
        <v>6.2E-2</v>
      </c>
      <c r="J2" s="5">
        <f t="shared" ref="J2:O2" si="6">(150-J6)/150</f>
        <v>0</v>
      </c>
      <c r="K2" s="5">
        <f t="shared" ref="K2:O2" si="7">(150000-K6)/150000</f>
        <v>0</v>
      </c>
      <c r="L2" s="5">
        <f t="shared" ref="L2:O2" si="8">(150-L6)/150</f>
        <v>1.3333333333333334E-2</v>
      </c>
      <c r="M2" s="5">
        <f t="shared" ref="M2:O2" si="9">(150000-M6)/150000</f>
        <v>7.1999999999999998E-3</v>
      </c>
      <c r="N2" s="5">
        <f t="shared" ref="N2:O2" si="10">(150-N6)/150</f>
        <v>3.3333333333333333E-2</v>
      </c>
      <c r="O2" s="5">
        <f t="shared" ref="O2" si="11">(150000-O6)/150000</f>
        <v>7.4913333333333332E-2</v>
      </c>
      <c r="Q2" s="3"/>
    </row>
    <row r="3" spans="1:19">
      <c r="A3" t="s">
        <v>12</v>
      </c>
      <c r="B3" s="1">
        <f ca="1">INT(B6/$S$1)</f>
        <v>4</v>
      </c>
      <c r="C3" s="1">
        <f ca="1">INT(C6/$S$1)</f>
        <v>4435</v>
      </c>
      <c r="D3" s="2">
        <f t="shared" ref="D3:O3" ca="1" si="12">INT(D6/$S$1)</f>
        <v>4</v>
      </c>
      <c r="E3" s="2">
        <f t="shared" ca="1" si="12"/>
        <v>4838</v>
      </c>
      <c r="F3" s="2">
        <f t="shared" ca="1" si="12"/>
        <v>4</v>
      </c>
      <c r="G3" s="2">
        <f t="shared" ca="1" si="12"/>
        <v>4300</v>
      </c>
      <c r="H3" s="2">
        <f t="shared" ca="1" si="12"/>
        <v>4</v>
      </c>
      <c r="I3" s="2">
        <f t="shared" ca="1" si="12"/>
        <v>4538</v>
      </c>
      <c r="J3" s="2">
        <f t="shared" ca="1" si="12"/>
        <v>4</v>
      </c>
      <c r="K3" s="2">
        <f t="shared" ca="1" si="12"/>
        <v>4838</v>
      </c>
      <c r="L3" s="2">
        <f t="shared" ca="1" si="12"/>
        <v>4</v>
      </c>
      <c r="M3" s="2">
        <f t="shared" ca="1" si="12"/>
        <v>4803</v>
      </c>
      <c r="N3" s="2">
        <f t="shared" ca="1" si="12"/>
        <v>4</v>
      </c>
      <c r="O3" s="2">
        <f t="shared" ca="1" si="12"/>
        <v>4476</v>
      </c>
      <c r="Q3" s="3"/>
    </row>
    <row r="4" spans="1:19">
      <c r="A4" t="s">
        <v>13</v>
      </c>
      <c r="B4" s="2">
        <f>B10-B11</f>
        <v>3</v>
      </c>
      <c r="C4" s="2">
        <f t="shared" ref="C4:O4" si="13">C10-C11</f>
        <v>4350</v>
      </c>
      <c r="D4" s="2">
        <f t="shared" si="13"/>
        <v>0</v>
      </c>
      <c r="E4" s="2">
        <f t="shared" si="13"/>
        <v>0</v>
      </c>
      <c r="F4" s="2">
        <f t="shared" si="13"/>
        <v>0</v>
      </c>
      <c r="G4" s="2">
        <f t="shared" si="13"/>
        <v>0</v>
      </c>
      <c r="H4" s="2">
        <f t="shared" si="13"/>
        <v>5</v>
      </c>
      <c r="I4" s="2">
        <f t="shared" si="13"/>
        <v>3092</v>
      </c>
      <c r="J4" s="2">
        <f t="shared" si="13"/>
        <v>0</v>
      </c>
      <c r="K4" s="2">
        <f t="shared" si="13"/>
        <v>0</v>
      </c>
      <c r="L4" s="2">
        <f t="shared" si="13"/>
        <v>0</v>
      </c>
      <c r="M4" s="2">
        <f t="shared" si="13"/>
        <v>0</v>
      </c>
      <c r="N4" s="2">
        <f t="shared" si="13"/>
        <v>1</v>
      </c>
      <c r="O4" s="2">
        <f t="shared" si="13"/>
        <v>1879</v>
      </c>
      <c r="Q4" s="3"/>
    </row>
    <row r="5" spans="1:19">
      <c r="A5" t="s">
        <v>11</v>
      </c>
      <c r="B5" s="1">
        <f ca="1">150-INT(150-150/34*$S$1)-B6</f>
        <v>-1</v>
      </c>
      <c r="C5" s="1">
        <f ca="1">150000-INT(150000-150000/34*$S$1)-C6</f>
        <v>-735</v>
      </c>
      <c r="D5" s="1">
        <f t="shared" ref="D5" ca="1" si="14">150-INT(150-150/34*$S$1)-D6</f>
        <v>-13</v>
      </c>
      <c r="E5" s="1">
        <f t="shared" ref="E5" ca="1" si="15">150000-INT(150000-150000/34*$S$1)-E6</f>
        <v>-13235</v>
      </c>
      <c r="F5" s="1">
        <f t="shared" ref="F5" ca="1" si="16">150-INT(150-150/34*$S$1)-F6</f>
        <v>2</v>
      </c>
      <c r="G5" s="1">
        <f t="shared" ref="G5" ca="1" si="17">150000-INT(150000-150000/34*$S$1)-G6</f>
        <v>3451</v>
      </c>
      <c r="H5" s="1">
        <f t="shared" ref="H5" ca="1" si="18">150-INT(150-150/34*$S$1)-H6</f>
        <v>1</v>
      </c>
      <c r="I5" s="1">
        <f t="shared" ref="I5" ca="1" si="19">150000-INT(150000-150000/34*$S$1)-I6</f>
        <v>-3935</v>
      </c>
      <c r="J5" s="1">
        <f t="shared" ref="J5" ca="1" si="20">150-INT(150-150/34*$S$1)-J6</f>
        <v>-13</v>
      </c>
      <c r="K5" s="1">
        <f t="shared" ref="K5" ca="1" si="21">150000-INT(150000-150000/34*$S$1)-K6</f>
        <v>-13235</v>
      </c>
      <c r="L5" s="1">
        <f t="shared" ref="L5" ca="1" si="22">150-INT(150-150/34*$S$1)-L6</f>
        <v>-11</v>
      </c>
      <c r="M5" s="1">
        <f t="shared" ref="M5" ca="1" si="23">150000-INT(150000-150000/34*$S$1)-M6</f>
        <v>-12155</v>
      </c>
      <c r="N5" s="1">
        <f t="shared" ref="N5" ca="1" si="24">150-INT(150-150/34*$S$1)-N6</f>
        <v>-8</v>
      </c>
      <c r="O5" s="1">
        <f t="shared" ref="O5" ca="1" si="25">150000-INT(150000-150000/34*$S$1)-O6</f>
        <v>-1998</v>
      </c>
      <c r="P5">
        <f ca="1">SUM(B5,D5,F5,H5,J5,L5,N5)</f>
        <v>-43</v>
      </c>
      <c r="Q5">
        <f ca="1">SUM(C5,E5,G5,I5,K5,M5,O5)</f>
        <v>-41842</v>
      </c>
    </row>
    <row r="6" spans="1:19">
      <c r="A6" t="s">
        <v>9</v>
      </c>
      <c r="B6" s="1">
        <f>150-B10</f>
        <v>138</v>
      </c>
      <c r="C6" s="1">
        <f>150000-C10</f>
        <v>137500</v>
      </c>
      <c r="D6" s="1">
        <f t="shared" ref="D6" si="26">150-D10</f>
        <v>150</v>
      </c>
      <c r="E6" s="1">
        <f t="shared" ref="E6" si="27">150000-E10</f>
        <v>150000</v>
      </c>
      <c r="F6" s="1">
        <f t="shared" ref="F6" si="28">150-F10</f>
        <v>135</v>
      </c>
      <c r="G6" s="1">
        <f t="shared" ref="G6" si="29">150000-G10</f>
        <v>133314</v>
      </c>
      <c r="H6" s="1">
        <f t="shared" ref="H6" si="30">150-H10</f>
        <v>136</v>
      </c>
      <c r="I6" s="1">
        <f t="shared" ref="I6" si="31">150000-I10</f>
        <v>140700</v>
      </c>
      <c r="J6" s="1">
        <f t="shared" ref="J6" si="32">150-J10</f>
        <v>150</v>
      </c>
      <c r="K6" s="1">
        <f t="shared" ref="K6" si="33">150000-K10</f>
        <v>150000</v>
      </c>
      <c r="L6" s="1">
        <f t="shared" ref="L6" si="34">150-L10</f>
        <v>148</v>
      </c>
      <c r="M6" s="1">
        <f t="shared" ref="M6" si="35">150000-M10</f>
        <v>148920</v>
      </c>
      <c r="N6" s="1">
        <f t="shared" ref="N6" si="36">150-N10</f>
        <v>145</v>
      </c>
      <c r="O6" s="1">
        <f t="shared" ref="O6" si="37">150000-O10</f>
        <v>138763</v>
      </c>
    </row>
    <row r="7" spans="1:19">
      <c r="A7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>
      <c r="B8" t="s">
        <v>7</v>
      </c>
      <c r="C8" t="s">
        <v>8</v>
      </c>
      <c r="D8" t="s">
        <v>7</v>
      </c>
      <c r="E8" t="s">
        <v>8</v>
      </c>
      <c r="F8" t="s">
        <v>7</v>
      </c>
      <c r="G8" t="s">
        <v>8</v>
      </c>
      <c r="H8" t="s">
        <v>7</v>
      </c>
      <c r="I8" t="s">
        <v>8</v>
      </c>
      <c r="J8" t="s">
        <v>7</v>
      </c>
      <c r="K8" t="s">
        <v>8</v>
      </c>
      <c r="L8" t="s">
        <v>7</v>
      </c>
      <c r="M8" t="s">
        <v>8</v>
      </c>
      <c r="N8" t="s">
        <v>7</v>
      </c>
      <c r="O8" t="s">
        <v>8</v>
      </c>
    </row>
    <row r="9" spans="1:19">
      <c r="A9" s="3">
        <v>41992</v>
      </c>
    </row>
    <row r="10" spans="1:19">
      <c r="A10" s="3">
        <v>41991</v>
      </c>
      <c r="B10">
        <v>12</v>
      </c>
      <c r="C10">
        <v>12500</v>
      </c>
      <c r="D10">
        <f t="shared" ref="D10:M10" si="38">D11</f>
        <v>0</v>
      </c>
      <c r="E10">
        <f t="shared" si="38"/>
        <v>0</v>
      </c>
      <c r="F10">
        <f t="shared" si="38"/>
        <v>15</v>
      </c>
      <c r="G10">
        <f t="shared" si="38"/>
        <v>16686</v>
      </c>
      <c r="H10">
        <v>14</v>
      </c>
      <c r="I10">
        <v>9300</v>
      </c>
      <c r="J10">
        <f t="shared" si="38"/>
        <v>0</v>
      </c>
      <c r="K10">
        <f t="shared" si="38"/>
        <v>0</v>
      </c>
      <c r="L10">
        <f t="shared" si="38"/>
        <v>2</v>
      </c>
      <c r="M10">
        <f t="shared" si="38"/>
        <v>1080</v>
      </c>
      <c r="N10">
        <v>5</v>
      </c>
      <c r="O10">
        <v>11237</v>
      </c>
    </row>
    <row r="11" spans="1:19">
      <c r="A11" s="3">
        <v>41990</v>
      </c>
      <c r="B11">
        <v>9</v>
      </c>
      <c r="C11">
        <v>8150</v>
      </c>
      <c r="D11">
        <v>0</v>
      </c>
      <c r="E11">
        <v>0</v>
      </c>
      <c r="F11">
        <v>15</v>
      </c>
      <c r="G11">
        <v>16686</v>
      </c>
      <c r="H11">
        <v>9</v>
      </c>
      <c r="I11">
        <v>6208</v>
      </c>
      <c r="J11">
        <v>0</v>
      </c>
      <c r="K11">
        <v>0</v>
      </c>
      <c r="L11">
        <v>2</v>
      </c>
      <c r="M11">
        <v>1080</v>
      </c>
      <c r="N11">
        <v>4</v>
      </c>
      <c r="O11">
        <v>9358</v>
      </c>
    </row>
  </sheetData>
  <mergeCells count="7">
    <mergeCell ref="B1:C1"/>
    <mergeCell ref="D1:E1"/>
    <mergeCell ref="H1:I1"/>
    <mergeCell ref="N1:O1"/>
    <mergeCell ref="L1:M1"/>
    <mergeCell ref="J1:K1"/>
    <mergeCell ref="F1:G1"/>
  </mergeCells>
  <conditionalFormatting sqref="B5:O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2014-12-18T20:21:29Z</dcterms:modified>
</cp:coreProperties>
</file>