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<sst xmlns="http://schemas.openxmlformats.org/spreadsheetml/2006/main" count="23" uniqueCount="18">
  <si>
    <t>TABLA 1</t>
  </si>
  <si>
    <t>PARA UN Nº VECES = 100000</t>
  </si>
  <si>
    <t>TABLA 2</t>
  </si>
  <si>
    <t>N</t>
  </si>
  <si>
    <t>t bucle 2</t>
  </si>
  <si>
    <t>t bucle 3</t>
  </si>
  <si>
    <t>t bucle2/bucle3</t>
  </si>
  <si>
    <t>t bucle 1</t>
  </si>
  <si>
    <t>TABLA 3</t>
  </si>
  <si>
    <t>n</t>
  </si>
  <si>
    <t>t bucle 4</t>
  </si>
  <si>
    <t>t bucle 5</t>
  </si>
  <si>
    <t>t incognita</t>
  </si>
  <si>
    <t>N veces = 1</t>
  </si>
  <si>
    <t>N veces = 1000 (resultados pasados a ms para poder comparar)</t>
  </si>
  <si>
    <t>O(n^4)</t>
  </si>
  <si>
    <t>O(n^3 log n)</t>
  </si>
  <si>
    <t>O(n^3)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</si>
</sst>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6" applyNumberForma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31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3" fillId="29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Bucle 2 (O(n</a:t>
            </a:r>
            <a:r>
              <a:rPr altLang="en-US"/>
              <a:t>^2</a:t>
            </a:r>
            <a:r>
              <a:rPr lang="en-US" altLang="es-ES"/>
              <a:t>)) vs Bucle 3 (O(n</a:t>
            </a:r>
            <a:r>
              <a:rPr altLang="en-US"/>
              <a:t>^2</a:t>
            </a:r>
            <a:r>
              <a:rPr lang="en-US" altLang="es-ES"/>
              <a:t>))</a:t>
            </a:r>
            <a:endParaRPr lang="en-US" alt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t bucle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Hoja1!$B$3:$B$12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Hoja1!$C$3:$C$12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19</c:v>
                </c:pt>
                <c:pt idx="3">
                  <c:v>48</c:v>
                </c:pt>
                <c:pt idx="4">
                  <c:v>113</c:v>
                </c:pt>
                <c:pt idx="5">
                  <c:v>491</c:v>
                </c:pt>
                <c:pt idx="6">
                  <c:v>1527</c:v>
                </c:pt>
                <c:pt idx="7">
                  <c:v>5071</c:v>
                </c:pt>
                <c:pt idx="8">
                  <c:v>18459</c:v>
                </c:pt>
                <c:pt idx="9">
                  <c:v>70218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t bucle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Hoja1!$B$3:$B$12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Hoja1!$D$3:$D$12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30</c:v>
                </c:pt>
                <c:pt idx="4">
                  <c:v>118</c:v>
                </c:pt>
                <c:pt idx="5">
                  <c:v>369</c:v>
                </c:pt>
                <c:pt idx="6">
                  <c:v>1164</c:v>
                </c:pt>
                <c:pt idx="7">
                  <c:v>3954</c:v>
                </c:pt>
                <c:pt idx="8">
                  <c:v>14225</c:v>
                </c:pt>
                <c:pt idx="9">
                  <c:v>53861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690063"/>
        <c:axId val="408230696"/>
      </c:scatterChart>
      <c:valAx>
        <c:axId val="45269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n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230696"/>
        <c:crosses val="autoZero"/>
        <c:crossBetween val="midCat"/>
      </c:valAx>
      <c:valAx>
        <c:axId val="40823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T(n)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69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Bucle 1 (0(nlogn)) vs Bucle 2 (O(n</a:t>
            </a:r>
            <a:r>
              <a:rPr altLang="en-US"/>
              <a:t>^2</a:t>
            </a:r>
            <a:r>
              <a:rPr lang="en-US" altLang="es-ES"/>
              <a:t>))</a:t>
            </a:r>
            <a:endParaRPr lang="en-US" alt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Hoja1!$K$2</c:f>
              <c:strCache>
                <c:ptCount val="1"/>
                <c:pt idx="0">
                  <c:v>t bucle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Hoja1!$J$3:$J$12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Hoja1!$K$3:$K$12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11</c:v>
                </c:pt>
                <c:pt idx="3">
                  <c:v>23</c:v>
                </c:pt>
                <c:pt idx="4">
                  <c:v>53</c:v>
                </c:pt>
                <c:pt idx="5">
                  <c:v>118</c:v>
                </c:pt>
                <c:pt idx="6">
                  <c:v>260</c:v>
                </c:pt>
                <c:pt idx="7">
                  <c:v>564</c:v>
                </c:pt>
                <c:pt idx="8">
                  <c:v>1213</c:v>
                </c:pt>
                <c:pt idx="9">
                  <c:v>2629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"Hoja1!$L$2"</c:f>
              <c:strCache>
                <c:ptCount val="1"/>
                <c:pt idx="0">
                  <c:v>Hoja1!$L$2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Hoja1!$J$3:$J$12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Hoja1!$L$3:$L$12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30</c:v>
                </c:pt>
                <c:pt idx="4">
                  <c:v>118</c:v>
                </c:pt>
                <c:pt idx="5">
                  <c:v>369</c:v>
                </c:pt>
                <c:pt idx="6">
                  <c:v>1164</c:v>
                </c:pt>
                <c:pt idx="7">
                  <c:v>3954</c:v>
                </c:pt>
                <c:pt idx="8">
                  <c:v>14225</c:v>
                </c:pt>
                <c:pt idx="9">
                  <c:v>53861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9174"/>
        <c:axId val="485260559"/>
      </c:scatterChart>
      <c:valAx>
        <c:axId val="1955191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n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260559"/>
        <c:crosses val="autoZero"/>
        <c:crossBetween val="midCat"/>
      </c:valAx>
      <c:valAx>
        <c:axId val="48526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  <a:r>
                  <a:rPr lang="en-US" altLang="es-ES"/>
                  <a:t>(n)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51917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B</a:t>
            </a:r>
            <a:r>
              <a:t>ucle 4</a:t>
            </a:r>
            <a:r>
              <a:rPr lang="en-US" altLang="es-ES"/>
              <a:t> (O(n</a:t>
            </a:r>
            <a:r>
              <a:rPr altLang="en-US"/>
              <a:t>^4</a:t>
            </a:r>
            <a:r>
              <a:rPr lang="en-US" altLang="es-ES"/>
              <a:t>))</a:t>
            </a:r>
            <a:endParaRPr lang="en-US" alt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"bucle 4"</c:f>
              <c:strCache>
                <c:ptCount val="1"/>
                <c:pt idx="0">
                  <c:v>bucle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Hoja1!$C$42:$C$51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14</c:v>
                </c:pt>
                <c:pt idx="5">
                  <c:v>175</c:v>
                </c:pt>
                <c:pt idx="6">
                  <c:v>2345</c:v>
                </c:pt>
                <c:pt idx="7">
                  <c:v>27137</c:v>
                </c:pt>
                <c:pt idx="8">
                  <c:v>346763</c:v>
                </c:pt>
                <c:pt idx="9">
                  <c:v>4864295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064186"/>
        <c:axId val="776926221"/>
      </c:scatterChart>
      <c:valAx>
        <c:axId val="9580641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6926221"/>
        <c:crosses val="autoZero"/>
        <c:crossBetween val="midCat"/>
      </c:valAx>
      <c:valAx>
        <c:axId val="7769262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06418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B</a:t>
            </a:r>
            <a:r>
              <a:t>ucle 5</a:t>
            </a:r>
            <a:r>
              <a:rPr lang="en-US" altLang="es-ES"/>
              <a:t> (O(n</a:t>
            </a:r>
            <a:r>
              <a:rPr altLang="en-US"/>
              <a:t>^3 log n))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"bucle 5"</c:f>
              <c:strCache>
                <c:ptCount val="1"/>
                <c:pt idx="0">
                  <c:v>bucle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Hoja1!$D$42:$D$51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56</c:v>
                </c:pt>
                <c:pt idx="6">
                  <c:v>457</c:v>
                </c:pt>
                <c:pt idx="7">
                  <c:v>4157</c:v>
                </c:pt>
                <c:pt idx="8">
                  <c:v>35961</c:v>
                </c:pt>
                <c:pt idx="9">
                  <c:v>312161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064186"/>
        <c:axId val="776926221"/>
      </c:scatterChart>
      <c:valAx>
        <c:axId val="9580641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6926221"/>
        <c:crosses val="autoZero"/>
        <c:crossBetween val="midCat"/>
      </c:valAx>
      <c:valAx>
        <c:axId val="7769262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  <a:r>
                  <a:rPr lang="en-US" altLang="es-ES"/>
                  <a:t>(n)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06418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Incognita O(n^3)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"incognita"</c:f>
              <c:strCache>
                <c:ptCount val="1"/>
                <c:pt idx="0">
                  <c:v>incognita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Hoja1!$E$42:$E$51</c:f>
              <c:numCache>
                <c:formatCode>General</c:formatCode>
                <c:ptCount val="10"/>
                <c:pt idx="0">
                  <c:v>0.001</c:v>
                </c:pt>
                <c:pt idx="1">
                  <c:v>0.003</c:v>
                </c:pt>
                <c:pt idx="2">
                  <c:v>0.002</c:v>
                </c:pt>
                <c:pt idx="3">
                  <c:v>0.008</c:v>
                </c:pt>
                <c:pt idx="4">
                  <c:v>0.045</c:v>
                </c:pt>
                <c:pt idx="5">
                  <c:v>0.306</c:v>
                </c:pt>
                <c:pt idx="6">
                  <c:v>2.11</c:v>
                </c:pt>
                <c:pt idx="7">
                  <c:v>14.157</c:v>
                </c:pt>
                <c:pt idx="8">
                  <c:v>100.176</c:v>
                </c:pt>
                <c:pt idx="9">
                  <c:v>752.492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607031"/>
        <c:axId val="655326720"/>
      </c:scatterChart>
      <c:valAx>
        <c:axId val="904607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n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326720"/>
        <c:crosses val="autoZero"/>
        <c:crossBetween val="midCat"/>
      </c:valAx>
      <c:valAx>
        <c:axId val="6553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T(n)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607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Comparaci</a:t>
            </a:r>
            <a:r>
              <a:rPr altLang="en-US"/>
              <a:t>ón 3 algoritmos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"bucle 4"</c:f>
              <c:strCache>
                <c:ptCount val="1"/>
                <c:pt idx="0">
                  <c:v>bucle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Hoja1!$C$42:$C$51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14</c:v>
                </c:pt>
                <c:pt idx="5">
                  <c:v>175</c:v>
                </c:pt>
                <c:pt idx="6">
                  <c:v>2345</c:v>
                </c:pt>
                <c:pt idx="7">
                  <c:v>27137</c:v>
                </c:pt>
                <c:pt idx="8">
                  <c:v>346763</c:v>
                </c:pt>
                <c:pt idx="9">
                  <c:v>4864295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"bucle 5"</c:f>
              <c:strCache>
                <c:ptCount val="1"/>
                <c:pt idx="0">
                  <c:v>bucle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Hoja1!$D$42:$D$51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56</c:v>
                </c:pt>
                <c:pt idx="6">
                  <c:v>457</c:v>
                </c:pt>
                <c:pt idx="7">
                  <c:v>4157</c:v>
                </c:pt>
                <c:pt idx="8">
                  <c:v>35961</c:v>
                </c:pt>
                <c:pt idx="9">
                  <c:v>312161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"incognita"</c:f>
              <c:strCache>
                <c:ptCount val="1"/>
                <c:pt idx="0">
                  <c:v>incognita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Hoja1!$B$42:$B$51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Hoja1!$E$42:$E$51</c:f>
              <c:numCache>
                <c:formatCode>General</c:formatCode>
                <c:ptCount val="10"/>
                <c:pt idx="0">
                  <c:v>0.001</c:v>
                </c:pt>
                <c:pt idx="1">
                  <c:v>0.003</c:v>
                </c:pt>
                <c:pt idx="2">
                  <c:v>0.002</c:v>
                </c:pt>
                <c:pt idx="3">
                  <c:v>0.008</c:v>
                </c:pt>
                <c:pt idx="4">
                  <c:v>0.045</c:v>
                </c:pt>
                <c:pt idx="5">
                  <c:v>0.306</c:v>
                </c:pt>
                <c:pt idx="6">
                  <c:v>2.11</c:v>
                </c:pt>
                <c:pt idx="7">
                  <c:v>14.157</c:v>
                </c:pt>
                <c:pt idx="8">
                  <c:v>100.176</c:v>
                </c:pt>
                <c:pt idx="9">
                  <c:v>752.492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713916"/>
        <c:axId val="431298669"/>
      </c:scatterChart>
      <c:valAx>
        <c:axId val="9417139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n</a:t>
                </a:r>
                <a:endParaRPr lang="en-US" altLang="es-ES"/>
              </a:p>
            </c:rich>
          </c:tx>
          <c:layout>
            <c:manualLayout>
              <c:xMode val="edge"/>
              <c:yMode val="edge"/>
              <c:x val="0.495861101367941"/>
              <c:y val="0.8505835380835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298669"/>
        <c:crosses val="autoZero"/>
        <c:crossBetween val="midCat"/>
      </c:valAx>
      <c:valAx>
        <c:axId val="4312986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  <a:r>
                  <a:rPr lang="en-US" altLang="es-ES"/>
                  <a:t>(n)</a:t>
                </a:r>
                <a:endParaRPr lang="en-US" altLang="es-ES"/>
              </a:p>
            </c:rich>
          </c:tx>
          <c:layout>
            <c:manualLayout>
              <c:xMode val="edge"/>
              <c:yMode val="edge"/>
              <c:x val="0.0192914766748509"/>
              <c:y val="0.3675829238329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17139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243205</xdr:colOff>
      <xdr:row>13</xdr:row>
      <xdr:rowOff>132715</xdr:rowOff>
    </xdr:from>
    <xdr:to>
      <xdr:col>5</xdr:col>
      <xdr:colOff>1682115</xdr:colOff>
      <xdr:row>33</xdr:row>
      <xdr:rowOff>132715</xdr:rowOff>
    </xdr:to>
    <xdr:graphicFrame>
      <xdr:nvGraphicFramePr>
        <xdr:cNvPr id="2" name="Gráfico 1"/>
        <xdr:cNvGraphicFramePr/>
      </xdr:nvGraphicFramePr>
      <xdr:xfrm>
        <a:off x="243205" y="2510155"/>
        <a:ext cx="6663055" cy="36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815340</xdr:colOff>
      <xdr:row>14</xdr:row>
      <xdr:rowOff>45720</xdr:rowOff>
    </xdr:from>
    <xdr:to>
      <xdr:col>14</xdr:col>
      <xdr:colOff>106045</xdr:colOff>
      <xdr:row>33</xdr:row>
      <xdr:rowOff>52705</xdr:rowOff>
    </xdr:to>
    <xdr:graphicFrame>
      <xdr:nvGraphicFramePr>
        <xdr:cNvPr id="3" name="Gráfico 2"/>
        <xdr:cNvGraphicFramePr/>
      </xdr:nvGraphicFramePr>
      <xdr:xfrm>
        <a:off x="8493125" y="2606040"/>
        <a:ext cx="6461125" cy="348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447040</xdr:colOff>
      <xdr:row>37</xdr:row>
      <xdr:rowOff>99695</xdr:rowOff>
    </xdr:from>
    <xdr:to>
      <xdr:col>11</xdr:col>
      <xdr:colOff>586105</xdr:colOff>
      <xdr:row>56</xdr:row>
      <xdr:rowOff>67310</xdr:rowOff>
    </xdr:to>
    <xdr:graphicFrame>
      <xdr:nvGraphicFramePr>
        <xdr:cNvPr id="4" name="Gráfico 3"/>
        <xdr:cNvGraphicFramePr/>
      </xdr:nvGraphicFramePr>
      <xdr:xfrm>
        <a:off x="5671185" y="6866255"/>
        <a:ext cx="6029325" cy="3957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158115</xdr:colOff>
      <xdr:row>37</xdr:row>
      <xdr:rowOff>113030</xdr:rowOff>
    </xdr:from>
    <xdr:to>
      <xdr:col>20</xdr:col>
      <xdr:colOff>167005</xdr:colOff>
      <xdr:row>56</xdr:row>
      <xdr:rowOff>80645</xdr:rowOff>
    </xdr:to>
    <xdr:graphicFrame>
      <xdr:nvGraphicFramePr>
        <xdr:cNvPr id="5" name="Gráfico 4"/>
        <xdr:cNvGraphicFramePr/>
      </xdr:nvGraphicFramePr>
      <xdr:xfrm>
        <a:off x="11882120" y="6879590"/>
        <a:ext cx="6790690" cy="3957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515620</xdr:colOff>
      <xdr:row>57</xdr:row>
      <xdr:rowOff>124460</xdr:rowOff>
    </xdr:from>
    <xdr:to>
      <xdr:col>6</xdr:col>
      <xdr:colOff>83820</xdr:colOff>
      <xdr:row>77</xdr:row>
      <xdr:rowOff>47625</xdr:rowOff>
    </xdr:to>
    <xdr:graphicFrame>
      <xdr:nvGraphicFramePr>
        <xdr:cNvPr id="6" name="Gráfico 5"/>
        <xdr:cNvGraphicFramePr/>
      </xdr:nvGraphicFramePr>
      <xdr:xfrm>
        <a:off x="515620" y="11064240"/>
        <a:ext cx="6636385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33655</xdr:colOff>
      <xdr:row>58</xdr:row>
      <xdr:rowOff>100965</xdr:rowOff>
    </xdr:from>
    <xdr:to>
      <xdr:col>14</xdr:col>
      <xdr:colOff>101600</xdr:colOff>
      <xdr:row>80</xdr:row>
      <xdr:rowOff>165100</xdr:rowOff>
    </xdr:to>
    <xdr:graphicFrame>
      <xdr:nvGraphicFramePr>
        <xdr:cNvPr id="7" name="Gráfico 6"/>
        <xdr:cNvGraphicFramePr/>
      </xdr:nvGraphicFramePr>
      <xdr:xfrm>
        <a:off x="7711440" y="11223625"/>
        <a:ext cx="7238365" cy="4087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zoomScale="70" zoomScaleNormal="70" topLeftCell="A33" workbookViewId="0">
      <selection activeCell="E55" sqref="E55"/>
    </sheetView>
  </sheetViews>
  <sheetFormatPr defaultColWidth="8.88888888888889" defaultRowHeight="14.4"/>
  <cols>
    <col min="3" max="3" width="12.1759259259259" customWidth="1"/>
    <col min="4" max="4" width="18.5555555555556" customWidth="1"/>
    <col min="5" max="5" width="27.6666666666667" customWidth="1"/>
    <col min="6" max="6" width="26.8888888888889" customWidth="1"/>
    <col min="8" max="8" width="23.4444444444444" customWidth="1"/>
    <col min="13" max="13" width="19.8888888888889" customWidth="1"/>
    <col min="14" max="14" width="25.6666666666667" customWidth="1"/>
  </cols>
  <sheetData>
    <row r="1" spans="1:14">
      <c r="A1" s="1" t="s">
        <v>0</v>
      </c>
      <c r="B1" s="2"/>
      <c r="C1" s="2"/>
      <c r="D1" s="2"/>
      <c r="E1" s="2"/>
      <c r="F1" s="3" t="s">
        <v>1</v>
      </c>
      <c r="I1" s="1" t="s">
        <v>2</v>
      </c>
      <c r="J1" s="3"/>
      <c r="K1" s="3"/>
      <c r="L1" s="3"/>
      <c r="M1" s="3"/>
      <c r="N1" s="3" t="s">
        <v>1</v>
      </c>
    </row>
    <row r="2" spans="1:13">
      <c r="A2" s="4"/>
      <c r="B2" s="5" t="s">
        <v>3</v>
      </c>
      <c r="C2" s="6" t="s">
        <v>4</v>
      </c>
      <c r="D2" s="6" t="s">
        <v>5</v>
      </c>
      <c r="E2" s="6" t="s">
        <v>6</v>
      </c>
      <c r="I2" s="17"/>
      <c r="J2" s="12" t="s">
        <v>3</v>
      </c>
      <c r="K2" s="12" t="s">
        <v>7</v>
      </c>
      <c r="L2" s="12" t="s">
        <v>4</v>
      </c>
      <c r="M2" s="12" t="s">
        <v>6</v>
      </c>
    </row>
    <row r="3" spans="1:13">
      <c r="A3" s="4"/>
      <c r="B3" s="7">
        <v>8</v>
      </c>
      <c r="C3" s="8">
        <v>6</v>
      </c>
      <c r="D3" s="8">
        <v>5</v>
      </c>
      <c r="E3" s="8">
        <f t="shared" ref="E3:E12" si="0">C3/D3</f>
        <v>1.2</v>
      </c>
      <c r="I3" s="17"/>
      <c r="J3" s="18">
        <v>8</v>
      </c>
      <c r="K3" s="8">
        <v>4</v>
      </c>
      <c r="L3" s="8">
        <v>5</v>
      </c>
      <c r="M3" s="8">
        <f t="shared" ref="M3:M12" si="1">K3/L3</f>
        <v>0.8</v>
      </c>
    </row>
    <row r="4" spans="1:13">
      <c r="A4" s="4"/>
      <c r="B4" s="7">
        <f t="shared" ref="B4:B12" si="2">B3*2</f>
        <v>16</v>
      </c>
      <c r="C4" s="8">
        <v>6</v>
      </c>
      <c r="D4" s="8">
        <v>5</v>
      </c>
      <c r="E4" s="8">
        <f t="shared" si="0"/>
        <v>1.2</v>
      </c>
      <c r="I4" s="17"/>
      <c r="J4" s="18">
        <f t="shared" ref="J4:J12" si="3">J3*2</f>
        <v>16</v>
      </c>
      <c r="K4" s="8">
        <v>4</v>
      </c>
      <c r="L4" s="8">
        <v>5</v>
      </c>
      <c r="M4" s="8">
        <f t="shared" si="1"/>
        <v>0.8</v>
      </c>
    </row>
    <row r="5" spans="1:13">
      <c r="A5" s="4"/>
      <c r="B5" s="7">
        <f t="shared" si="2"/>
        <v>32</v>
      </c>
      <c r="C5" s="8">
        <v>19</v>
      </c>
      <c r="D5" s="8">
        <v>11</v>
      </c>
      <c r="E5" s="8">
        <f t="shared" si="0"/>
        <v>1.72727272727273</v>
      </c>
      <c r="I5" s="17"/>
      <c r="J5" s="18">
        <f t="shared" si="3"/>
        <v>32</v>
      </c>
      <c r="K5" s="8">
        <v>11</v>
      </c>
      <c r="L5" s="8">
        <v>11</v>
      </c>
      <c r="M5" s="8">
        <f t="shared" si="1"/>
        <v>1</v>
      </c>
    </row>
    <row r="6" spans="1:13">
      <c r="A6" s="4"/>
      <c r="B6" s="7">
        <f t="shared" si="2"/>
        <v>64</v>
      </c>
      <c r="C6" s="8">
        <v>48</v>
      </c>
      <c r="D6" s="8">
        <v>30</v>
      </c>
      <c r="E6" s="8">
        <f t="shared" si="0"/>
        <v>1.6</v>
      </c>
      <c r="I6" s="17"/>
      <c r="J6" s="18">
        <f t="shared" si="3"/>
        <v>64</v>
      </c>
      <c r="K6" s="8">
        <v>23</v>
      </c>
      <c r="L6" s="8">
        <v>30</v>
      </c>
      <c r="M6" s="8">
        <f t="shared" si="1"/>
        <v>0.766666666666667</v>
      </c>
    </row>
    <row r="7" spans="1:13">
      <c r="A7" s="4"/>
      <c r="B7" s="7">
        <f t="shared" si="2"/>
        <v>128</v>
      </c>
      <c r="C7" s="8">
        <v>113</v>
      </c>
      <c r="D7" s="8">
        <v>118</v>
      </c>
      <c r="E7" s="8">
        <f t="shared" si="0"/>
        <v>0.957627118644068</v>
      </c>
      <c r="I7" s="17"/>
      <c r="J7" s="18">
        <f t="shared" si="3"/>
        <v>128</v>
      </c>
      <c r="K7" s="8">
        <v>53</v>
      </c>
      <c r="L7" s="8">
        <v>118</v>
      </c>
      <c r="M7" s="8">
        <f t="shared" si="1"/>
        <v>0.449152542372881</v>
      </c>
    </row>
    <row r="8" spans="1:13">
      <c r="A8" s="4"/>
      <c r="B8" s="7">
        <f t="shared" si="2"/>
        <v>256</v>
      </c>
      <c r="C8" s="8">
        <v>491</v>
      </c>
      <c r="D8" s="8">
        <v>369</v>
      </c>
      <c r="E8" s="8">
        <f t="shared" si="0"/>
        <v>1.33062330623306</v>
      </c>
      <c r="I8" s="17"/>
      <c r="J8" s="18">
        <f t="shared" si="3"/>
        <v>256</v>
      </c>
      <c r="K8" s="8">
        <v>118</v>
      </c>
      <c r="L8" s="8">
        <v>369</v>
      </c>
      <c r="M8" s="8">
        <f t="shared" si="1"/>
        <v>0.319783197831978</v>
      </c>
    </row>
    <row r="9" spans="1:13">
      <c r="A9" s="4"/>
      <c r="B9" s="7">
        <f t="shared" si="2"/>
        <v>512</v>
      </c>
      <c r="C9" s="8">
        <v>1527</v>
      </c>
      <c r="D9" s="8">
        <v>1164</v>
      </c>
      <c r="E9" s="8">
        <f t="shared" si="0"/>
        <v>1.31185567010309</v>
      </c>
      <c r="I9" s="17"/>
      <c r="J9" s="18">
        <f t="shared" si="3"/>
        <v>512</v>
      </c>
      <c r="K9" s="8">
        <v>260</v>
      </c>
      <c r="L9" s="8">
        <v>1164</v>
      </c>
      <c r="M9" s="8">
        <f t="shared" si="1"/>
        <v>0.223367697594502</v>
      </c>
    </row>
    <row r="10" spans="1:13">
      <c r="A10" s="4"/>
      <c r="B10" s="7">
        <f t="shared" si="2"/>
        <v>1024</v>
      </c>
      <c r="C10" s="8">
        <v>5071</v>
      </c>
      <c r="D10" s="8">
        <v>3954</v>
      </c>
      <c r="E10" s="8">
        <f t="shared" si="0"/>
        <v>1.28249873545776</v>
      </c>
      <c r="I10" s="17"/>
      <c r="J10" s="18">
        <f t="shared" si="3"/>
        <v>1024</v>
      </c>
      <c r="K10" s="8">
        <v>564</v>
      </c>
      <c r="L10" s="8">
        <v>3954</v>
      </c>
      <c r="M10" s="8">
        <f t="shared" si="1"/>
        <v>0.142640364188164</v>
      </c>
    </row>
    <row r="11" spans="1:13">
      <c r="A11" s="4"/>
      <c r="B11" s="7">
        <f t="shared" si="2"/>
        <v>2048</v>
      </c>
      <c r="C11" s="8">
        <v>18459</v>
      </c>
      <c r="D11" s="8">
        <v>14225</v>
      </c>
      <c r="E11" s="8">
        <f t="shared" si="0"/>
        <v>1.29764499121265</v>
      </c>
      <c r="I11" s="17"/>
      <c r="J11" s="18">
        <f t="shared" si="3"/>
        <v>2048</v>
      </c>
      <c r="K11" s="8">
        <v>1213</v>
      </c>
      <c r="L11" s="8">
        <v>14225</v>
      </c>
      <c r="M11" s="8">
        <f t="shared" si="1"/>
        <v>0.0852724077328647</v>
      </c>
    </row>
    <row r="12" spans="1:13">
      <c r="A12" s="4"/>
      <c r="B12" s="7">
        <f t="shared" si="2"/>
        <v>4096</v>
      </c>
      <c r="C12" s="8">
        <v>70218</v>
      </c>
      <c r="D12" s="8">
        <v>53861</v>
      </c>
      <c r="E12" s="8">
        <f t="shared" si="0"/>
        <v>1.30368912571248</v>
      </c>
      <c r="I12" s="3"/>
      <c r="J12" s="18">
        <f t="shared" si="3"/>
        <v>4096</v>
      </c>
      <c r="K12" s="8">
        <v>2629</v>
      </c>
      <c r="L12" s="8">
        <v>53861</v>
      </c>
      <c r="M12" s="8">
        <f t="shared" si="1"/>
        <v>0.0488108278717439</v>
      </c>
    </row>
    <row r="13" spans="2:13">
      <c r="B13" s="9"/>
      <c r="C13" s="10"/>
      <c r="D13" s="10"/>
      <c r="E13" s="11">
        <f>GEOMEAN(E3:E12)</f>
        <v>1.30598079131317</v>
      </c>
      <c r="M13" s="11">
        <f>GEOMEAN(M3:M12)</f>
        <v>0.314095964401564</v>
      </c>
    </row>
    <row r="14" spans="2:5">
      <c r="B14" s="9"/>
      <c r="C14" s="10"/>
      <c r="D14" s="10"/>
      <c r="E14" s="10"/>
    </row>
    <row r="15" spans="2:5">
      <c r="B15" s="9"/>
      <c r="C15" s="10"/>
      <c r="D15" s="10"/>
      <c r="E15" s="10"/>
    </row>
    <row r="16" spans="2:5">
      <c r="B16" s="9"/>
      <c r="C16" s="10"/>
      <c r="D16" s="10"/>
      <c r="E16" s="10"/>
    </row>
    <row r="40" spans="1:5">
      <c r="A40" s="1" t="s">
        <v>8</v>
      </c>
      <c r="B40" s="3"/>
      <c r="C40" s="3"/>
      <c r="D40" s="3"/>
      <c r="E40" s="3"/>
    </row>
    <row r="41" spans="1:5">
      <c r="A41" s="3"/>
      <c r="B41" s="12" t="s">
        <v>9</v>
      </c>
      <c r="C41" s="12" t="s">
        <v>10</v>
      </c>
      <c r="D41" s="12" t="s">
        <v>11</v>
      </c>
      <c r="E41" s="12" t="s">
        <v>12</v>
      </c>
    </row>
    <row r="42" spans="1:5">
      <c r="A42" s="3"/>
      <c r="B42" s="13">
        <v>8</v>
      </c>
      <c r="C42" s="8">
        <v>0</v>
      </c>
      <c r="D42" s="8">
        <v>0</v>
      </c>
      <c r="E42" s="8">
        <f>1/1000</f>
        <v>0.001</v>
      </c>
    </row>
    <row r="43" spans="1:5">
      <c r="A43" s="3"/>
      <c r="B43" s="13">
        <f>B42*2</f>
        <v>16</v>
      </c>
      <c r="C43" s="8">
        <v>1</v>
      </c>
      <c r="D43" s="8">
        <v>0</v>
      </c>
      <c r="E43" s="8">
        <f>3/1000</f>
        <v>0.003</v>
      </c>
    </row>
    <row r="44" spans="1:5">
      <c r="A44" s="3"/>
      <c r="B44" s="13">
        <f t="shared" ref="B44:B51" si="4">B43*2</f>
        <v>32</v>
      </c>
      <c r="C44" s="8">
        <v>2</v>
      </c>
      <c r="D44" s="8">
        <v>2</v>
      </c>
      <c r="E44" s="8">
        <f>2/1000</f>
        <v>0.002</v>
      </c>
    </row>
    <row r="45" spans="1:5">
      <c r="A45" s="3"/>
      <c r="B45" s="13">
        <f t="shared" si="4"/>
        <v>64</v>
      </c>
      <c r="C45" s="8">
        <v>9</v>
      </c>
      <c r="D45" s="8">
        <v>3</v>
      </c>
      <c r="E45" s="8">
        <f>8/1000</f>
        <v>0.008</v>
      </c>
    </row>
    <row r="46" spans="1:5">
      <c r="A46" s="3"/>
      <c r="B46" s="13">
        <f t="shared" si="4"/>
        <v>128</v>
      </c>
      <c r="C46" s="8">
        <v>14</v>
      </c>
      <c r="D46" s="8">
        <v>6</v>
      </c>
      <c r="E46" s="8">
        <f>45/1000</f>
        <v>0.045</v>
      </c>
    </row>
    <row r="47" spans="1:5">
      <c r="A47" s="3"/>
      <c r="B47" s="13">
        <f t="shared" si="4"/>
        <v>256</v>
      </c>
      <c r="C47" s="8">
        <v>175</v>
      </c>
      <c r="D47" s="8">
        <v>56</v>
      </c>
      <c r="E47" s="8">
        <f>306/1000</f>
        <v>0.306</v>
      </c>
    </row>
    <row r="48" spans="1:5">
      <c r="A48" s="3"/>
      <c r="B48" s="13">
        <f t="shared" si="4"/>
        <v>512</v>
      </c>
      <c r="C48" s="8">
        <v>2345</v>
      </c>
      <c r="D48" s="8">
        <v>457</v>
      </c>
      <c r="E48" s="8">
        <f>2110/1000</f>
        <v>2.11</v>
      </c>
    </row>
    <row r="49" spans="1:5">
      <c r="A49" s="3"/>
      <c r="B49" s="13">
        <f t="shared" si="4"/>
        <v>1024</v>
      </c>
      <c r="C49" s="8">
        <v>27137</v>
      </c>
      <c r="D49" s="8">
        <v>4157</v>
      </c>
      <c r="E49" s="8">
        <f>14157/1000</f>
        <v>14.157</v>
      </c>
    </row>
    <row r="50" spans="1:5">
      <c r="A50" s="3"/>
      <c r="B50" s="13">
        <f t="shared" si="4"/>
        <v>2048</v>
      </c>
      <c r="C50" s="8">
        <v>346763</v>
      </c>
      <c r="D50" s="8">
        <v>35961</v>
      </c>
      <c r="E50" s="8">
        <f>100176/1000</f>
        <v>100.176</v>
      </c>
    </row>
    <row r="51" spans="1:5">
      <c r="A51" s="3"/>
      <c r="B51" s="13">
        <f t="shared" si="4"/>
        <v>4096</v>
      </c>
      <c r="C51" s="8">
        <v>4864295</v>
      </c>
      <c r="D51" s="8">
        <v>312161</v>
      </c>
      <c r="E51" s="8">
        <f>752492/1000</f>
        <v>752.492</v>
      </c>
    </row>
    <row r="52" ht="55" customHeight="1" spans="3:5">
      <c r="C52" s="14" t="s">
        <v>13</v>
      </c>
      <c r="D52" s="14" t="s">
        <v>13</v>
      </c>
      <c r="E52" s="15" t="s">
        <v>14</v>
      </c>
    </row>
    <row r="53" spans="3:5">
      <c r="C53" s="16" t="s">
        <v>15</v>
      </c>
      <c r="D53" s="16" t="s">
        <v>16</v>
      </c>
      <c r="E53" s="16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byjon</dc:creator>
  <cp:lastModifiedBy>byJony 1</cp:lastModifiedBy>
  <dcterms:created xsi:type="dcterms:W3CDTF">2022-02-16T17:26:00Z</dcterms:created>
  <dcterms:modified xsi:type="dcterms:W3CDTF">2022-02-22T01:09:09Z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977EB8B90F964E349910A24AB5F88028</vt:lpwstr>
  </property>
  <property fmtid="{D5CDD505-2E9C-101B-9397-08002B2CF9AE}" pid="3" name="KSOProductBuildVer">
    <vt:lpwstr>3082-11.2.0.10463</vt:lpwstr>
  </property>
</Properties>
</file>