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0D2CD60B-7349-43B6-A9DD-F650587FA276}" xr6:coauthVersionLast="47" xr6:coauthVersionMax="47" xr10:uidLastSave="{00000000-0000-0000-0000-000000000000}"/>
  <bookViews>
    <workbookView xWindow="0" yWindow="0" windowWidth="23040" windowHeight="12240" activeTab="8"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C32" i="6"/>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C19" i="6"/>
  <c r="B19" i="6" s="1"/>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<sst xmlns="http://schemas.openxmlformats.org/spreadsheetml/2006/main" count="238" uniqueCount="74">
  <si>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</si>
  <si>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</si>
  <si>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</si>
  <si>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</si>
  <si>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</si>
  <si>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</si>
  <si>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</si>
  <si>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</si>
  <si>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</si>
  <si>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</si>
  <si>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</si>
  <si>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</si>
  <si>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</si>
  <si>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</si>
  <si>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</si>
  <si>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</si>
  <si>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</si>
  <si>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</si>
  <si>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</si>
  <si>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</si>
  <si>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</si>
  <si>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</si>
  <si>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</si>
  <si>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</si>
  <si>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</si>
  <si>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</si>
  <si>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</si>
  <si>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</si>
  <si>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</si>
  <si>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</si>
  <si>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</si>
  <si>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</si>
  <si>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</si>
  <si>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</si>
  <si>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</si>
  <si>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</si>
  <si>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</si>
  <si>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</si>
  <si>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</si>
  <si>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</si>
  <si>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</si>
  <si>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</si>
  <si>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</si>
  <si>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</si>
  <si>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</si>
  <si>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</si>
  <si>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</si>
  <si>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</si>
  <si>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</si>
  <si>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</si>
  <si>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</si>
  <si>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</si>
  <si>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</si>
  <si>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</si>
  <si>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</si>
  <si>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</si>
  <si>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Create win state</t>
  </si>
  <si>
    <t>Set up edge case scenarios (capturing, extra move, etc.)</t>
  </si>
  <si>
    <t>Just going to push to the end when I have everything figured out.</t>
  </si>
  <si>
    <t>Going with Irvine, which means rewriting as the readWrite file as it is wont work with Irvine.</t>
  </si>
  <si>
    <t>Not Finished</t>
  </si>
  <si>
    <t>Somewhat finished, however terms are not updating for some reason.</t>
  </si>
  <si>
    <t>Fix board not updating</t>
  </si>
  <si>
    <t>Eh… Who needs a win state anyways.</t>
  </si>
  <si>
    <t>Adjust output messages</t>
  </si>
  <si>
    <t>DONE. Needs some output to explain weird changes to the board, but otherwise working as intended.</t>
  </si>
  <si>
    <t>DONE. Everything was appearently working, I was just not using arrays correctly.</t>
  </si>
  <si>
    <t>Finish win state</t>
  </si>
  <si>
    <t>Pretty up the board (Irvine)</t>
  </si>
  <si>
    <t>Done</t>
  </si>
  <si>
    <t>Finish tidying up the project</t>
  </si>
  <si>
    <t>Add color for placed stones</t>
  </si>
  <si>
    <t>Ughhh</t>
  </si>
  <si>
    <t>Done, took longer than I wanted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</si>
</sst>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
      <sz val="8"/>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3">
    <xf numFmtId="0" fontId="0" fillId="0" borderId="0"/>
    <xf numFmtId="0" fontId="2" fillId="0" borderId="0" applyNumberFormat="0" applyFill="0" applyBorder="0" applyAlignment="0" applyProtection="0"/>
    <xf numFmtId="0" fontId="10" fillId="0" borderId="0" applyNumberFormat="0" applyFill="0" applyBorder="0" applyAlignment="0" applyProtection="0"/>
  </cellStyleXfs>
  <cellXfs count="24">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9" fillId="0" borderId="0" xfId="0" applyFont="1"/>
    <xf numFmtId="0" fontId="10" fillId="0" borderId="0" xfId="2"/>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3">
    <cellStyle name="Hyperlink" xfId="2"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JonathanBurg/Mancala-MA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H5" sqref="H5"/>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s="13" t="s">
        <v>39</v>
      </c>
    </row>
    <row r="9" spans="1:3" x14ac:dyDescent="0.3">
      <c r="B9" s="15" t="s">
        <v>6</v>
      </c>
      <c r="C9" s="15"/>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4" t="s">
        <v>14</v>
      </c>
      <c r="D17" s="14"/>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6" t="s">
        <v>45</v>
      </c>
    </row>
    <row r="25" spans="2:5" x14ac:dyDescent="0.3">
      <c r="C25" s="17"/>
    </row>
    <row r="26" spans="2:5" x14ac:dyDescent="0.3">
      <c r="C26" s="17"/>
    </row>
    <row r="27" spans="2:5" x14ac:dyDescent="0.3">
      <c r="C27" s="17"/>
    </row>
    <row r="28" spans="2:5" x14ac:dyDescent="0.3">
      <c r="C28" s="17"/>
    </row>
    <row r="29" spans="2:5" x14ac:dyDescent="0.3">
      <c r="C29" s="17"/>
    </row>
    <row r="30" spans="2:5" x14ac:dyDescent="0.3">
      <c r="C30" s="17"/>
    </row>
    <row r="31" spans="2:5" x14ac:dyDescent="0.3">
      <c r="C31" s="17"/>
    </row>
    <row r="32" spans="2:5" x14ac:dyDescent="0.3">
      <c r="C32" s="17"/>
    </row>
    <row r="33" spans="3:3" x14ac:dyDescent="0.3">
      <c r="C33" s="17"/>
    </row>
    <row r="34" spans="3:3" x14ac:dyDescent="0.3">
      <c r="C34" s="17"/>
    </row>
    <row r="35" spans="3:3" x14ac:dyDescent="0.3">
      <c r="C35" s="17"/>
    </row>
    <row r="36" spans="3:3" x14ac:dyDescent="0.3">
      <c r="C36" s="17"/>
    </row>
    <row r="37" spans="3:3" x14ac:dyDescent="0.3">
      <c r="C37" s="17"/>
    </row>
    <row r="38" spans="3:3" x14ac:dyDescent="0.3">
      <c r="C38" s="17"/>
    </row>
    <row r="39" spans="3:3" x14ac:dyDescent="0.3">
      <c r="C39" s="17"/>
    </row>
    <row r="40" spans="3:3" x14ac:dyDescent="0.3">
      <c r="C40" s="17"/>
    </row>
    <row r="41" spans="3:3" x14ac:dyDescent="0.3">
      <c r="C41" s="17"/>
    </row>
    <row r="42" spans="3:3" x14ac:dyDescent="0.3">
      <c r="C42" s="17"/>
    </row>
    <row r="43" spans="3:3" ht="15" thickBot="1" x14ac:dyDescent="0.35">
      <c r="C43" s="18"/>
    </row>
  </sheetData>
  <mergeCells count="3">
    <mergeCell ref="C17:D17"/>
    <mergeCell ref="B9:C9"/>
    <mergeCell ref="C24:C43"/>
  </mergeCells>
  <hyperlinks>
    <hyperlink ref="C7" r:id="rId1" xr:uid="{D04B4D29-E4BB-480C-8C62-68E6949D48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4.4" x14ac:dyDescent="0.3"/>
  <cols>
    <col min="2" max="2" width="16.33203125" bestFit="1" customWidth="1"/>
    <col min="3" max="3" width="66.44140625" bestFit="1" customWidth="1"/>
    <col min="4" max="4" width="12.6640625" bestFit="1" customWidth="1"/>
    <col min="5" max="5" width="40.6640625" customWidth="1"/>
  </cols>
  <sheetData>
    <row r="1" spans="1:14" ht="23.4" x14ac:dyDescent="0.45">
      <c r="A1" s="19" t="s">
        <v>0</v>
      </c>
      <c r="B1" s="19"/>
      <c r="C1" s="19"/>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5" t="s">
        <v>6</v>
      </c>
      <c r="C8" s="15"/>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50</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9" t="s">
        <v>0</v>
      </c>
      <c r="B1" s="19"/>
      <c r="C1" s="19"/>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5" t="s">
        <v>6</v>
      </c>
      <c r="C8" s="15"/>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52</v>
      </c>
    </row>
    <row r="15" spans="1:14" x14ac:dyDescent="0.3">
      <c r="B15" t="str">
        <v/>
      </c>
      <c r="C15" t="str">
        <f>IF(NOT(OR(ISBLANK(B15),B15="",B15=0)),Cover!$C$11,"")</f>
        <v/>
      </c>
    </row>
    <row r="16" spans="1:14" x14ac:dyDescent="0.3">
      <c r="B16" t="s">
        <v>13</v>
      </c>
      <c r="C16" s="2">
        <f>C2</f>
        <v>45603</v>
      </c>
      <c r="D16" s="4" t="s">
        <v>26</v>
      </c>
    </row>
    <row r="17" spans="2:5" x14ac:dyDescent="0.3">
      <c r="B17" s="4" t="s">
        <v>10</v>
      </c>
      <c r="C17" s="4" t="s">
        <v>11</v>
      </c>
    </row>
    <row r="18" spans="2:5" x14ac:dyDescent="0.3">
      <c r="B18" t="str">
        <f>'4 Nov'!B31</f>
        <v>All</v>
      </c>
      <c r="C18" t="str">
        <f>IF(ISBLANK('4 Nov'!C31),"",'4 Nov'!C31)</f>
        <v>Break up project into modules (use UML diagrams)</v>
      </c>
      <c r="D18" s="1">
        <f>IF(ISBLANK('4 Nov'!D31),"",'4 Nov'!D31)</f>
        <v>1</v>
      </c>
      <c r="E18" t="s">
        <v>53</v>
      </c>
    </row>
    <row r="19" spans="2:5" x14ac:dyDescent="0.3">
      <c r="B19" t="str">
        <f>IF(C19="","",Cover!$C$11)</f>
        <v>Jonathan Burgener</v>
      </c>
      <c r="C19" t="str">
        <f>IF(ISBLANK('4 Nov'!C32),"",'4 Nov'!C32)</f>
        <v>Create Stubs and write main method.</v>
      </c>
      <c r="D19" s="1">
        <f>IF(ISBLANK('4 Nov'!D32),"",'4 Nov'!D32)</f>
        <v>2</v>
      </c>
      <c r="E19" t="s">
        <v>47</v>
      </c>
    </row>
    <row r="20" spans="2:5" x14ac:dyDescent="0.3">
      <c r="B20" t="str">
        <f>IF(C20="","",Cover!$C$11)</f>
        <v>Jonathan Burgener</v>
      </c>
      <c r="C20" t="str">
        <f>IF(ISBLANK('4 Nov'!C33),"",'4 Nov'!C33)</f>
        <v>Get basic controls set up</v>
      </c>
      <c r="D20" s="1">
        <f>IF(ISBLANK('4 Nov'!D33),"",'4 Nov'!D33)</f>
        <v>3</v>
      </c>
      <c r="E20" t="s">
        <v>47</v>
      </c>
    </row>
    <row r="21" spans="2:5" x14ac:dyDescent="0.3">
      <c r="B21" t="str">
        <f>IF(C21="","",Cover!$C$11)</f>
        <v/>
      </c>
      <c r="C21" t="str">
        <f>IF(ISBLANK('4 Nov'!C34),"",'4 Nov'!C34)</f>
        <v/>
      </c>
      <c r="D21" s="1" t="str">
        <f>IF(ISBLANK('4 Nov'!D34),"",'4 Nov'!D34)</f>
        <v/>
      </c>
    </row>
    <row r="22" spans="2:5" x14ac:dyDescent="0.3">
      <c r="B22" t="str">
        <f>IF(C22="","",Cover!$C$11)</f>
        <v/>
      </c>
      <c r="C22" t="str">
        <f>IF(ISBLANK('4 Nov'!C35),"",'4 Nov'!C35)</f>
        <v/>
      </c>
      <c r="D22" s="1" t="str">
        <f>IF(ISBLANK('4 Nov'!D35),"",'4 Nov'!D35)</f>
        <v/>
      </c>
    </row>
    <row r="23" spans="2:5" x14ac:dyDescent="0.3">
      <c r="B23" t="str">
        <f>IF(C23="","",Cover!$C$11)</f>
        <v/>
      </c>
      <c r="C23" t="str">
        <f>IF(ISBLANK('4 Nov'!C36),"",'4 Nov'!C36)</f>
        <v/>
      </c>
    </row>
    <row r="24" spans="2:5" x14ac:dyDescent="0.3">
      <c r="B24" t="str">
        <f>IF(C24="","",Cover!$C$11)</f>
        <v/>
      </c>
      <c r="C24" t="str">
        <f>IF(ISBLANK('4 Nov'!C37),"",'4 Nov'!C37)</f>
        <v/>
      </c>
    </row>
    <row r="25" spans="2:5" x14ac:dyDescent="0.3">
      <c r="B25" t="str">
        <f>IF(C25="","",Cover!$C$11)</f>
        <v/>
      </c>
      <c r="C25" t="str">
        <f>IF(ISBLANK('4 Nov'!C38),"",'4 Nov'!C38)</f>
        <v/>
      </c>
    </row>
    <row r="26" spans="2:5" x14ac:dyDescent="0.3">
      <c r="B26" t="str">
        <f>IF(C26="","",Cover!$C$11)</f>
        <v/>
      </c>
      <c r="C26" t="str">
        <f>IF(ISBLANK('4 Nov'!C39),"",'4 Nov'!C39)</f>
        <v/>
      </c>
    </row>
    <row r="27" spans="2:5" x14ac:dyDescent="0.3">
      <c r="B27" t="str">
        <f>IF(C27="","",Cover!$C$11)</f>
        <v/>
      </c>
      <c r="C27" t="str">
        <f>IF(ISBLANK('4 Nov'!C40),"",'4 Nov'!C40)</f>
        <v/>
      </c>
    </row>
    <row r="28" spans="2:5" x14ac:dyDescent="0.3">
      <c r="B28" t="str">
        <f>IF(C28="","",Cover!$C$11)</f>
        <v/>
      </c>
      <c r="C28" t="str">
        <f>IF(ISBLANK('4 Nov'!C41),"",'4 Nov'!C41)</f>
        <v/>
      </c>
    </row>
    <row r="29" spans="2:5" x14ac:dyDescent="0.3">
      <c r="B29" s="4" t="s">
        <v>9</v>
      </c>
      <c r="C29" s="2">
        <f>$C$3</f>
        <v>45607</v>
      </c>
    </row>
    <row r="30" spans="2:5" x14ac:dyDescent="0.3">
      <c r="B30" s="4" t="s">
        <v>10</v>
      </c>
      <c r="C30" s="1" t="s">
        <v>11</v>
      </c>
    </row>
    <row r="31" spans="2:5" x14ac:dyDescent="0.3">
      <c r="B31" t="str">
        <f>IF(NOT(ISBLANK(C31)),Cover!$C$11,"")</f>
        <v>Jonathan Burgener</v>
      </c>
      <c r="C31" t="s">
        <v>49</v>
      </c>
      <c r="D31" s="1">
        <v>2</v>
      </c>
    </row>
    <row r="32" spans="2:5" x14ac:dyDescent="0.3">
      <c r="B32" t="str">
        <f>IF(NOT(ISBLANK(C32)),Cover!$C$11,"")</f>
        <v>Jonathan Burgener</v>
      </c>
      <c r="C32" t="s">
        <v>51</v>
      </c>
      <c r="D32" s="1">
        <v>3</v>
      </c>
    </row>
    <row r="33" spans="2:4" x14ac:dyDescent="0.3">
      <c r="B33" t="str">
        <f>IF(NOT(ISBLANK(C33)),Cover!$C$11,"")</f>
        <v>Jonathan Burgener</v>
      </c>
      <c r="C33" t="str">
        <f>C18</f>
        <v>Break up project into modules (use UML diagrams)</v>
      </c>
      <c r="D33" s="1">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workbookViewId="0">
      <selection activeCell="C33" sqref="C33"/>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9" t="s">
        <v>0</v>
      </c>
      <c r="B1" s="19"/>
      <c r="C1" s="19"/>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20" t="s">
        <v>6</v>
      </c>
      <c r="C8" s="20"/>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5" x14ac:dyDescent="0.3">
      <c r="B17" s="4" t="s">
        <v>10</v>
      </c>
      <c r="C17" s="4" t="s">
        <v>11</v>
      </c>
    </row>
    <row r="18" spans="2:5" x14ac:dyDescent="0.3">
      <c r="B18" t="str">
        <f>IF(C18="","",Cover!$C$11)</f>
        <v>Jonathan Burgener</v>
      </c>
      <c r="C18" t="str">
        <f>IF(ISBLANK('7 Nov'!C31),"",'7 Nov'!C31)</f>
        <v>Create basic board</v>
      </c>
      <c r="D18" s="1">
        <f>IF(ISBLANK('7 Nov'!D31),"",'7 Nov'!D31)</f>
        <v>2</v>
      </c>
      <c r="E18" t="s">
        <v>54</v>
      </c>
    </row>
    <row r="19" spans="2:5" x14ac:dyDescent="0.3">
      <c r="B19" t="str">
        <f>IF(C19="","",Cover!$C$11)</f>
        <v>Jonathan Burgener</v>
      </c>
      <c r="C19" t="str">
        <f>IF(ISBLANK('7 Nov'!C32),"",'7 Nov'!C32)</f>
        <v>Research formatting the console output in MASM</v>
      </c>
      <c r="D19" s="1">
        <f>IF(ISBLANK('7 Nov'!D32),"",'7 Nov'!D32)</f>
        <v>3</v>
      </c>
      <c r="E19" t="s">
        <v>59</v>
      </c>
    </row>
    <row r="20" spans="2:5" x14ac:dyDescent="0.3">
      <c r="B20" t="str">
        <f>IF(C20="","",Cover!$C$11)</f>
        <v>Jonathan Burgener</v>
      </c>
      <c r="C20" t="str">
        <f>IF(ISBLANK('7 Nov'!C33),"",'7 Nov'!C33)</f>
        <v>Break up project into modules (use UML diagrams)</v>
      </c>
      <c r="D20" s="1">
        <f>IF(ISBLANK('7 Nov'!D33),"",'7 Nov'!D33)</f>
        <v>1</v>
      </c>
      <c r="E20" t="s">
        <v>58</v>
      </c>
    </row>
    <row r="21" spans="2:5" x14ac:dyDescent="0.3">
      <c r="B21" t="str">
        <f>IF(C21="","",Cover!$C$11)</f>
        <v/>
      </c>
      <c r="C21" t="str">
        <f>IF(ISBLANK('7 Nov'!C34),"",'7 Nov'!C34)</f>
        <v/>
      </c>
      <c r="D21" s="1" t="str">
        <f>IF(ISBLANK('7 Nov'!D34),"",'7 Nov'!D34)</f>
        <v/>
      </c>
    </row>
    <row r="22" spans="2:5" x14ac:dyDescent="0.3">
      <c r="B22" t="str">
        <f>IF(C22="","",Cover!$C$11)</f>
        <v/>
      </c>
      <c r="C22" t="str">
        <f>IF(ISBLANK('7 Nov'!C35),"",'7 Nov'!C35)</f>
        <v/>
      </c>
      <c r="D22" s="1" t="str">
        <f>IF(ISBLANK('7 Nov'!D35),"",'7 Nov'!D35)</f>
        <v/>
      </c>
    </row>
    <row r="23" spans="2:5" x14ac:dyDescent="0.3">
      <c r="B23" t="str">
        <f>IF(C23="","",Cover!$C$11)</f>
        <v/>
      </c>
      <c r="C23" t="str">
        <f>IF(ISBLANK('7 Nov'!C36),"",'7 Nov'!C36)</f>
        <v/>
      </c>
      <c r="D23" s="1" t="str">
        <f>IF(ISBLANK('7 Nov'!D36),"",'7 Nov'!D36)</f>
        <v/>
      </c>
    </row>
    <row r="24" spans="2:5" x14ac:dyDescent="0.3">
      <c r="B24" t="str">
        <f>IF(C24="","",Cover!$C$11)</f>
        <v/>
      </c>
      <c r="C24" t="str">
        <f>IF(ISBLANK('7 Nov'!C37),"",'7 Nov'!C37)</f>
        <v/>
      </c>
      <c r="D24" s="1" t="str">
        <f>IF(ISBLANK('7 Nov'!D37),"",'7 Nov'!D37)</f>
        <v/>
      </c>
    </row>
    <row r="25" spans="2:5" x14ac:dyDescent="0.3">
      <c r="B25" t="str">
        <f>IF(C25="","",Cover!$C$11)</f>
        <v/>
      </c>
      <c r="C25" t="str">
        <f>IF(ISBLANK('7 Nov'!C38),"",'7 Nov'!C38)</f>
        <v/>
      </c>
      <c r="D25" s="1" t="str">
        <f>IF(ISBLANK('7 Nov'!D38),"",'7 Nov'!D38)</f>
        <v/>
      </c>
    </row>
    <row r="26" spans="2:5" x14ac:dyDescent="0.3">
      <c r="B26" t="str">
        <f>IF(C26="","",Cover!$C$11)</f>
        <v/>
      </c>
      <c r="C26" t="str">
        <f>IF(ISBLANK('7 Nov'!C39),"",'7 Nov'!C39)</f>
        <v/>
      </c>
      <c r="D26" s="1" t="str">
        <f>IF(ISBLANK('7 Nov'!D39),"",'7 Nov'!D39)</f>
        <v/>
      </c>
    </row>
    <row r="27" spans="2:5" x14ac:dyDescent="0.3">
      <c r="B27" t="str">
        <f>IF(C27="","",Cover!$C$11)</f>
        <v/>
      </c>
      <c r="C27" t="str">
        <f>IF(ISBLANK('7 Nov'!C40),"",'7 Nov'!C40)</f>
        <v/>
      </c>
      <c r="D27" s="1" t="str">
        <f>IF(ISBLANK('7 Nov'!D40),"",'7 Nov'!D40)</f>
        <v/>
      </c>
    </row>
    <row r="28" spans="2:5" x14ac:dyDescent="0.3">
      <c r="B28" t="str">
        <f>IF(C28="","",Cover!$C$11)</f>
        <v/>
      </c>
      <c r="C28" t="str">
        <f>IF(ISBLANK('7 Nov'!C41),"",'7 Nov'!C41)</f>
        <v/>
      </c>
      <c r="D28" s="1" t="str">
        <f>IF(ISBLANK('7 Nov'!D41),"",'7 Nov'!D41)</f>
        <v/>
      </c>
    </row>
    <row r="29" spans="2:5" x14ac:dyDescent="0.3">
      <c r="B29" s="4" t="s">
        <v>9</v>
      </c>
      <c r="C29" s="2">
        <f>$C$3</f>
        <v>45610</v>
      </c>
    </row>
    <row r="30" spans="2:5" x14ac:dyDescent="0.3">
      <c r="B30" s="4" t="s">
        <v>10</v>
      </c>
      <c r="C30" s="1" t="s">
        <v>11</v>
      </c>
    </row>
    <row r="31" spans="2:5" x14ac:dyDescent="0.3">
      <c r="B31" t="str">
        <f>IF(NOT(ISBLANK(C31)),Cover!$C$11,"")</f>
        <v>Jonathan Burgener</v>
      </c>
      <c r="C31" t="s">
        <v>55</v>
      </c>
      <c r="D31">
        <v>1</v>
      </c>
    </row>
    <row r="32" spans="2:5" x14ac:dyDescent="0.3">
      <c r="B32" t="str">
        <f>IF(NOT(ISBLANK(C32)),Cover!$C$11,"")</f>
        <v>Jonathan Burgener</v>
      </c>
      <c r="C32" t="s">
        <v>56</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15" workbookViewId="0">
      <selection activeCell="E31" sqref="E31"/>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9" t="s">
        <v>0</v>
      </c>
      <c r="B1" s="19"/>
      <c r="C1" s="19"/>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20" t="s">
        <v>6</v>
      </c>
      <c r="C8" s="20"/>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5" x14ac:dyDescent="0.3">
      <c r="B17" s="4" t="s">
        <v>10</v>
      </c>
      <c r="C17" s="4" t="s">
        <v>11</v>
      </c>
    </row>
    <row r="18" spans="2:5" x14ac:dyDescent="0.3">
      <c r="B18" t="str">
        <f>IF(C18="","",Cover!$C$11)</f>
        <v>Jonathan Burgener</v>
      </c>
      <c r="C18" t="str">
        <f>IF(ISBLANK('11 Nov'!C31),"",'11 Nov'!C31)</f>
        <v>Connect controls to board</v>
      </c>
      <c r="D18" s="1">
        <f>IF(ISBLANK('11 Nov'!D31),"",'11 Nov'!D31)</f>
        <v>1</v>
      </c>
      <c r="E18" t="s">
        <v>61</v>
      </c>
    </row>
    <row r="19" spans="2:5" x14ac:dyDescent="0.3">
      <c r="B19" t="str">
        <f>IF(C19="","",Cover!$C$11)</f>
        <v>Jonathan Burgener</v>
      </c>
      <c r="C19" t="str">
        <f>IF(ISBLANK('11 Nov'!C32),"",'11 Nov'!C32)</f>
        <v>Create win state</v>
      </c>
      <c r="D19" s="1">
        <f>IF(ISBLANK('11 Nov'!D32),"",'11 Nov'!D32)</f>
        <v>2</v>
      </c>
      <c r="E19" t="s">
        <v>60</v>
      </c>
    </row>
    <row r="20" spans="2:5" x14ac:dyDescent="0.3">
      <c r="B20" t="str">
        <f>IF(C20="","",Cover!$C$11)</f>
        <v/>
      </c>
      <c r="C20" t="str">
        <f>IF(ISBLANK('11 Nov'!C33),"",'11 Nov'!C33)</f>
        <v/>
      </c>
      <c r="D20" s="1" t="str">
        <f>IF(ISBLANK('11 Nov'!D33),"",'11 Nov'!D33)</f>
        <v/>
      </c>
    </row>
    <row r="21" spans="2:5" x14ac:dyDescent="0.3">
      <c r="B21" t="str">
        <f>IF(C21="","",Cover!$C$11)</f>
        <v/>
      </c>
      <c r="C21" t="str">
        <f>IF(ISBLANK('11 Nov'!C34),"",'11 Nov'!C34)</f>
        <v/>
      </c>
      <c r="D21" s="1" t="str">
        <f>IF(ISBLANK('11 Nov'!D34),"",'11 Nov'!D34)</f>
        <v/>
      </c>
    </row>
    <row r="22" spans="2:5" x14ac:dyDescent="0.3">
      <c r="B22" t="str">
        <f>IF(C22="","",Cover!$C$11)</f>
        <v/>
      </c>
      <c r="C22" t="str">
        <f>IF(ISBLANK('11 Nov'!C35),"",'11 Nov'!C35)</f>
        <v/>
      </c>
      <c r="D22" s="1" t="str">
        <f>IF(ISBLANK('11 Nov'!D35),"",'11 Nov'!D35)</f>
        <v/>
      </c>
    </row>
    <row r="23" spans="2:5" x14ac:dyDescent="0.3">
      <c r="B23" t="str">
        <f>IF(C23="","",Cover!$C$11)</f>
        <v/>
      </c>
      <c r="C23" t="str">
        <f>IF(ISBLANK('11 Nov'!C36),"",'11 Nov'!C36)</f>
        <v/>
      </c>
      <c r="D23" s="1" t="str">
        <f>IF(ISBLANK('11 Nov'!D36),"",'11 Nov'!D36)</f>
        <v/>
      </c>
    </row>
    <row r="24" spans="2:5" x14ac:dyDescent="0.3">
      <c r="B24" t="str">
        <f>IF(C24="","",Cover!$C$11)</f>
        <v/>
      </c>
      <c r="C24" t="str">
        <f>IF(ISBLANK('11 Nov'!C37),"",'11 Nov'!C37)</f>
        <v/>
      </c>
      <c r="D24" s="1" t="str">
        <f>IF(ISBLANK('11 Nov'!D37),"",'11 Nov'!D37)</f>
        <v/>
      </c>
    </row>
    <row r="25" spans="2:5" x14ac:dyDescent="0.3">
      <c r="B25" t="str">
        <f>IF(C25="","",Cover!$C$11)</f>
        <v/>
      </c>
      <c r="C25" t="str">
        <f>IF(ISBLANK('11 Nov'!C38),"",'11 Nov'!C38)</f>
        <v/>
      </c>
      <c r="D25" s="1" t="str">
        <f>IF(ISBLANK('11 Nov'!D38),"",'11 Nov'!D38)</f>
        <v/>
      </c>
    </row>
    <row r="26" spans="2:5" x14ac:dyDescent="0.3">
      <c r="B26" t="str">
        <f>IF(C26="","",Cover!$C$11)</f>
        <v/>
      </c>
      <c r="C26" t="str">
        <f>IF(ISBLANK('11 Nov'!C39),"",'11 Nov'!C39)</f>
        <v/>
      </c>
      <c r="D26" s="1" t="str">
        <f>IF(ISBLANK('11 Nov'!D39),"",'11 Nov'!D39)</f>
        <v/>
      </c>
    </row>
    <row r="27" spans="2:5" x14ac:dyDescent="0.3">
      <c r="B27" t="str">
        <f>IF(C27="","",Cover!$C$11)</f>
        <v/>
      </c>
      <c r="C27" t="str">
        <f>IF(ISBLANK('11 Nov'!C40),"",'11 Nov'!C40)</f>
        <v/>
      </c>
      <c r="D27" s="1" t="str">
        <f>IF(ISBLANK('11 Nov'!D40),"",'11 Nov'!D40)</f>
        <v/>
      </c>
    </row>
    <row r="28" spans="2:5" x14ac:dyDescent="0.3">
      <c r="B28" t="str">
        <f>IF(NOT(ISBLANK(C28)),Cover!$C$11,"")</f>
        <v/>
      </c>
    </row>
    <row r="29" spans="2:5" x14ac:dyDescent="0.3">
      <c r="B29" s="4" t="s">
        <v>9</v>
      </c>
      <c r="C29" s="2">
        <f>C3</f>
        <v>45621</v>
      </c>
    </row>
    <row r="30" spans="2:5" x14ac:dyDescent="0.3">
      <c r="B30" s="4" t="s">
        <v>10</v>
      </c>
      <c r="C30" s="1" t="s">
        <v>11</v>
      </c>
    </row>
    <row r="31" spans="2:5" x14ac:dyDescent="0.3">
      <c r="B31" t="str">
        <f>IF(NOT(ISBLANK(C31)),Cover!$C$11,"")</f>
        <v>Jonathan Burgener</v>
      </c>
      <c r="C31" t="s">
        <v>57</v>
      </c>
      <c r="D31">
        <v>3</v>
      </c>
    </row>
    <row r="32" spans="2:5" x14ac:dyDescent="0.3">
      <c r="B32" t="str">
        <f>IF(NOT(ISBLANK(C32)),Cover!$C$11,"")</f>
        <v>Jonathan Burgener</v>
      </c>
      <c r="C32" t="str">
        <f>C19</f>
        <v>Create win state</v>
      </c>
      <c r="D32">
        <v>2</v>
      </c>
    </row>
    <row r="33" spans="2:4" x14ac:dyDescent="0.3">
      <c r="B33" t="str">
        <f>IF(NOT(ISBLANK(C33)),Cover!$C$11,"")</f>
        <v>Jonathan Burgener</v>
      </c>
      <c r="C33" t="s">
        <v>62</v>
      </c>
      <c r="D33">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13" workbookViewId="0">
      <selection activeCell="E32" sqref="E32"/>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9" t="s">
        <v>0</v>
      </c>
      <c r="B1" s="19"/>
      <c r="C1" s="19"/>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20" t="s">
        <v>6</v>
      </c>
      <c r="C8" s="20"/>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5" x14ac:dyDescent="0.3">
      <c r="B17" s="4" t="s">
        <v>10</v>
      </c>
      <c r="C17" s="4" t="s">
        <v>11</v>
      </c>
    </row>
    <row r="18" spans="2:5" x14ac:dyDescent="0.3">
      <c r="B18" t="str">
        <f>IF(C18="","",Cover!$C$11)</f>
        <v>Jonathan Burgener</v>
      </c>
      <c r="C18" t="str">
        <f>IF(ISBLANK('14 Nov'!C31),"",'14 Nov'!C31)</f>
        <v>Set up edge case scenarios (capturing, extra move, etc.)</v>
      </c>
      <c r="D18" s="1">
        <f>IF(ISBLANK('14 Nov'!D31),"",'14 Nov'!D31)</f>
        <v>3</v>
      </c>
      <c r="E18" t="s">
        <v>65</v>
      </c>
    </row>
    <row r="19" spans="2:5" x14ac:dyDescent="0.3">
      <c r="B19" t="str">
        <f>IF(C19="","",Cover!$C$11)</f>
        <v>Jonathan Burgener</v>
      </c>
      <c r="C19" t="str">
        <f>IF(ISBLANK('14 Nov'!C32),"",'14 Nov'!C32)</f>
        <v>Create win state</v>
      </c>
      <c r="D19" s="1">
        <f>IF(ISBLANK('14 Nov'!D32),"",'14 Nov'!D32)</f>
        <v>2</v>
      </c>
      <c r="E19" t="s">
        <v>63</v>
      </c>
    </row>
    <row r="20" spans="2:5" x14ac:dyDescent="0.3">
      <c r="B20" t="str">
        <f>IF(C20="","",Cover!$C$11)</f>
        <v>Jonathan Burgener</v>
      </c>
      <c r="C20" t="str">
        <f>IF(ISBLANK('14 Nov'!C33),"",'14 Nov'!C33)</f>
        <v>Fix board not updating</v>
      </c>
      <c r="D20" s="1">
        <f>IF(ISBLANK('14 Nov'!D33),"",'14 Nov'!D33)</f>
        <v>1</v>
      </c>
      <c r="E20" t="s">
        <v>66</v>
      </c>
    </row>
    <row r="21" spans="2:5" x14ac:dyDescent="0.3">
      <c r="B21" t="str">
        <f>IF(C21="","",Cover!$C$11)</f>
        <v/>
      </c>
      <c r="C21" t="str">
        <f>IF(ISBLANK('14 Nov'!C34),"",'14 Nov'!C34)</f>
        <v/>
      </c>
      <c r="D21" s="1" t="str">
        <f>IF(ISBLANK('14 Nov'!D34),"",'14 Nov'!D34)</f>
        <v/>
      </c>
    </row>
    <row r="22" spans="2:5" x14ac:dyDescent="0.3">
      <c r="B22" t="str">
        <f>IF(C22="","",Cover!$C$11)</f>
        <v/>
      </c>
      <c r="C22" t="str">
        <f>IF(ISBLANK('14 Nov'!C35),"",'14 Nov'!C35)</f>
        <v/>
      </c>
      <c r="D22" s="1" t="str">
        <f>IF(ISBLANK('14 Nov'!D35),"",'14 Nov'!D35)</f>
        <v/>
      </c>
    </row>
    <row r="23" spans="2:5" x14ac:dyDescent="0.3">
      <c r="B23" t="str">
        <f>IF(C23="","",Cover!$C$11)</f>
        <v/>
      </c>
      <c r="C23" t="str">
        <f>IF(ISBLANK('14 Nov'!C36),"",'14 Nov'!C36)</f>
        <v/>
      </c>
      <c r="D23" s="1" t="str">
        <f>IF(ISBLANK('14 Nov'!D36),"",'14 Nov'!D36)</f>
        <v/>
      </c>
    </row>
    <row r="24" spans="2:5" x14ac:dyDescent="0.3">
      <c r="B24" t="str">
        <f>IF(C24="","",Cover!$C$11)</f>
        <v/>
      </c>
      <c r="C24" t="str">
        <f>IF(ISBLANK('14 Nov'!C37),"",'14 Nov'!C37)</f>
        <v/>
      </c>
      <c r="D24" s="1" t="str">
        <f>IF(ISBLANK('14 Nov'!D37),"",'14 Nov'!D37)</f>
        <v/>
      </c>
    </row>
    <row r="25" spans="2:5" x14ac:dyDescent="0.3">
      <c r="B25" t="str">
        <f>IF(C25="","",Cover!$C$11)</f>
        <v/>
      </c>
      <c r="C25" t="str">
        <f>IF(ISBLANK('14 Nov'!C38),"",'14 Nov'!C38)</f>
        <v/>
      </c>
      <c r="D25" s="1" t="str">
        <f>IF(ISBLANK('14 Nov'!D38),"",'14 Nov'!D38)</f>
        <v/>
      </c>
    </row>
    <row r="26" spans="2:5" x14ac:dyDescent="0.3">
      <c r="B26" t="str">
        <f>IF(C26="","",Cover!$C$11)</f>
        <v/>
      </c>
      <c r="C26" t="str">
        <f>IF(ISBLANK('14 Nov'!C39),"",'14 Nov'!C39)</f>
        <v/>
      </c>
      <c r="D26" s="1" t="str">
        <f>IF(ISBLANK('14 Nov'!D39),"",'14 Nov'!D39)</f>
        <v/>
      </c>
    </row>
    <row r="27" spans="2:5" x14ac:dyDescent="0.3">
      <c r="B27" t="str">
        <f>IF(C27="","",Cover!$C$11)</f>
        <v/>
      </c>
      <c r="C27" t="str">
        <f>IF(ISBLANK('14 Nov'!C40),"",'14 Nov'!C40)</f>
        <v/>
      </c>
      <c r="D27" s="1" t="str">
        <f>IF(ISBLANK('14 Nov'!D40),"",'14 Nov'!D40)</f>
        <v/>
      </c>
    </row>
    <row r="28" spans="2:5" x14ac:dyDescent="0.3">
      <c r="B28" t="str">
        <f>IF(NOT(ISBLANK(C28)),Cover!$C$11,"")</f>
        <v/>
      </c>
    </row>
    <row r="29" spans="2:5" x14ac:dyDescent="0.3">
      <c r="B29" s="4" t="s">
        <v>9</v>
      </c>
      <c r="C29" s="2">
        <f>C3</f>
        <v>45624</v>
      </c>
    </row>
    <row r="30" spans="2:5" x14ac:dyDescent="0.3">
      <c r="B30" s="4" t="s">
        <v>10</v>
      </c>
      <c r="C30" s="1" t="s">
        <v>20</v>
      </c>
    </row>
    <row r="31" spans="2:5" x14ac:dyDescent="0.3">
      <c r="B31" t="str">
        <f>IF(NOT(ISBLANK(C31)),Cover!$C$11,"")</f>
        <v>Jonathan Burgener</v>
      </c>
      <c r="C31" t="s">
        <v>68</v>
      </c>
      <c r="D31">
        <v>2</v>
      </c>
      <c r="E31" t="s">
        <v>69</v>
      </c>
    </row>
    <row r="32" spans="2:5" x14ac:dyDescent="0.3">
      <c r="B32" t="str">
        <f>IF(NOT(ISBLANK(C32)),Cover!$C$11,"")</f>
        <v>Jonathan Burgener</v>
      </c>
      <c r="C32" t="str">
        <f>'11 Nov'!C20</f>
        <v>Break up project into modules (use UML diagrams)</v>
      </c>
      <c r="D32">
        <v>1</v>
      </c>
    </row>
    <row r="33" spans="2:5" x14ac:dyDescent="0.3">
      <c r="B33" t="str">
        <f>IF(NOT(ISBLANK(C33)),Cover!$C$11,"")</f>
        <v>Jonathan Burgener</v>
      </c>
      <c r="C33" t="s">
        <v>64</v>
      </c>
      <c r="D33">
        <v>3</v>
      </c>
      <c r="E33" t="s">
        <v>69</v>
      </c>
    </row>
    <row r="34" spans="2:5" x14ac:dyDescent="0.3">
      <c r="B34" s="12" t="str">
        <f>IF(NOT(ISBLANK(C34)),Cover!$C$11,"")</f>
        <v>Jonathan Burgener</v>
      </c>
      <c r="C34" s="12" t="s">
        <v>67</v>
      </c>
      <c r="D34" s="12">
        <v>4</v>
      </c>
      <c r="E34" t="s">
        <v>69</v>
      </c>
    </row>
    <row r="35" spans="2:5" x14ac:dyDescent="0.3">
      <c r="B35" t="str">
        <f>IF(NOT(ISBLANK(C35)),Cover!$C$11,"")</f>
        <v/>
      </c>
    </row>
    <row r="36" spans="2:5" x14ac:dyDescent="0.3">
      <c r="B36" t="str">
        <f>IF(NOT(ISBLANK(C36)),Cover!$C$11,"")</f>
        <v/>
      </c>
    </row>
    <row r="37" spans="2:5" x14ac:dyDescent="0.3">
      <c r="B37" t="str">
        <f>IF(NOT(ISBLANK(C37)),Cover!$C$11,"")</f>
        <v/>
      </c>
    </row>
    <row r="38" spans="2:5" x14ac:dyDescent="0.3">
      <c r="B38" t="str">
        <f>IF(NOT(ISBLANK(C38)),Cover!$C$11,"")</f>
        <v/>
      </c>
    </row>
    <row r="39" spans="2:5" x14ac:dyDescent="0.3">
      <c r="B39" t="str">
        <f>IF(NOT(ISBLANK(C39)),Cover!$C$11,"")</f>
        <v/>
      </c>
    </row>
    <row r="40" spans="2:5" x14ac:dyDescent="0.3">
      <c r="B40" t="str">
        <f>IF(NOT(ISBLANK(C40)),Cover!$C$11,"")</f>
        <v/>
      </c>
    </row>
    <row r="41" spans="2:5" x14ac:dyDescent="0.3">
      <c r="B41" t="str">
        <f>IF(NOT(ISBLANK(C41)),Cover!$C$11,"")</f>
        <v/>
      </c>
    </row>
    <row r="42" spans="2:5" x14ac:dyDescent="0.3">
      <c r="B42" t="str">
        <f>IF(NOT(ISBLANK(C42)),Cover!$C$11,"")</f>
        <v/>
      </c>
    </row>
    <row r="43" spans="2:5" x14ac:dyDescent="0.3">
      <c r="B43" t="str">
        <f>IF(NOT(ISBLANK(C43)),Cover!$C$11,"")</f>
        <v/>
      </c>
    </row>
    <row r="44" spans="2:5"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15" workbookViewId="0">
      <selection activeCell="D27" sqref="D27"/>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9" t="s">
        <v>0</v>
      </c>
      <c r="B1" s="19"/>
      <c r="C1" s="19"/>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20" t="s">
        <v>6</v>
      </c>
      <c r="C8" s="20"/>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5" x14ac:dyDescent="0.3">
      <c r="B17" s="4" t="s">
        <v>10</v>
      </c>
      <c r="C17" s="4" t="s">
        <v>11</v>
      </c>
    </row>
    <row r="18" spans="2:5" x14ac:dyDescent="0.3">
      <c r="B18" t="str">
        <f>IF(C18="","",Cover!$C$11)</f>
        <v>Jonathan Burgener</v>
      </c>
      <c r="C18" t="str">
        <f>IF(ISBLANK('25 Nov'!C31),"",'25 Nov'!C31)</f>
        <v>Pretty up the board (Irvine)</v>
      </c>
      <c r="D18">
        <f>IF(ISBLANK('25 Nov'!D31),"",'25 Nov'!D31)</f>
        <v>2</v>
      </c>
      <c r="E18" t="s">
        <v>69</v>
      </c>
    </row>
    <row r="19" spans="2:5" x14ac:dyDescent="0.3">
      <c r="B19" t="str">
        <f>IF(C19="","",Cover!$C$11)</f>
        <v>Jonathan Burgener</v>
      </c>
      <c r="C19" t="str">
        <f>IF(ISBLANK('25 Nov'!C32),"",'25 Nov'!C32)</f>
        <v>Break up project into modules (use UML diagrams)</v>
      </c>
      <c r="D19">
        <f>IF(ISBLANK('25 Nov'!D32),"",'25 Nov'!D32)</f>
        <v>1</v>
      </c>
      <c r="E19" t="s">
        <v>72</v>
      </c>
    </row>
    <row r="20" spans="2:5" x14ac:dyDescent="0.3">
      <c r="B20" t="str">
        <f>IF(C20="","",Cover!$C$11)</f>
        <v>Jonathan Burgener</v>
      </c>
      <c r="C20" t="str">
        <f>IF(ISBLANK('25 Nov'!C33),"",'25 Nov'!C33)</f>
        <v>Adjust output messages</v>
      </c>
      <c r="D20">
        <f>IF(ISBLANK('25 Nov'!D33),"",'25 Nov'!D33)</f>
        <v>3</v>
      </c>
      <c r="E20" t="s">
        <v>69</v>
      </c>
    </row>
    <row r="21" spans="2:5" x14ac:dyDescent="0.3">
      <c r="B21" s="12" t="str">
        <f>IF(C21="","",Cover!$C$11)</f>
        <v>Jonathan Burgener</v>
      </c>
      <c r="C21" s="12" t="str">
        <f>IF(ISBLANK('25 Nov'!C34),"",'25 Nov'!C34)</f>
        <v>Finish win state</v>
      </c>
      <c r="D21" s="12">
        <f>IF(ISBLANK('25 Nov'!D34),"",'25 Nov'!D34)</f>
        <v>4</v>
      </c>
      <c r="E21" t="s">
        <v>69</v>
      </c>
    </row>
    <row r="22" spans="2:5" x14ac:dyDescent="0.3">
      <c r="B22" t="str">
        <f>IF(C22="","",Cover!$C$11)</f>
        <v/>
      </c>
      <c r="C22" t="str">
        <f>IF(ISBLANK('25 Nov'!C35),"",'25 Nov'!C35)</f>
        <v/>
      </c>
      <c r="D22" t="str">
        <f>IF(ISBLANK('25 Nov'!D35),"",'25 Nov'!D35)</f>
        <v/>
      </c>
    </row>
    <row r="23" spans="2:5" x14ac:dyDescent="0.3">
      <c r="B23" t="str">
        <f>IF(C23="","",Cover!$C$11)</f>
        <v/>
      </c>
      <c r="C23" t="str">
        <f>IF(ISBLANK('25 Nov'!C36),"",'25 Nov'!C36)</f>
        <v/>
      </c>
      <c r="D23" t="str">
        <f>IF(ISBLANK('25 Nov'!D36),"",'25 Nov'!D36)</f>
        <v/>
      </c>
    </row>
    <row r="24" spans="2:5" x14ac:dyDescent="0.3">
      <c r="B24" t="str">
        <f>IF(C24="","",Cover!$C$11)</f>
        <v/>
      </c>
      <c r="C24" t="str">
        <f>IF(ISBLANK('25 Nov'!C37),"",'25 Nov'!C37)</f>
        <v/>
      </c>
      <c r="D24" t="str">
        <f>IF(ISBLANK('25 Nov'!D37),"",'25 Nov'!D37)</f>
        <v/>
      </c>
    </row>
    <row r="25" spans="2:5" x14ac:dyDescent="0.3">
      <c r="B25" t="str">
        <f>IF(C25="","",Cover!$C$11)</f>
        <v/>
      </c>
      <c r="C25" t="str">
        <f>IF(ISBLANK('25 Nov'!C38),"",'25 Nov'!C38)</f>
        <v/>
      </c>
      <c r="D25" t="str">
        <f>IF(ISBLANK('25 Nov'!D38),"",'25 Nov'!D38)</f>
        <v/>
      </c>
    </row>
    <row r="26" spans="2:5" x14ac:dyDescent="0.3">
      <c r="B26" t="str">
        <f>IF(C26="","",Cover!$C$11)</f>
        <v/>
      </c>
      <c r="C26" t="str">
        <f>IF(ISBLANK('25 Nov'!C39),"",'25 Nov'!C39)</f>
        <v/>
      </c>
      <c r="D26" t="str">
        <f>IF(ISBLANK('25 Nov'!D39),"",'25 Nov'!D39)</f>
        <v/>
      </c>
    </row>
    <row r="27" spans="2:5" x14ac:dyDescent="0.3">
      <c r="B27" t="str">
        <f>IF(C27="","",Cover!$C$11)</f>
        <v/>
      </c>
      <c r="C27" t="str">
        <f>IF(ISBLANK('25 Nov'!C40),"",'25 Nov'!C40)</f>
        <v/>
      </c>
      <c r="D27" t="str">
        <f>IF(ISBLANK('25 Nov'!D40),"",'25 Nov'!D40)</f>
        <v/>
      </c>
    </row>
    <row r="28" spans="2:5" x14ac:dyDescent="0.3">
      <c r="B28" t="str">
        <f>IF(NOT(ISBLANK(C28)),Cover!$C$11,"")</f>
        <v/>
      </c>
    </row>
    <row r="29" spans="2:5" x14ac:dyDescent="0.3">
      <c r="B29" s="4" t="s">
        <v>9</v>
      </c>
      <c r="C29" s="2">
        <f>C3</f>
        <v>45628</v>
      </c>
    </row>
    <row r="30" spans="2:5" x14ac:dyDescent="0.3">
      <c r="B30" s="4" t="s">
        <v>10</v>
      </c>
      <c r="C30" s="1" t="s">
        <v>20</v>
      </c>
    </row>
    <row r="31" spans="2:5" x14ac:dyDescent="0.3">
      <c r="B31" t="str">
        <f>IF(NOT(ISBLANK(C31)),Cover!$C$11,"")</f>
        <v>Jonathan Burgener</v>
      </c>
      <c r="C31" t="s">
        <v>70</v>
      </c>
      <c r="D31">
        <v>1</v>
      </c>
    </row>
    <row r="32" spans="2:5" x14ac:dyDescent="0.3">
      <c r="B32" t="str">
        <f>IF(NOT(ISBLANK(C32)),Cover!$C$11,"")</f>
        <v>Jonathan Burgener</v>
      </c>
      <c r="C32" t="s">
        <v>71</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13" workbookViewId="0">
      <selection activeCell="E19" sqref="E19"/>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9" t="s">
        <v>0</v>
      </c>
      <c r="B1" s="19"/>
      <c r="C1" s="19"/>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20" t="s">
        <v>6</v>
      </c>
      <c r="C8" s="20"/>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5" x14ac:dyDescent="0.3">
      <c r="B17" s="4" t="s">
        <v>10</v>
      </c>
      <c r="C17" s="4" t="s">
        <v>11</v>
      </c>
    </row>
    <row r="18" spans="2:5" x14ac:dyDescent="0.3">
      <c r="B18" t="str">
        <f>IF(C18="","",Cover!$C$11)</f>
        <v>Jonathan Burgener</v>
      </c>
      <c r="C18" t="str">
        <f>IF(ISBLANK('28 Nov'!C31),"",'28 Nov'!C31)</f>
        <v>Finish tidying up the project</v>
      </c>
      <c r="D18">
        <f>IF(ISBLANK('28 Nov'!D31),"",'28 Nov'!D31)</f>
        <v>1</v>
      </c>
      <c r="E18" t="s">
        <v>69</v>
      </c>
    </row>
    <row r="19" spans="2:5" x14ac:dyDescent="0.3">
      <c r="B19" t="str">
        <f>IF(C19="","",Cover!$C$11)</f>
        <v>Jonathan Burgener</v>
      </c>
      <c r="C19" t="str">
        <f>IF(ISBLANK('28 Nov'!C32),"",'28 Nov'!C32)</f>
        <v>Add color for placed stones</v>
      </c>
      <c r="D19">
        <f>IF(ISBLANK('28 Nov'!D32),"",'28 Nov'!D32)</f>
        <v>2</v>
      </c>
      <c r="E19" t="s">
        <v>73</v>
      </c>
    </row>
    <row r="20" spans="2:5" x14ac:dyDescent="0.3">
      <c r="B20" t="str">
        <f>IF(C20="","",Cover!$C$11)</f>
        <v/>
      </c>
      <c r="C20" t="str">
        <f>IF(ISBLANK('28 Nov'!C33),"",'28 Nov'!C33)</f>
        <v/>
      </c>
      <c r="D20" t="str">
        <f>IF(ISBLANK('28 Nov'!D33),"",'28 Nov'!D33)</f>
        <v/>
      </c>
    </row>
    <row r="21" spans="2:5" x14ac:dyDescent="0.3">
      <c r="B21" t="str">
        <f>IF(C21="","",Cover!$C$11)</f>
        <v/>
      </c>
      <c r="C21" t="str">
        <f>IF(ISBLANK('28 Nov'!C34),"",'28 Nov'!C34)</f>
        <v/>
      </c>
      <c r="D21" t="str">
        <f>IF(ISBLANK('28 Nov'!D34),"",'28 Nov'!D34)</f>
        <v/>
      </c>
    </row>
    <row r="22" spans="2:5" x14ac:dyDescent="0.3">
      <c r="B22" t="str">
        <f>IF(C22="","",Cover!$C$11)</f>
        <v/>
      </c>
      <c r="C22" t="str">
        <f>IF(ISBLANK('28 Nov'!C35),"",'28 Nov'!C35)</f>
        <v/>
      </c>
      <c r="D22" t="str">
        <f>IF(ISBLANK('28 Nov'!D35),"",'28 Nov'!D35)</f>
        <v/>
      </c>
    </row>
    <row r="23" spans="2:5" x14ac:dyDescent="0.3">
      <c r="B23" t="str">
        <f>IF(C23="","",Cover!$C$11)</f>
        <v/>
      </c>
      <c r="C23" t="str">
        <f>IF(ISBLANK('28 Nov'!C36),"",'28 Nov'!C36)</f>
        <v/>
      </c>
      <c r="D23" t="str">
        <f>IF(ISBLANK('28 Nov'!D36),"",'28 Nov'!D36)</f>
        <v/>
      </c>
    </row>
    <row r="24" spans="2:5" x14ac:dyDescent="0.3">
      <c r="B24" t="str">
        <f>IF(C24="","",Cover!$C$11)</f>
        <v/>
      </c>
      <c r="C24" t="str">
        <f>IF(ISBLANK('28 Nov'!C37),"",'28 Nov'!C37)</f>
        <v/>
      </c>
      <c r="D24" t="str">
        <f>IF(ISBLANK('28 Nov'!D37),"",'28 Nov'!D37)</f>
        <v/>
      </c>
    </row>
    <row r="25" spans="2:5" x14ac:dyDescent="0.3">
      <c r="B25" t="str">
        <f>IF(C25="","",Cover!$C$11)</f>
        <v/>
      </c>
      <c r="C25" t="str">
        <f>IF(ISBLANK('28 Nov'!C38),"",'28 Nov'!C38)</f>
        <v/>
      </c>
      <c r="D25" t="str">
        <f>IF(ISBLANK('28 Nov'!D38),"",'28 Nov'!D38)</f>
        <v/>
      </c>
    </row>
    <row r="26" spans="2:5" x14ac:dyDescent="0.3">
      <c r="B26" t="str">
        <f>IF(C26="","",Cover!$C$11)</f>
        <v/>
      </c>
      <c r="C26" t="str">
        <f>IF(ISBLANK('28 Nov'!C39),"",'28 Nov'!C39)</f>
        <v/>
      </c>
      <c r="D26" t="str">
        <f>IF(ISBLANK('28 Nov'!D39),"",'28 Nov'!D39)</f>
        <v/>
      </c>
    </row>
    <row r="27" spans="2:5" x14ac:dyDescent="0.3">
      <c r="B27" t="str">
        <f>IF(C27="","",Cover!$C$11)</f>
        <v/>
      </c>
      <c r="C27" t="str">
        <f>IF(ISBLANK('28 Nov'!C40),"",'28 Nov'!C40)</f>
        <v/>
      </c>
      <c r="D27" t="str">
        <f>IF(ISBLANK('28 Nov'!D40),"",'28 Nov'!D40)</f>
        <v/>
      </c>
    </row>
    <row r="28" spans="2:5" x14ac:dyDescent="0.3">
      <c r="B28" t="str">
        <f>IF(NOT(ISBLANK(C28)),Cover!$C$11,"")</f>
        <v/>
      </c>
    </row>
    <row r="29" spans="2:5" x14ac:dyDescent="0.3">
      <c r="B29" s="4" t="s">
        <v>9</v>
      </c>
      <c r="C29" s="2">
        <f>C3</f>
        <v>45631</v>
      </c>
    </row>
    <row r="30" spans="2:5" x14ac:dyDescent="0.3">
      <c r="B30" s="4" t="s">
        <v>10</v>
      </c>
      <c r="C30" s="1" t="s">
        <v>20</v>
      </c>
    </row>
    <row r="31" spans="2:5" x14ac:dyDescent="0.3">
      <c r="B31" t="str">
        <f>IF(NOT(ISBLANK(C31)),Cover!$C$11,"")</f>
        <v>Jonathan Burgener</v>
      </c>
      <c r="C31" t="s">
        <v>29</v>
      </c>
      <c r="D31">
        <v>1</v>
      </c>
    </row>
    <row r="32" spans="2:5"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abSelected="1" topLeftCell="A10" workbookViewId="0">
      <selection activeCell="C24" sqref="C24"/>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21" t="s">
        <v>0</v>
      </c>
      <c r="B1" s="21"/>
      <c r="C1" s="21"/>
      <c r="D1" s="6" t="s">
        <v>26</v>
      </c>
      <c r="E1" s="6" t="s">
        <v>17</v>
      </c>
      <c r="F1" s="23" t="s">
        <v>16</v>
      </c>
      <c r="G1" s="23"/>
      <c r="H1" s="23"/>
      <c r="I1" s="23"/>
      <c r="J1" s="23"/>
      <c r="K1" s="23"/>
      <c r="L1" s="23"/>
      <c r="M1" s="23"/>
      <c r="N1" s="23"/>
    </row>
    <row r="2" spans="1:14" ht="39" customHeight="1" x14ac:dyDescent="0.35">
      <c r="B2" t="s">
        <v>1</v>
      </c>
      <c r="C2" s="2">
        <f>'2 Dec'!C3</f>
        <v>45631</v>
      </c>
      <c r="E2" s="5" t="s">
        <v>18</v>
      </c>
      <c r="F2" s="22" t="s">
        <v>15</v>
      </c>
      <c r="G2" s="22"/>
      <c r="H2" s="22"/>
      <c r="I2" s="22"/>
      <c r="J2" s="22"/>
      <c r="K2" s="22"/>
      <c r="L2" s="22"/>
      <c r="M2" s="22"/>
      <c r="N2" s="22"/>
    </row>
    <row r="3" spans="1:14" x14ac:dyDescent="0.3">
      <c r="B3" t="s">
        <v>12</v>
      </c>
      <c r="C3" s="2">
        <f>C2+1</f>
        <v>45632</v>
      </c>
    </row>
    <row r="4" spans="1:14" x14ac:dyDescent="0.3">
      <c r="B4" t="s">
        <v>3</v>
      </c>
      <c r="C4" t="str">
        <f>Cover!C4</f>
        <v>Manaca</v>
      </c>
      <c r="F4" s="14"/>
      <c r="G4" s="14"/>
      <c r="H4" s="14"/>
      <c r="I4" s="14"/>
      <c r="J4" s="14"/>
      <c r="K4" s="14"/>
      <c r="L4" s="14"/>
      <c r="M4" s="14"/>
      <c r="N4" s="14"/>
    </row>
    <row r="5" spans="1:14" x14ac:dyDescent="0.3">
      <c r="B5" t="s">
        <v>4</v>
      </c>
      <c r="C5" t="str">
        <f>Cover!C5</f>
        <v>Jonathan Burgener</v>
      </c>
      <c r="F5" s="14"/>
      <c r="G5" s="14"/>
      <c r="H5" s="14"/>
      <c r="I5" s="14"/>
      <c r="J5" s="14"/>
      <c r="K5" s="14"/>
      <c r="L5" s="14"/>
      <c r="M5" s="14"/>
      <c r="N5" s="14"/>
    </row>
    <row r="6" spans="1:14" x14ac:dyDescent="0.3">
      <c r="B6" t="s">
        <v>5</v>
      </c>
      <c r="C6" t="str">
        <f>Cover!C6</f>
        <v>ASCII Mancala Game</v>
      </c>
      <c r="F6" s="14"/>
      <c r="G6" s="14"/>
      <c r="H6" s="14"/>
      <c r="I6" s="14"/>
      <c r="J6" s="14"/>
      <c r="K6" s="14"/>
      <c r="L6" s="14"/>
      <c r="M6" s="14"/>
      <c r="N6" s="14"/>
    </row>
    <row r="7" spans="1:14" x14ac:dyDescent="0.3">
      <c r="F7" s="14"/>
      <c r="G7" s="14"/>
      <c r="H7" s="14"/>
      <c r="I7" s="14"/>
      <c r="J7" s="14"/>
      <c r="K7" s="14"/>
      <c r="L7" s="14"/>
      <c r="M7" s="14"/>
      <c r="N7" s="14"/>
    </row>
    <row r="8" spans="1:14" x14ac:dyDescent="0.3">
      <c r="B8" s="20" t="s">
        <v>6</v>
      </c>
      <c r="C8" s="20"/>
      <c r="F8" s="14"/>
      <c r="G8" s="14"/>
      <c r="H8" s="14"/>
      <c r="I8" s="14"/>
      <c r="J8" s="14"/>
      <c r="K8" s="14"/>
      <c r="L8" s="14"/>
      <c r="M8" s="14"/>
      <c r="N8" s="14"/>
    </row>
    <row r="9" spans="1:14" x14ac:dyDescent="0.3">
      <c r="B9" s="1" t="s">
        <v>7</v>
      </c>
      <c r="C9" s="1" t="s">
        <v>8</v>
      </c>
      <c r="F9" s="14"/>
      <c r="G9" s="14"/>
      <c r="H9" s="14"/>
      <c r="I9" s="14"/>
      <c r="J9" s="14"/>
      <c r="K9" s="14"/>
      <c r="L9" s="14"/>
      <c r="M9" s="14"/>
      <c r="N9" s="14"/>
    </row>
    <row r="10" spans="1:14" x14ac:dyDescent="0.3">
      <c r="B10" t="str" cm="1">
        <f t="array" ref="B10:B15">'2 Dec'!B10:B15</f>
        <v>main</v>
      </c>
      <c r="C10" t="str">
        <f>IF(NOT(OR(ISBLANK(B10),B10="",B10=0)),Cover!$C$11,"")</f>
        <v>Jonathan Burgener</v>
      </c>
      <c r="F10" s="14"/>
      <c r="G10" s="14"/>
      <c r="H10" s="14"/>
      <c r="I10" s="14"/>
      <c r="J10" s="14"/>
      <c r="K10" s="14"/>
      <c r="L10" s="14"/>
      <c r="M10" s="14"/>
      <c r="N10" s="14"/>
    </row>
    <row r="11" spans="1:14" x14ac:dyDescent="0.3">
      <c r="B11" t="str">
        <v>readWrite</v>
      </c>
      <c r="C11" t="str">
        <f>IF(NOT(OR(ISBLANK(B11),B11="",B11=0)),Cover!$C$11,"")</f>
        <v>Jonathan Burgener</v>
      </c>
      <c r="F11" s="14"/>
      <c r="G11" s="14"/>
      <c r="H11" s="14"/>
      <c r="I11" s="14"/>
      <c r="J11" s="14"/>
      <c r="K11" s="14"/>
      <c r="L11" s="14"/>
      <c r="M11" s="14"/>
      <c r="N11" s="14"/>
    </row>
    <row r="12" spans="1:14" x14ac:dyDescent="0.3">
      <c r="B12" t="str">
        <v>controller</v>
      </c>
      <c r="C12" t="str">
        <f>IF(NOT(OR(ISBLANK(B12),B12="",B12=0)),Cover!$C$11,"")</f>
        <v>Jonathan Burgener</v>
      </c>
      <c r="F12" s="14"/>
      <c r="G12" s="14"/>
      <c r="H12" s="14"/>
      <c r="I12" s="14"/>
      <c r="J12" s="14"/>
      <c r="K12" s="14"/>
      <c r="L12" s="14"/>
      <c r="M12" s="14"/>
      <c r="N12" s="14"/>
    </row>
    <row r="13" spans="1:14" x14ac:dyDescent="0.3">
      <c r="B13" t="str">
        <v>board</v>
      </c>
      <c r="C13" t="str">
        <f>IF(NOT(OR(ISBLANK(B13),B13="",B13=0)),Cover!$C$11,"")</f>
        <v>Jonathan Burgener</v>
      </c>
      <c r="F13" s="14"/>
      <c r="G13" s="14"/>
      <c r="H13" s="14"/>
      <c r="I13" s="14"/>
      <c r="J13" s="14"/>
      <c r="K13" s="14"/>
      <c r="L13" s="14"/>
      <c r="M13" s="14"/>
      <c r="N13" s="14"/>
    </row>
    <row r="14" spans="1:14" x14ac:dyDescent="0.3">
      <c r="B14" t="str">
        <v/>
      </c>
      <c r="C14" t="str">
        <f>IF(NOT(OR(ISBLANK(B14),B14="",B14=0)),Cover!$C$11,"")</f>
        <v/>
      </c>
      <c r="F14" s="14"/>
      <c r="G14" s="14"/>
      <c r="H14" s="14"/>
      <c r="I14" s="14"/>
      <c r="J14" s="14"/>
      <c r="K14" s="14"/>
      <c r="L14" s="14"/>
      <c r="M14" s="14"/>
      <c r="N14" s="14"/>
    </row>
    <row r="15" spans="1:14" x14ac:dyDescent="0.3">
      <c r="B15" t="str">
        <v/>
      </c>
      <c r="C15" t="str">
        <f>IF(NOT(OR(ISBLANK(B15),B15="",B15=0)),Cover!$C$11,"")</f>
        <v/>
      </c>
      <c r="F15" s="14"/>
      <c r="G15" s="14"/>
      <c r="H15" s="14"/>
      <c r="I15" s="14"/>
      <c r="J15" s="14"/>
      <c r="K15" s="14"/>
      <c r="L15" s="14"/>
      <c r="M15" s="14"/>
      <c r="N15" s="14"/>
    </row>
    <row r="16" spans="1:14" x14ac:dyDescent="0.3">
      <c r="B16" t="s">
        <v>13</v>
      </c>
      <c r="C16" s="2">
        <f>C2</f>
        <v>45631</v>
      </c>
      <c r="F16" s="14"/>
      <c r="G16" s="14"/>
      <c r="H16" s="14"/>
      <c r="I16" s="14"/>
      <c r="J16" s="14"/>
      <c r="K16" s="14"/>
      <c r="L16" s="14"/>
      <c r="M16" s="14"/>
      <c r="N16" s="14"/>
    </row>
    <row r="17" spans="2:14" x14ac:dyDescent="0.3">
      <c r="B17" s="4" t="s">
        <v>10</v>
      </c>
      <c r="C17" s="4" t="s">
        <v>21</v>
      </c>
      <c r="D17" s="4" t="s">
        <v>26</v>
      </c>
      <c r="F17" s="14"/>
      <c r="G17" s="14"/>
      <c r="H17" s="14"/>
      <c r="I17" s="14"/>
      <c r="J17" s="14"/>
      <c r="K17" s="14"/>
      <c r="L17" s="14"/>
      <c r="M17" s="14"/>
      <c r="N17" s="14"/>
    </row>
    <row r="18" spans="2:14" x14ac:dyDescent="0.3">
      <c r="B18" t="str">
        <f>IF(NOT(ISBLANK(C18)),Cover!$C$11,"")</f>
        <v>Jonathan Burgener</v>
      </c>
      <c r="C18" t="s">
        <v>29</v>
      </c>
      <c r="D18">
        <v>1</v>
      </c>
      <c r="F18" s="14"/>
      <c r="G18" s="14"/>
      <c r="H18" s="14"/>
      <c r="I18" s="14"/>
      <c r="J18" s="14"/>
      <c r="K18" s="14"/>
      <c r="L18" s="14"/>
      <c r="M18" s="14"/>
      <c r="N18" s="14"/>
    </row>
    <row r="19" spans="2:14" x14ac:dyDescent="0.3">
      <c r="B19" t="str">
        <f>IF(NOT(ISBLANK(C19)),Cover!$C$11,"")</f>
        <v>Jonathan Burgener</v>
      </c>
      <c r="C19" t="s">
        <v>30</v>
      </c>
      <c r="D19">
        <v>2</v>
      </c>
      <c r="E19" t="s">
        <v>69</v>
      </c>
      <c r="F19" s="14"/>
      <c r="G19" s="14"/>
      <c r="H19" s="14"/>
      <c r="I19" s="14"/>
      <c r="J19" s="14"/>
      <c r="K19" s="14"/>
      <c r="L19" s="14"/>
      <c r="M19" s="14"/>
      <c r="N19" s="14"/>
    </row>
    <row r="20" spans="2:14" x14ac:dyDescent="0.3">
      <c r="B20" t="str">
        <f>IF(NOT(ISBLANK(C20)),Cover!$C$11,"")</f>
        <v>Jonathan Burgener</v>
      </c>
      <c r="C20" t="s">
        <v>31</v>
      </c>
      <c r="D20">
        <v>3</v>
      </c>
      <c r="E20" t="s">
        <v>69</v>
      </c>
      <c r="F20" s="14"/>
      <c r="G20" s="14"/>
      <c r="H20" s="14"/>
      <c r="I20" s="14"/>
      <c r="J20" s="14"/>
      <c r="K20" s="14"/>
      <c r="L20" s="14"/>
      <c r="M20" s="14"/>
      <c r="N20" s="14"/>
    </row>
    <row r="21" spans="2:14" x14ac:dyDescent="0.3">
      <c r="B21" t="str">
        <f>IF(NOT(ISBLANK(C21)),Cover!$C$11,"")</f>
        <v>Jonathan Burgener</v>
      </c>
      <c r="C21" t="s">
        <v>32</v>
      </c>
      <c r="D21">
        <v>4</v>
      </c>
      <c r="F21" s="14"/>
      <c r="G21" s="14"/>
      <c r="H21" s="14"/>
      <c r="I21" s="14"/>
      <c r="J21" s="14"/>
      <c r="K21" s="14"/>
      <c r="L21" s="14"/>
      <c r="M21" s="14"/>
      <c r="N21" s="14"/>
    </row>
    <row r="22" spans="2:14" x14ac:dyDescent="0.3">
      <c r="B22" t="str">
        <f>IF(NOT(ISBLANK(C22)),Cover!$C$11,"")</f>
        <v/>
      </c>
      <c r="F22" s="14"/>
      <c r="G22" s="14"/>
      <c r="H22" s="14"/>
      <c r="I22" s="14"/>
      <c r="J22" s="14"/>
      <c r="K22" s="14"/>
      <c r="L22" s="14"/>
      <c r="M22" s="14"/>
      <c r="N22" s="14"/>
    </row>
    <row r="23" spans="2:14" x14ac:dyDescent="0.3">
      <c r="B23" t="str">
        <f>IF(NOT(ISBLANK(C23)),Cover!$C$11,"")</f>
        <v/>
      </c>
      <c r="F23" s="14"/>
      <c r="G23" s="14"/>
      <c r="H23" s="14"/>
      <c r="I23" s="14"/>
      <c r="J23" s="14"/>
      <c r="K23" s="14"/>
      <c r="L23" s="14"/>
      <c r="M23" s="14"/>
      <c r="N23" s="14"/>
    </row>
    <row r="24" spans="2:14" x14ac:dyDescent="0.3">
      <c r="B24" t="str">
        <f>IF(NOT(ISBLANK(C24)),Cover!$C$11,"")</f>
        <v/>
      </c>
      <c r="F24" s="14"/>
      <c r="G24" s="14"/>
      <c r="H24" s="14"/>
      <c r="I24" s="14"/>
      <c r="J24" s="14"/>
      <c r="K24" s="14"/>
      <c r="L24" s="14"/>
      <c r="M24" s="14"/>
      <c r="N24" s="14"/>
    </row>
    <row r="25" spans="2:14" x14ac:dyDescent="0.3">
      <c r="B25" t="str">
        <f>IF(NOT(ISBLANK(C25)),Cover!$C$11,"")</f>
        <v/>
      </c>
      <c r="F25" s="14"/>
      <c r="G25" s="14"/>
      <c r="H25" s="14"/>
      <c r="I25" s="14"/>
      <c r="J25" s="14"/>
      <c r="K25" s="14"/>
      <c r="L25" s="14"/>
      <c r="M25" s="14"/>
      <c r="N25" s="14"/>
    </row>
    <row r="26" spans="2:14" x14ac:dyDescent="0.3">
      <c r="B26" t="str">
        <f>IF(NOT(ISBLANK(C26)),Cover!$C$11,"")</f>
        <v/>
      </c>
      <c r="F26" s="14"/>
      <c r="G26" s="14"/>
      <c r="H26" s="14"/>
      <c r="I26" s="14"/>
      <c r="J26" s="14"/>
      <c r="K26" s="14"/>
      <c r="L26" s="14"/>
      <c r="M26" s="14"/>
      <c r="N26" s="14"/>
    </row>
    <row r="27" spans="2:14" x14ac:dyDescent="0.3">
      <c r="B27" t="str">
        <f>IF(NOT(ISBLANK(C27)),Cover!$C$11,"")</f>
        <v/>
      </c>
      <c r="F27" s="14"/>
      <c r="G27" s="14"/>
      <c r="H27" s="14"/>
      <c r="I27" s="14"/>
      <c r="J27" s="14"/>
      <c r="K27" s="14"/>
      <c r="L27" s="14"/>
      <c r="M27" s="14"/>
      <c r="N27" s="14"/>
    </row>
    <row r="28" spans="2:14" x14ac:dyDescent="0.3">
      <c r="B28" t="str">
        <f>IF(NOT(ISBLANK(C28)),Cover!$C$11,"")</f>
        <v/>
      </c>
      <c r="F28" s="14"/>
      <c r="G28" s="14"/>
      <c r="H28" s="14"/>
      <c r="I28" s="14"/>
      <c r="J28" s="14"/>
      <c r="K28" s="14"/>
      <c r="L28" s="14"/>
      <c r="M28" s="14"/>
      <c r="N28" s="14"/>
    </row>
    <row r="29" spans="2:14" x14ac:dyDescent="0.3">
      <c r="B29" s="4" t="s">
        <v>9</v>
      </c>
      <c r="C29" s="2">
        <f>C3</f>
        <v>45632</v>
      </c>
      <c r="F29" s="14"/>
      <c r="G29" s="14"/>
      <c r="H29" s="14"/>
      <c r="I29" s="14"/>
      <c r="J29" s="14"/>
      <c r="K29" s="14"/>
      <c r="L29" s="14"/>
      <c r="M29" s="14"/>
      <c r="N29" s="14"/>
    </row>
    <row r="30" spans="2:14" x14ac:dyDescent="0.3">
      <c r="B30" s="4" t="s">
        <v>10</v>
      </c>
      <c r="C30" s="1" t="s">
        <v>11</v>
      </c>
      <c r="F30" s="14"/>
      <c r="G30" s="14"/>
      <c r="H30" s="14"/>
      <c r="I30" s="14"/>
      <c r="J30" s="14"/>
      <c r="K30" s="14"/>
      <c r="L30" s="14"/>
      <c r="M30" s="14"/>
      <c r="N30" s="14"/>
    </row>
    <row r="31" spans="2:14" x14ac:dyDescent="0.3">
      <c r="B31" t="s">
        <v>37</v>
      </c>
      <c r="C31" t="s">
        <v>22</v>
      </c>
      <c r="F31" s="14"/>
      <c r="G31" s="14"/>
      <c r="H31" s="14"/>
      <c r="I31" s="14"/>
      <c r="J31" s="14"/>
      <c r="K31" s="14"/>
      <c r="L31" s="14"/>
      <c r="M31" s="14"/>
      <c r="N31" s="14"/>
    </row>
    <row r="32" spans="2:14" x14ac:dyDescent="0.3">
      <c r="B32" t="str">
        <f>IF(NOT(ISBLANK(C32)),Cover!$C$11,"")</f>
        <v/>
      </c>
      <c r="F32" s="14"/>
      <c r="G32" s="14"/>
      <c r="H32" s="14"/>
      <c r="I32" s="14"/>
      <c r="J32" s="14"/>
      <c r="K32" s="14"/>
      <c r="L32" s="14"/>
      <c r="M32" s="14"/>
      <c r="N32" s="14"/>
    </row>
    <row r="33" spans="2:14" x14ac:dyDescent="0.3">
      <c r="B33" t="str">
        <f>IF(NOT(ISBLANK(C33)),Cover!$C$11,"")</f>
        <v/>
      </c>
      <c r="F33" s="14"/>
      <c r="G33" s="14"/>
      <c r="H33" s="14"/>
      <c r="I33" s="14"/>
      <c r="J33" s="14"/>
      <c r="K33" s="14"/>
      <c r="L33" s="14"/>
      <c r="M33" s="14"/>
      <c r="N33" s="14"/>
    </row>
    <row r="34" spans="2:14" x14ac:dyDescent="0.3">
      <c r="B34" t="str">
        <f>IF(NOT(ISBLANK(C34)),Cover!$C$11,"")</f>
        <v/>
      </c>
      <c r="F34" s="14"/>
      <c r="G34" s="14"/>
      <c r="H34" s="14"/>
      <c r="I34" s="14"/>
      <c r="J34" s="14"/>
      <c r="K34" s="14"/>
      <c r="L34" s="14"/>
      <c r="M34" s="14"/>
      <c r="N34" s="14"/>
    </row>
    <row r="35" spans="2:14" x14ac:dyDescent="0.3">
      <c r="B35" t="str">
        <f>IF(NOT(ISBLANK(C35)),Cover!$C$11,"")</f>
        <v/>
      </c>
      <c r="F35" s="14"/>
      <c r="G35" s="14"/>
      <c r="H35" s="14"/>
      <c r="I35" s="14"/>
      <c r="J35" s="14"/>
      <c r="K35" s="14"/>
      <c r="L35" s="14"/>
      <c r="M35" s="14"/>
      <c r="N35" s="14"/>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2024-12-03T05:56:57Z</dcterms:modified>
  <cp:category/>
  <cp:contentStatus/>
</cp:coreProperties>
</file>