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on\source\repos\MancalaASM\"/>
    </mc:Choice>
  </mc:AlternateContent>
  <xr:revisionPtr revIDLastSave="0" documentId="13_ncr:1_{53CB47EC-C526-44E9-9E5A-3FA87079D81D}" xr6:coauthVersionLast="47" xr6:coauthVersionMax="47" xr10:uidLastSave="{00000000-0000-0000-0000-000000000000}"/>
  <bookViews>
    <workbookView xWindow="-108" yWindow="-108" windowWidth="23256" windowHeight="12456" activeTab="8" xr2:uid="{5969DE55-CD1B-4C6F-87B5-39DBF0EA983E}"/>
  </bookViews>
  <sheets>
    <sheet name="Cover" sheetId="1" r:id="rId1"/>
    <sheet name="4 Nov" sheetId="2" r:id="rId2"/>
    <sheet name="7 Nov" sheetId="3" r:id="rId3"/>
    <sheet name="11 Nov" sheetId="4" r:id="rId4"/>
    <sheet name="14 Nov" sheetId="5" r:id="rId5"/>
    <sheet name="25 Nov" sheetId="6" r:id="rId6"/>
    <sheet name="28 Nov" sheetId="9" r:id="rId7"/>
    <sheet name="2 Dec" sheetId="10" r:id="rId8"/>
    <sheet name="Final"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0" l="1"/>
  <c r="B19" i="10" s="1"/>
  <c r="D19" i="10"/>
  <c r="C20" i="10"/>
  <c r="B20" i="10" s="1"/>
  <c r="D20" i="10"/>
  <c r="B21" i="10"/>
  <c r="C21" i="10"/>
  <c r="D21" i="10"/>
  <c r="B22" i="10"/>
  <c r="C22" i="10"/>
  <c r="D22" i="10"/>
  <c r="C23" i="10"/>
  <c r="B23" i="10" s="1"/>
  <c r="D23" i="10"/>
  <c r="C24" i="10"/>
  <c r="B24" i="10" s="1"/>
  <c r="D24" i="10"/>
  <c r="C25" i="10"/>
  <c r="B25" i="10" s="1"/>
  <c r="D25" i="10"/>
  <c r="C26" i="10"/>
  <c r="B26" i="10" s="1"/>
  <c r="D26" i="10"/>
  <c r="C27" i="10"/>
  <c r="B27" i="10" s="1"/>
  <c r="D27" i="10"/>
  <c r="D18" i="10"/>
  <c r="C18" i="10"/>
  <c r="B18" i="10" s="1"/>
  <c r="C19" i="9"/>
  <c r="B19" i="9" s="1"/>
  <c r="D19" i="9"/>
  <c r="C20" i="9"/>
  <c r="B20" i="9" s="1"/>
  <c r="D20" i="9"/>
  <c r="C21" i="9"/>
  <c r="B21" i="9" s="1"/>
  <c r="D21" i="9"/>
  <c r="C22" i="9"/>
  <c r="B22" i="9" s="1"/>
  <c r="D22" i="9"/>
  <c r="C23" i="9"/>
  <c r="B23" i="9" s="1"/>
  <c r="D23" i="9"/>
  <c r="B24" i="9"/>
  <c r="C24" i="9"/>
  <c r="D24" i="9"/>
  <c r="C25" i="9"/>
  <c r="B25" i="9" s="1"/>
  <c r="D25" i="9"/>
  <c r="C26" i="9"/>
  <c r="B26" i="9" s="1"/>
  <c r="D26" i="9"/>
  <c r="C27" i="9"/>
  <c r="B27" i="9" s="1"/>
  <c r="D27" i="9"/>
  <c r="D18" i="9"/>
  <c r="C18" i="9"/>
  <c r="B18" i="9" s="1"/>
  <c r="B19" i="6"/>
  <c r="C19" i="6"/>
  <c r="D19" i="6"/>
  <c r="C20" i="6"/>
  <c r="B20" i="6" s="1"/>
  <c r="D20" i="6"/>
  <c r="C21" i="6"/>
  <c r="B21" i="6" s="1"/>
  <c r="D21" i="6"/>
  <c r="C22" i="6"/>
  <c r="B22" i="6" s="1"/>
  <c r="D22" i="6"/>
  <c r="B23" i="6"/>
  <c r="C23" i="6"/>
  <c r="D23" i="6"/>
  <c r="B24" i="6"/>
  <c r="C24" i="6"/>
  <c r="D24" i="6"/>
  <c r="C25" i="6"/>
  <c r="B25" i="6" s="1"/>
  <c r="D25" i="6"/>
  <c r="C26" i="6"/>
  <c r="B26" i="6" s="1"/>
  <c r="D26" i="6"/>
  <c r="B27" i="6"/>
  <c r="C27" i="6"/>
  <c r="D27" i="6"/>
  <c r="D18" i="6"/>
  <c r="C18" i="6"/>
  <c r="B18" i="6" s="1"/>
  <c r="B19" i="5"/>
  <c r="C19" i="5"/>
  <c r="D19" i="5"/>
  <c r="C20" i="5"/>
  <c r="B20" i="5" s="1"/>
  <c r="D20" i="5"/>
  <c r="C21" i="5"/>
  <c r="B21" i="5" s="1"/>
  <c r="D21" i="5"/>
  <c r="C22" i="5"/>
  <c r="B22" i="5" s="1"/>
  <c r="D22" i="5"/>
  <c r="C23" i="5"/>
  <c r="B23" i="5" s="1"/>
  <c r="D23" i="5"/>
  <c r="B24" i="5"/>
  <c r="C24" i="5"/>
  <c r="D24" i="5"/>
  <c r="C25" i="5"/>
  <c r="B25" i="5" s="1"/>
  <c r="D25" i="5"/>
  <c r="C26" i="5"/>
  <c r="B26" i="5" s="1"/>
  <c r="D26" i="5"/>
  <c r="B27" i="5"/>
  <c r="C27" i="5"/>
  <c r="D27" i="5"/>
  <c r="D18" i="5"/>
  <c r="C18" i="5"/>
  <c r="B18" i="5" s="1"/>
  <c r="C22" i="4"/>
  <c r="B22" i="4" s="1"/>
  <c r="D22" i="4"/>
  <c r="C23" i="4"/>
  <c r="B23" i="4" s="1"/>
  <c r="D23" i="4"/>
  <c r="C24" i="4"/>
  <c r="B24" i="4" s="1"/>
  <c r="D24" i="4"/>
  <c r="B25" i="4"/>
  <c r="C25" i="4"/>
  <c r="D25" i="4"/>
  <c r="C26" i="4"/>
  <c r="B26" i="4" s="1"/>
  <c r="D26" i="4"/>
  <c r="C27" i="4"/>
  <c r="B27" i="4" s="1"/>
  <c r="D27" i="4"/>
  <c r="C28" i="4"/>
  <c r="B28" i="4" s="1"/>
  <c r="D28" i="4"/>
  <c r="C18" i="4"/>
  <c r="B18" i="4" s="1"/>
  <c r="D18" i="4"/>
  <c r="C19" i="4"/>
  <c r="B19" i="4" s="1"/>
  <c r="D19" i="4"/>
  <c r="C20" i="4"/>
  <c r="B20" i="4" s="1"/>
  <c r="D20" i="4"/>
  <c r="D21" i="4"/>
  <c r="C21" i="4"/>
  <c r="B21" i="4" s="1"/>
  <c r="D21" i="3"/>
  <c r="D22" i="3"/>
  <c r="D18" i="3"/>
  <c r="D19" i="3"/>
  <c r="D20" i="3"/>
  <c r="C18" i="3"/>
  <c r="C19" i="3"/>
  <c r="B22" i="3"/>
  <c r="B23" i="3"/>
  <c r="B24" i="3"/>
  <c r="B25" i="3"/>
  <c r="B26" i="3"/>
  <c r="B27" i="3"/>
  <c r="B28" i="3"/>
  <c r="B19" i="3"/>
  <c r="B20" i="3"/>
  <c r="B21" i="3"/>
  <c r="C21" i="3"/>
  <c r="C22" i="3"/>
  <c r="C23" i="3"/>
  <c r="C24" i="3"/>
  <c r="C25" i="3"/>
  <c r="C26" i="3"/>
  <c r="C27" i="3"/>
  <c r="C28" i="3"/>
  <c r="C20" i="3"/>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28" i="10"/>
  <c r="C15" i="10"/>
  <c r="C11" i="10"/>
  <c r="C12" i="10"/>
  <c r="C13" i="10"/>
  <c r="C14" i="10"/>
  <c r="B32" i="9"/>
  <c r="B33" i="9"/>
  <c r="B34" i="9"/>
  <c r="B35" i="9"/>
  <c r="B36" i="9"/>
  <c r="B37" i="9"/>
  <c r="B38" i="9"/>
  <c r="B39" i="9"/>
  <c r="B40" i="9"/>
  <c r="B41" i="9"/>
  <c r="B42" i="9"/>
  <c r="B43" i="9"/>
  <c r="B44" i="9"/>
  <c r="B45" i="9"/>
  <c r="B46" i="9"/>
  <c r="B47" i="9"/>
  <c r="B48" i="9"/>
  <c r="B49" i="9"/>
  <c r="B50" i="9"/>
  <c r="B51" i="9"/>
  <c r="B52" i="9"/>
  <c r="B53" i="9"/>
  <c r="B54" i="9"/>
  <c r="B55" i="9"/>
  <c r="B56" i="9"/>
  <c r="B28" i="9"/>
  <c r="C11" i="9"/>
  <c r="C12" i="9"/>
  <c r="C13" i="9"/>
  <c r="C14" i="9"/>
  <c r="C15" i="9"/>
  <c r="B32" i="6"/>
  <c r="B33" i="6"/>
  <c r="B34" i="6"/>
  <c r="B35" i="6"/>
  <c r="B36" i="6"/>
  <c r="B37" i="6"/>
  <c r="B38" i="6"/>
  <c r="B39" i="6"/>
  <c r="B40" i="6"/>
  <c r="B41" i="6"/>
  <c r="B42" i="6"/>
  <c r="B43" i="6"/>
  <c r="B44" i="6"/>
  <c r="B28" i="6"/>
  <c r="C11" i="6"/>
  <c r="C12" i="6"/>
  <c r="C13" i="6"/>
  <c r="C14" i="6"/>
  <c r="C15" i="6"/>
  <c r="B32" i="5"/>
  <c r="B33" i="5"/>
  <c r="B34" i="5"/>
  <c r="B35" i="5"/>
  <c r="B36" i="5"/>
  <c r="B37" i="5"/>
  <c r="B38" i="5"/>
  <c r="B39" i="5"/>
  <c r="B40" i="5"/>
  <c r="B41" i="5"/>
  <c r="B42" i="5"/>
  <c r="B43" i="5"/>
  <c r="B44" i="5"/>
  <c r="B45" i="5"/>
  <c r="B46" i="5"/>
  <c r="C11" i="3"/>
  <c r="C12" i="3"/>
  <c r="C13" i="3"/>
  <c r="C14" i="3"/>
  <c r="C15" i="3"/>
  <c r="C11" i="4"/>
  <c r="C12" i="4"/>
  <c r="C13" i="4"/>
  <c r="C14" i="4"/>
  <c r="C15" i="4"/>
  <c r="C11" i="5"/>
  <c r="C12" i="5"/>
  <c r="C13" i="5"/>
  <c r="C14" i="5"/>
  <c r="C15" i="5"/>
  <c r="B28" i="5"/>
  <c r="B32" i="4"/>
  <c r="B33" i="4"/>
  <c r="B34" i="4"/>
  <c r="B35" i="4"/>
  <c r="B36" i="4"/>
  <c r="B37" i="4"/>
  <c r="B38" i="4"/>
  <c r="B39" i="4"/>
  <c r="B40" i="4"/>
  <c r="B41" i="4"/>
  <c r="B42" i="4"/>
  <c r="B43" i="4"/>
  <c r="B32" i="3"/>
  <c r="B33" i="3"/>
  <c r="B34" i="3"/>
  <c r="B35" i="3"/>
  <c r="B36" i="3"/>
  <c r="B37" i="3"/>
  <c r="B38" i="3"/>
  <c r="B39" i="3"/>
  <c r="B40" i="3"/>
  <c r="B41" i="3"/>
  <c r="B42" i="3"/>
  <c r="B43" i="3"/>
  <c r="B44" i="3"/>
  <c r="B45" i="3"/>
  <c r="B31" i="10"/>
  <c r="B31" i="9"/>
  <c r="B31" i="6"/>
  <c r="B31" i="5"/>
  <c r="B31" i="4"/>
  <c r="B31" i="3"/>
  <c r="C10" i="10"/>
  <c r="C10" i="9"/>
  <c r="C10" i="6"/>
  <c r="C10" i="4"/>
  <c r="C10" i="3"/>
  <c r="B32" i="2"/>
  <c r="B33" i="2"/>
  <c r="B35" i="2"/>
  <c r="B36" i="2"/>
  <c r="B37" i="2"/>
  <c r="B38" i="2"/>
  <c r="B39" i="2"/>
  <c r="B40" i="2"/>
  <c r="B41" i="2"/>
  <c r="B42" i="2"/>
  <c r="B43" i="2"/>
  <c r="B44" i="2"/>
  <c r="B45" i="2"/>
  <c r="B34" i="2"/>
  <c r="B22" i="2"/>
  <c r="B23" i="2"/>
  <c r="B24" i="2"/>
  <c r="B25" i="2"/>
  <c r="B26" i="2"/>
  <c r="B27" i="2"/>
  <c r="B28" i="2"/>
  <c r="B21" i="2"/>
  <c r="C11" i="2"/>
  <c r="C12" i="2"/>
  <c r="C13" i="2"/>
  <c r="C14" i="2"/>
  <c r="C15" i="2"/>
  <c r="C10" i="2"/>
  <c r="B32" i="8"/>
  <c r="B33" i="8"/>
  <c r="B34" i="8"/>
  <c r="B35" i="8"/>
  <c r="B36" i="8"/>
  <c r="B37" i="8"/>
  <c r="B38" i="8"/>
  <c r="B39" i="8"/>
  <c r="B40" i="8"/>
  <c r="B19" i="8"/>
  <c r="B20" i="8"/>
  <c r="B21" i="8"/>
  <c r="B22" i="8"/>
  <c r="B23" i="8"/>
  <c r="B24" i="8"/>
  <c r="B25" i="8"/>
  <c r="B26" i="8"/>
  <c r="B27" i="8"/>
  <c r="B28" i="8"/>
  <c r="B18" i="8"/>
  <c r="C12" i="8"/>
  <c r="C13" i="8"/>
  <c r="C14" i="8"/>
  <c r="C15" i="8"/>
  <c r="C10" i="8"/>
  <c r="C11" i="8"/>
  <c r="C12" i="1"/>
  <c r="C13" i="1"/>
  <c r="C14" i="1"/>
  <c r="C11" i="1"/>
  <c r="C10" i="1"/>
  <c r="C6" i="8"/>
  <c r="C5" i="8"/>
  <c r="C4" i="8"/>
  <c r="C6" i="10"/>
  <c r="C5" i="10"/>
  <c r="C4" i="10"/>
  <c r="C6" i="9"/>
  <c r="C5" i="9"/>
  <c r="C4" i="9"/>
  <c r="C6" i="6"/>
  <c r="C5" i="6"/>
  <c r="C4" i="6"/>
  <c r="C6" i="5"/>
  <c r="C5" i="5"/>
  <c r="C4" i="5"/>
  <c r="C6" i="4"/>
  <c r="C5" i="4"/>
  <c r="C4" i="4"/>
  <c r="C6" i="3"/>
  <c r="C5" i="3"/>
  <c r="C4" i="3"/>
  <c r="C5" i="2"/>
  <c r="C6" i="2"/>
  <c r="C4" i="2"/>
  <c r="C3" i="8"/>
  <c r="C3" i="10"/>
  <c r="C2" i="8"/>
  <c r="C2" i="10"/>
  <c r="C29" i="10"/>
  <c r="C16" i="10"/>
  <c r="C3" i="9"/>
  <c r="C3" i="6"/>
  <c r="C3" i="5"/>
  <c r="C3" i="4"/>
  <c r="C3" i="3"/>
  <c r="C3" i="2"/>
  <c r="C3" i="1"/>
  <c r="C16" i="1" s="1"/>
  <c r="C19" i="2"/>
  <c r="C20" i="2"/>
  <c r="B18" i="3"/>
  <c r="C18" i="2"/>
  <c r="D18" i="2"/>
  <c r="D19" i="2"/>
  <c r="D20" i="2"/>
  <c r="B19" i="2"/>
  <c r="B20" i="2"/>
  <c r="B18" i="2"/>
  <c r="C29" i="8"/>
  <c r="C2" i="2" l="1"/>
  <c r="C16" i="2" l="1"/>
  <c r="C2" i="3"/>
  <c r="C29" i="2" l="1"/>
  <c r="C16" i="3"/>
  <c r="C29" i="3" l="1"/>
  <c r="C2" i="4"/>
  <c r="C16" i="4" l="1"/>
  <c r="C2" i="5" l="1"/>
  <c r="C29" i="4"/>
  <c r="C16" i="5" l="1"/>
  <c r="C2" i="6" l="1"/>
  <c r="C29" i="5"/>
  <c r="C2" i="9" l="1"/>
  <c r="C16" i="6"/>
  <c r="C16" i="9" l="1"/>
  <c r="C29" i="6"/>
  <c r="C29" i="9" l="1"/>
  <c r="C16" i="8" l="1"/>
  <c r="C10" i="5"/>
</calcChain>
</file>

<file path=xl/sharedStrings.xml><?xml version="1.0" encoding="utf-8"?>
<sst xmlns="http://schemas.openxmlformats.org/spreadsheetml/2006/main" count="203" uniqueCount="43">
  <si>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</si>
  <si>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</si>
  <si>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</si>
  <si>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</si>
  <si>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</si>
  <si>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</si>
  <si>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</si>
  <si>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</si>
  <si>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</si>
  <si>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</si>
  <si>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</si>
  <si>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</si>
  <si>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</si>
  <si>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</si>
  <si>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</si>
  <si>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</si>
  <si>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</si>
  <si>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</si>
  <si>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</si>
  <si>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</si>
  <si>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</si>
  <si>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</si>
  <si>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</si>
  <si>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None - complete</t>
  </si>
  <si>
    <t>All</t>
  </si>
  <si>
    <t>Decide on Project</t>
  </si>
  <si>
    <t>Break up project into modules (use UML diagrams)</t>
  </si>
  <si>
    <t>Priority</t>
  </si>
  <si>
    <t>To Be Determined</t>
  </si>
  <si>
    <t>?</t>
  </si>
  <si>
    <t>Identify major parts of the project</t>
  </si>
  <si>
    <t>Story behind your project</t>
  </si>
  <si>
    <t>Video Presentation to describe project &amp; slides</t>
  </si>
  <si>
    <t>Final Scrum Report (this document)</t>
  </si>
  <si>
    <t>Slide Presentation</t>
  </si>
  <si>
    <t>Project Submittal</t>
  </si>
  <si>
    <t>Set up GitHub account and invite all participants including WayneWCook</t>
  </si>
  <si>
    <t>Jonathan Burgener</t>
  </si>
  <si>
    <t>ASCII Mancala Game</t>
  </si>
  <si>
    <t>Manaca</t>
  </si>
  <si>
    <t>ALL</t>
  </si>
  <si>
    <t>Scrum Reports are based on Stories. Create a good story about what you want your project to do when it is completed.Tasks are often assigned as stories, with the author telling what they want each new portion of the project to do when it is complete.</t>
  </si>
  <si>
    <t xml:space="preserve">A good game of Mancala can be hard to find. So I've been working to create a version of Mancala with as many programming languages as I can (with this being language number 3, after Java and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</si>
</sst>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topLeftCell="A5" workbookViewId="0">
      <selection activeCell="D30" sqref="D30"/>
    </sheetView>
  </sheetViews>
  <sheetFormatPr defaultRowHeight="14.4" x14ac:dyDescent="0.3"/>
  <cols>
    <col min="2" max="2" width="15.44140625" customWidth="1"/>
    <col min="3" max="3" width="66.88671875" customWidth="1"/>
  </cols>
  <sheetData>
    <row r="1" spans="1:5" x14ac:dyDescent="0.3">
      <c r="A1" s="1" t="s">
        <v>0</v>
      </c>
      <c r="B1" s="1"/>
      <c r="C1" s="1"/>
    </row>
    <row r="2" spans="1:5" x14ac:dyDescent="0.3">
      <c r="B2" s="3" t="s">
        <v>1</v>
      </c>
      <c r="C2" s="2">
        <v>45596</v>
      </c>
    </row>
    <row r="3" spans="1:5" x14ac:dyDescent="0.3">
      <c r="B3" s="3" t="s">
        <v>2</v>
      </c>
      <c r="C3" s="2">
        <f>C2+4</f>
        <v>45600</v>
      </c>
    </row>
    <row r="4" spans="1:5" x14ac:dyDescent="0.3">
      <c r="B4" s="3" t="s">
        <v>3</v>
      </c>
      <c r="C4" t="s">
        <v>39</v>
      </c>
    </row>
    <row r="5" spans="1:5" x14ac:dyDescent="0.3">
      <c r="B5" s="3" t="s">
        <v>4</v>
      </c>
      <c r="C5" t="s">
        <v>37</v>
      </c>
    </row>
    <row r="6" spans="1:5" x14ac:dyDescent="0.3">
      <c r="B6" s="3" t="s">
        <v>5</v>
      </c>
      <c r="C6" t="s">
        <v>38</v>
      </c>
    </row>
    <row r="8" spans="1:5" x14ac:dyDescent="0.3">
      <c r="B8" s="11" t="s">
        <v>6</v>
      </c>
      <c r="C8" s="11"/>
    </row>
    <row r="9" spans="1:5" x14ac:dyDescent="0.3">
      <c r="B9" s="1" t="s">
        <v>7</v>
      </c>
      <c r="C9" s="1" t="s">
        <v>8</v>
      </c>
    </row>
    <row r="10" spans="1:5" x14ac:dyDescent="0.3">
      <c r="C10" t="str">
        <f>"Jonathan Burgener"</f>
        <v>Jonathan Burgener</v>
      </c>
    </row>
    <row r="11" spans="1:5" x14ac:dyDescent="0.3">
      <c r="C11" t="str">
        <f>IF(NOT(ISBLANK(B11)),$C$10,"")</f>
        <v/>
      </c>
    </row>
    <row r="12" spans="1:5" x14ac:dyDescent="0.3">
      <c r="C12" t="str">
        <f t="shared" ref="C12:C14" si="0">IF(NOT(ISBLANK(B12)),$C$10,"")</f>
        <v/>
      </c>
    </row>
    <row r="13" spans="1:5" x14ac:dyDescent="0.3">
      <c r="C13" t="str">
        <f t="shared" si="0"/>
        <v/>
      </c>
    </row>
    <row r="14" spans="1:5" x14ac:dyDescent="0.3">
      <c r="C14" t="str">
        <f t="shared" si="0"/>
        <v/>
      </c>
    </row>
    <row r="15" spans="1:5" ht="123.75" customHeight="1" x14ac:dyDescent="0.3">
      <c r="C15" s="10" t="s">
        <v>14</v>
      </c>
      <c r="D15" s="10"/>
      <c r="E15" s="5"/>
    </row>
    <row r="16" spans="1:5" x14ac:dyDescent="0.3">
      <c r="B16" s="4" t="s">
        <v>9</v>
      </c>
      <c r="C16" s="2">
        <f>$C$3</f>
        <v>45600</v>
      </c>
    </row>
    <row r="17" spans="2:4" x14ac:dyDescent="0.3">
      <c r="B17" s="4" t="s">
        <v>10</v>
      </c>
      <c r="C17" s="1" t="s">
        <v>11</v>
      </c>
      <c r="D17" t="s">
        <v>15</v>
      </c>
    </row>
    <row r="18" spans="2:4" x14ac:dyDescent="0.3">
      <c r="B18" t="s">
        <v>24</v>
      </c>
      <c r="C18" t="s">
        <v>25</v>
      </c>
      <c r="D18" s="1">
        <v>1</v>
      </c>
    </row>
    <row r="19" spans="2:4" x14ac:dyDescent="0.3">
      <c r="B19" t="s">
        <v>24</v>
      </c>
      <c r="C19" t="s">
        <v>30</v>
      </c>
      <c r="D19" s="1">
        <v>2</v>
      </c>
    </row>
    <row r="20" spans="2:4" x14ac:dyDescent="0.3">
      <c r="B20" t="s">
        <v>24</v>
      </c>
      <c r="C20" t="s">
        <v>36</v>
      </c>
      <c r="D20" s="1">
        <v>3</v>
      </c>
    </row>
    <row r="21" spans="2:4" ht="58.2" thickBot="1" x14ac:dyDescent="0.35">
      <c r="C21" s="9" t="s">
        <v>41</v>
      </c>
    </row>
    <row r="22" spans="2:4" ht="28.8" x14ac:dyDescent="0.3">
      <c r="B22" s="5" t="s">
        <v>31</v>
      </c>
      <c r="C22" s="12" t="s">
        <v>42</v>
      </c>
    </row>
    <row r="23" spans="2:4" x14ac:dyDescent="0.3">
      <c r="C23" s="13"/>
    </row>
    <row r="24" spans="2:4" x14ac:dyDescent="0.3">
      <c r="C24" s="13"/>
    </row>
    <row r="25" spans="2:4" x14ac:dyDescent="0.3">
      <c r="C25" s="13"/>
    </row>
    <row r="26" spans="2:4" x14ac:dyDescent="0.3">
      <c r="C26" s="13"/>
    </row>
    <row r="27" spans="2:4" x14ac:dyDescent="0.3">
      <c r="C27" s="13"/>
    </row>
    <row r="28" spans="2:4" x14ac:dyDescent="0.3">
      <c r="C28" s="13"/>
    </row>
    <row r="29" spans="2:4" x14ac:dyDescent="0.3">
      <c r="C29" s="13"/>
    </row>
    <row r="30" spans="2:4" x14ac:dyDescent="0.3">
      <c r="C30" s="13"/>
    </row>
    <row r="31" spans="2:4" x14ac:dyDescent="0.3">
      <c r="C31" s="13"/>
    </row>
    <row r="32" spans="2:4" x14ac:dyDescent="0.3">
      <c r="C32" s="13"/>
    </row>
    <row r="33" spans="3:3" x14ac:dyDescent="0.3">
      <c r="C33" s="13"/>
    </row>
    <row r="34" spans="3:3" x14ac:dyDescent="0.3">
      <c r="C34" s="13"/>
    </row>
    <row r="35" spans="3:3" x14ac:dyDescent="0.3">
      <c r="C35" s="13"/>
    </row>
    <row r="36" spans="3:3" x14ac:dyDescent="0.3">
      <c r="C36" s="13"/>
    </row>
    <row r="37" spans="3:3" x14ac:dyDescent="0.3">
      <c r="C37" s="13"/>
    </row>
    <row r="38" spans="3:3" x14ac:dyDescent="0.3">
      <c r="C38" s="13"/>
    </row>
    <row r="39" spans="3:3" x14ac:dyDescent="0.3">
      <c r="C39" s="13"/>
    </row>
    <row r="40" spans="3:3" x14ac:dyDescent="0.3">
      <c r="C40" s="13"/>
    </row>
    <row r="41" spans="3:3" ht="15" thickBot="1" x14ac:dyDescent="0.35">
      <c r="C41" s="14"/>
    </row>
  </sheetData>
  <mergeCells count="3">
    <mergeCell ref="C15:D15"/>
    <mergeCell ref="B8:C8"/>
    <mergeCell ref="C22: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45"/>
  <sheetViews>
    <sheetView workbookViewId="0">
      <selection activeCell="B32" sqref="B32"/>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Cover!C3</f>
        <v>45600</v>
      </c>
      <c r="E2" s="5" t="s">
        <v>19</v>
      </c>
      <c r="F2" s="8"/>
      <c r="G2" s="8"/>
      <c r="H2" s="8"/>
      <c r="I2" s="8"/>
      <c r="J2" s="8"/>
      <c r="K2" s="8"/>
      <c r="L2" s="8"/>
      <c r="M2" s="8"/>
      <c r="N2" s="8"/>
    </row>
    <row r="3" spans="1:14" x14ac:dyDescent="0.3">
      <c r="B3" t="s">
        <v>12</v>
      </c>
      <c r="C3" s="2">
        <f>C2+3</f>
        <v>45603</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1" t="s">
        <v>6</v>
      </c>
      <c r="C8" s="11"/>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45600</v>
      </c>
      <c r="D16" s="4" t="s">
        <v>15</v>
      </c>
    </row>
    <row r="17" spans="2:4" x14ac:dyDescent="0.3">
      <c r="B17" s="4" t="s">
        <v>10</v>
      </c>
      <c r="C17" s="4" t="s">
        <v>11</v>
      </c>
    </row>
    <row r="18" spans="2:4" x14ac:dyDescent="0.3">
      <c r="B18" t="str">
        <f>Cover!B18</f>
        <v>All</v>
      </c>
      <c r="C18" t="str">
        <f>Cover!C18</f>
        <v>Decide on Project</v>
      </c>
      <c r="D18" s="1">
        <f>Cover!D18</f>
        <v>1</v>
      </c>
    </row>
    <row r="19" spans="2:4" x14ac:dyDescent="0.3">
      <c r="B19" t="str">
        <f>Cover!B19</f>
        <v>All</v>
      </c>
      <c r="C19" t="str">
        <f>Cover!C19</f>
        <v>Identify major parts of the project</v>
      </c>
      <c r="D19" s="1">
        <f>Cover!D19</f>
        <v>2</v>
      </c>
    </row>
    <row r="20" spans="2:4" x14ac:dyDescent="0.3">
      <c r="B20" t="str">
        <f>Cover!B20</f>
        <v>All</v>
      </c>
      <c r="C20" t="str">
        <f>Cover!C20</f>
        <v>Set up GitHub account and invite all participants including WayneWCook</v>
      </c>
      <c r="D20" s="1">
        <f>Cover!D20</f>
        <v>3</v>
      </c>
    </row>
    <row r="21" spans="2:4" x14ac:dyDescent="0.3">
      <c r="B21" t="str">
        <f>IF(NOT(ISBLANK(C21)),Cover!$C$10,"")</f>
        <v/>
      </c>
      <c r="D21" s="1"/>
    </row>
    <row r="22" spans="2:4" x14ac:dyDescent="0.3">
      <c r="B22" t="str">
        <f>IF(NOT(ISBLANK(C22)),Cover!$C$10,"")</f>
        <v/>
      </c>
    </row>
    <row r="23" spans="2:4" x14ac:dyDescent="0.3">
      <c r="B23" t="str">
        <f>IF(NOT(ISBLANK(C23)),Cover!$C$10,"")</f>
        <v/>
      </c>
    </row>
    <row r="24" spans="2:4" x14ac:dyDescent="0.3">
      <c r="B24" t="str">
        <f>IF(NOT(ISBLANK(C24)),Cover!$C$10,"")</f>
        <v/>
      </c>
    </row>
    <row r="25" spans="2:4" x14ac:dyDescent="0.3">
      <c r="B25" t="str">
        <f>IF(NOT(ISBLANK(C25)),Cover!$C$10,"")</f>
        <v/>
      </c>
    </row>
    <row r="26" spans="2:4" x14ac:dyDescent="0.3">
      <c r="B26" t="str">
        <f>IF(NOT(ISBLANK(C26)),Cover!$C$10,"")</f>
        <v/>
      </c>
    </row>
    <row r="27" spans="2:4" x14ac:dyDescent="0.3">
      <c r="B27" t="str">
        <f>IF(NOT(ISBLANK(C27)),Cover!$C$10,"")</f>
        <v/>
      </c>
    </row>
    <row r="28" spans="2:4" x14ac:dyDescent="0.3">
      <c r="B28" t="str">
        <f>IF(NOT(ISBLANK(C28)),Cover!$C$10,"")</f>
        <v/>
      </c>
    </row>
    <row r="29" spans="2:4" x14ac:dyDescent="0.3">
      <c r="B29" s="4" t="s">
        <v>9</v>
      </c>
      <c r="C29" s="2">
        <f>$C$3</f>
        <v>45603</v>
      </c>
    </row>
    <row r="30" spans="2:4" x14ac:dyDescent="0.3">
      <c r="B30" s="4" t="s">
        <v>10</v>
      </c>
      <c r="C30" s="1" t="s">
        <v>11</v>
      </c>
    </row>
    <row r="31" spans="2:4" x14ac:dyDescent="0.3">
      <c r="B31" t="s">
        <v>24</v>
      </c>
      <c r="C31" t="s">
        <v>26</v>
      </c>
      <c r="D31" s="1" t="s">
        <v>29</v>
      </c>
    </row>
    <row r="32" spans="2:4" x14ac:dyDescent="0.3">
      <c r="B32" t="str">
        <f>IF(NOT(ISBLANK(C32)),Cover!$C$10,"")</f>
        <v>Jonathan Burgener</v>
      </c>
      <c r="C32" t="s">
        <v>28</v>
      </c>
      <c r="D32" s="1" t="s">
        <v>29</v>
      </c>
    </row>
    <row r="33" spans="2:4" x14ac:dyDescent="0.3">
      <c r="B33" t="str">
        <f>IF(NOT(ISBLANK(C33)),Cover!$C$10,"")</f>
        <v>Jonathan Burgener</v>
      </c>
      <c r="C33" t="s">
        <v>28</v>
      </c>
      <c r="D33" s="1" t="s">
        <v>29</v>
      </c>
    </row>
    <row r="34" spans="2:4" x14ac:dyDescent="0.3">
      <c r="B34" t="str">
        <f>IF(NOT(ISBLANK(C34)),Cover!$C$10,"")</f>
        <v/>
      </c>
    </row>
    <row r="35" spans="2:4" x14ac:dyDescent="0.3">
      <c r="B35" t="str">
        <f>IF(NOT(ISBLANK(C35)),Cover!$C$10,"")</f>
        <v/>
      </c>
    </row>
    <row r="36" spans="2:4" x14ac:dyDescent="0.3">
      <c r="B36" t="str">
        <f>IF(NOT(ISBLANK(C36)),Cover!$C$10,"")</f>
        <v/>
      </c>
    </row>
    <row r="37" spans="2:4" x14ac:dyDescent="0.3">
      <c r="B37" t="str">
        <f>IF(NOT(ISBLANK(C37)),Cover!$C$10,"")</f>
        <v/>
      </c>
    </row>
    <row r="38" spans="2:4" x14ac:dyDescent="0.3">
      <c r="B38" t="str">
        <f>IF(NOT(ISBLANK(C38)),Cover!$C$10,"")</f>
        <v/>
      </c>
    </row>
    <row r="39" spans="2:4" x14ac:dyDescent="0.3">
      <c r="B39" t="str">
        <f>IF(NOT(ISBLANK(C39)),Cover!$C$10,"")</f>
        <v/>
      </c>
    </row>
    <row r="40" spans="2:4" x14ac:dyDescent="0.3">
      <c r="B40" t="str">
        <f>IF(NOT(ISBLANK(C40)),Cover!$C$10,"")</f>
        <v/>
      </c>
    </row>
    <row r="41" spans="2:4" x14ac:dyDescent="0.3">
      <c r="B41" t="str">
        <f>IF(NOT(ISBLANK(C41)),Cover!$C$10,"")</f>
        <v/>
      </c>
    </row>
    <row r="42" spans="2:4" x14ac:dyDescent="0.3">
      <c r="B42" t="str">
        <f>IF(NOT(ISBLANK(C42)),Cover!$C$10,"")</f>
        <v/>
      </c>
    </row>
    <row r="43" spans="2:4" x14ac:dyDescent="0.3">
      <c r="B43" t="str">
        <f>IF(NOT(ISBLANK(C43)),Cover!$C$10,"")</f>
        <v/>
      </c>
    </row>
    <row r="44" spans="2:4" x14ac:dyDescent="0.3">
      <c r="B44" t="str">
        <f>IF(NOT(ISBLANK(C44)),Cover!$C$10,"")</f>
        <v/>
      </c>
    </row>
    <row r="45" spans="2:4" x14ac:dyDescent="0.3">
      <c r="B45" t="str">
        <f>IF(NOT(ISBLANK(C45)),Cover!$C$10,"")</f>
        <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45"/>
  <sheetViews>
    <sheetView topLeftCell="A17" workbookViewId="0">
      <selection activeCell="B19" sqref="B19:D19"/>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'4 Nov'!C3</f>
        <v>45603</v>
      </c>
      <c r="E2" s="5" t="s">
        <v>19</v>
      </c>
      <c r="F2" s="8"/>
      <c r="G2" s="8"/>
      <c r="H2" s="8"/>
      <c r="I2" s="8"/>
      <c r="J2" s="8"/>
      <c r="K2" s="8"/>
      <c r="L2" s="8"/>
      <c r="M2" s="8"/>
      <c r="N2" s="8"/>
    </row>
    <row r="3" spans="1:14" x14ac:dyDescent="0.3">
      <c r="B3" t="s">
        <v>12</v>
      </c>
      <c r="C3" s="2">
        <f>C2+4</f>
        <v>45607</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1" t="s">
        <v>6</v>
      </c>
      <c r="C8" s="11"/>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45603</v>
      </c>
      <c r="D16" s="4" t="s">
        <v>15</v>
      </c>
    </row>
    <row r="17" spans="2:4" x14ac:dyDescent="0.3">
      <c r="B17" s="4" t="s">
        <v>10</v>
      </c>
      <c r="C17" s="4" t="s">
        <v>11</v>
      </c>
    </row>
    <row r="18" spans="2:4" x14ac:dyDescent="0.3">
      <c r="B18" t="str">
        <f>'4 Nov'!B31</f>
        <v>All</v>
      </c>
      <c r="C18" t="str">
        <f>IF(ISBLANK('4 Nov'!C31),"",'4 Nov'!C31)</f>
        <v>Break up project into modules (use UML diagrams)</v>
      </c>
      <c r="D18" s="1" t="str">
        <f>IF(ISBLANK('4 Nov'!D31),"",'4 Nov'!D31)</f>
        <v>?</v>
      </c>
    </row>
    <row r="19" spans="2:4" x14ac:dyDescent="0.3">
      <c r="B19" t="str">
        <f>IF(C19="","",Cover!$C$10)</f>
        <v>Jonathan Burgener</v>
      </c>
      <c r="C19" t="str">
        <f>IF(ISBLANK('4 Nov'!C32),"",'4 Nov'!C32)</f>
        <v>To Be Determined</v>
      </c>
      <c r="D19" s="1" t="str">
        <f>IF(ISBLANK('4 Nov'!D32),"",'4 Nov'!D32)</f>
        <v>?</v>
      </c>
    </row>
    <row r="20" spans="2:4" x14ac:dyDescent="0.3">
      <c r="B20" t="str">
        <f>IF(C20="","",Cover!$C$10)</f>
        <v>Jonathan Burgener</v>
      </c>
      <c r="C20" t="str">
        <f>IF(ISBLANK('4 Nov'!C33),"",'4 Nov'!C33)</f>
        <v>To Be Determined</v>
      </c>
      <c r="D20" s="1" t="str">
        <f>IF(ISBLANK('4 Nov'!D33),"",'4 Nov'!D33)</f>
        <v>?</v>
      </c>
    </row>
    <row r="21" spans="2:4" x14ac:dyDescent="0.3">
      <c r="B21" t="str">
        <f>IF(C21="","",Cover!$C$10)</f>
        <v/>
      </c>
      <c r="C21" t="str">
        <f>IF(ISBLANK('4 Nov'!C34),"",'4 Nov'!C34)</f>
        <v/>
      </c>
      <c r="D21" s="1" t="str">
        <f>IF(ISBLANK('4 Nov'!D34),"",'4 Nov'!D34)</f>
        <v/>
      </c>
    </row>
    <row r="22" spans="2:4" x14ac:dyDescent="0.3">
      <c r="B22" t="str">
        <f>IF(C22="","",Cover!$C$10)</f>
        <v/>
      </c>
      <c r="C22" t="str">
        <f>IF(ISBLANK('4 Nov'!C35),"",'4 Nov'!C35)</f>
        <v/>
      </c>
      <c r="D22" s="1" t="str">
        <f>IF(ISBLANK('4 Nov'!D35),"",'4 Nov'!D35)</f>
        <v/>
      </c>
    </row>
    <row r="23" spans="2:4" x14ac:dyDescent="0.3">
      <c r="B23" t="str">
        <f>IF(C23="","",Cover!$C$10)</f>
        <v/>
      </c>
      <c r="C23" t="str">
        <f>IF(ISBLANK('4 Nov'!C36),"",'4 Nov'!C36)</f>
        <v/>
      </c>
    </row>
    <row r="24" spans="2:4" x14ac:dyDescent="0.3">
      <c r="B24" t="str">
        <f>IF(C24="","",Cover!$C$10)</f>
        <v/>
      </c>
      <c r="C24" t="str">
        <f>IF(ISBLANK('4 Nov'!C37),"",'4 Nov'!C37)</f>
        <v/>
      </c>
    </row>
    <row r="25" spans="2:4" x14ac:dyDescent="0.3">
      <c r="B25" t="str">
        <f>IF(C25="","",Cover!$C$10)</f>
        <v/>
      </c>
      <c r="C25" t="str">
        <f>IF(ISBLANK('4 Nov'!C38),"",'4 Nov'!C38)</f>
        <v/>
      </c>
    </row>
    <row r="26" spans="2:4" x14ac:dyDescent="0.3">
      <c r="B26" t="str">
        <f>IF(C26="","",Cover!$C$10)</f>
        <v/>
      </c>
      <c r="C26" t="str">
        <f>IF(ISBLANK('4 Nov'!C39),"",'4 Nov'!C39)</f>
        <v/>
      </c>
    </row>
    <row r="27" spans="2:4" x14ac:dyDescent="0.3">
      <c r="B27" t="str">
        <f>IF(C27="","",Cover!$C$10)</f>
        <v/>
      </c>
      <c r="C27" t="str">
        <f>IF(ISBLANK('4 Nov'!C40),"",'4 Nov'!C40)</f>
        <v/>
      </c>
    </row>
    <row r="28" spans="2:4" x14ac:dyDescent="0.3">
      <c r="B28" t="str">
        <f>IF(C28="","",Cover!$C$10)</f>
        <v/>
      </c>
      <c r="C28" t="str">
        <f>IF(ISBLANK('4 Nov'!C41),"",'4 Nov'!C41)</f>
        <v/>
      </c>
    </row>
    <row r="29" spans="2:4" x14ac:dyDescent="0.3">
      <c r="B29" s="4" t="s">
        <v>9</v>
      </c>
      <c r="C29" s="2">
        <f>$C$3</f>
        <v>45607</v>
      </c>
    </row>
    <row r="30" spans="2:4" x14ac:dyDescent="0.3">
      <c r="B30" s="4" t="s">
        <v>10</v>
      </c>
      <c r="C30" s="1" t="s">
        <v>11</v>
      </c>
    </row>
    <row r="31" spans="2:4" x14ac:dyDescent="0.3">
      <c r="B31" t="str">
        <f>IF(NOT(ISBLANK(C31)),Cover!$C$10,"")</f>
        <v>Jonathan Burgener</v>
      </c>
      <c r="C31" t="s">
        <v>28</v>
      </c>
      <c r="D31" s="1" t="s">
        <v>29</v>
      </c>
    </row>
    <row r="32" spans="2:4" x14ac:dyDescent="0.3">
      <c r="B32" t="str">
        <f>IF(NOT(ISBLANK(C32)),Cover!$C$10,"")</f>
        <v>Jonathan Burgener</v>
      </c>
      <c r="C32" t="s">
        <v>28</v>
      </c>
      <c r="D32" s="1" t="s">
        <v>29</v>
      </c>
    </row>
    <row r="33" spans="2:4" x14ac:dyDescent="0.3">
      <c r="B33" t="str">
        <f>IF(NOT(ISBLANK(C33)),Cover!$C$10,"")</f>
        <v>Jonathan Burgener</v>
      </c>
      <c r="C33" t="s">
        <v>28</v>
      </c>
      <c r="D33" s="1" t="s">
        <v>29</v>
      </c>
    </row>
    <row r="34" spans="2:4" x14ac:dyDescent="0.3">
      <c r="B34" t="str">
        <f>IF(NOT(ISBLANK(C34)),Cover!$C$10,"")</f>
        <v/>
      </c>
    </row>
    <row r="35" spans="2:4" x14ac:dyDescent="0.3">
      <c r="B35" t="str">
        <f>IF(NOT(ISBLANK(C35)),Cover!$C$10,"")</f>
        <v/>
      </c>
    </row>
    <row r="36" spans="2:4" x14ac:dyDescent="0.3">
      <c r="B36" t="str">
        <f>IF(NOT(ISBLANK(C36)),Cover!$C$10,"")</f>
        <v/>
      </c>
    </row>
    <row r="37" spans="2:4" x14ac:dyDescent="0.3">
      <c r="B37" t="str">
        <f>IF(NOT(ISBLANK(C37)),Cover!$C$10,"")</f>
        <v/>
      </c>
    </row>
    <row r="38" spans="2:4" x14ac:dyDescent="0.3">
      <c r="B38" t="str">
        <f>IF(NOT(ISBLANK(C38)),Cover!$C$10,"")</f>
        <v/>
      </c>
    </row>
    <row r="39" spans="2:4" x14ac:dyDescent="0.3">
      <c r="B39" t="str">
        <f>IF(NOT(ISBLANK(C39)),Cover!$C$10,"")</f>
        <v/>
      </c>
    </row>
    <row r="40" spans="2:4" x14ac:dyDescent="0.3">
      <c r="B40" t="str">
        <f>IF(NOT(ISBLANK(C40)),Cover!$C$10,"")</f>
        <v/>
      </c>
    </row>
    <row r="41" spans="2:4" x14ac:dyDescent="0.3">
      <c r="B41" t="str">
        <f>IF(NOT(ISBLANK(C41)),Cover!$C$10,"")</f>
        <v/>
      </c>
    </row>
    <row r="42" spans="2:4" x14ac:dyDescent="0.3">
      <c r="B42" t="str">
        <f>IF(NOT(ISBLANK(C42)),Cover!$C$10,"")</f>
        <v/>
      </c>
    </row>
    <row r="43" spans="2:4" x14ac:dyDescent="0.3">
      <c r="B43" t="str">
        <f>IF(NOT(ISBLANK(C43)),Cover!$C$10,"")</f>
        <v/>
      </c>
    </row>
    <row r="44" spans="2:4" x14ac:dyDescent="0.3">
      <c r="B44" t="str">
        <f>IF(NOT(ISBLANK(C44)),Cover!$C$10,"")</f>
        <v/>
      </c>
    </row>
    <row r="45" spans="2:4" x14ac:dyDescent="0.3">
      <c r="B45" t="str">
        <f>IF(NOT(ISBLANK(C45)),Cover!$C$10,"")</f>
        <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43"/>
  <sheetViews>
    <sheetView topLeftCell="A2" workbookViewId="0">
      <selection activeCell="B21" sqref="B21:D2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'7 Nov'!C3</f>
        <v>45607</v>
      </c>
      <c r="E2" s="5" t="s">
        <v>19</v>
      </c>
      <c r="F2" s="8"/>
      <c r="G2" s="8"/>
      <c r="H2" s="8"/>
      <c r="I2" s="8"/>
      <c r="J2" s="8"/>
      <c r="K2" s="8"/>
      <c r="L2" s="8"/>
      <c r="M2" s="8"/>
      <c r="N2" s="8"/>
    </row>
    <row r="3" spans="1:14" x14ac:dyDescent="0.3">
      <c r="B3" t="s">
        <v>12</v>
      </c>
      <c r="C3" s="2">
        <f>C2+3</f>
        <v>45610</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6" t="s">
        <v>6</v>
      </c>
      <c r="C8" s="16"/>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45607</v>
      </c>
      <c r="D16" s="4" t="s">
        <v>15</v>
      </c>
    </row>
    <row r="17" spans="2:4" x14ac:dyDescent="0.3">
      <c r="B17" s="4" t="s">
        <v>10</v>
      </c>
      <c r="C17" s="4" t="s">
        <v>11</v>
      </c>
    </row>
    <row r="18" spans="2:4" x14ac:dyDescent="0.3">
      <c r="B18" t="str">
        <f>IF(C18="","",Cover!$C$10)</f>
        <v>Jonathan Burgener</v>
      </c>
      <c r="C18" t="str">
        <f>IF(ISBLANK('7 Nov'!C31),"",'7 Nov'!C31)</f>
        <v>To Be Determined</v>
      </c>
      <c r="D18" s="1" t="str">
        <f>IF(ISBLANK('7 Nov'!D31),"",'7 Nov'!D31)</f>
        <v>?</v>
      </c>
    </row>
    <row r="19" spans="2:4" x14ac:dyDescent="0.3">
      <c r="B19" t="str">
        <f>IF(C19="","",Cover!$C$10)</f>
        <v>Jonathan Burgener</v>
      </c>
      <c r="C19" t="str">
        <f>IF(ISBLANK('7 Nov'!C32),"",'7 Nov'!C32)</f>
        <v>To Be Determined</v>
      </c>
      <c r="D19" s="1" t="str">
        <f>IF(ISBLANK('7 Nov'!D32),"",'7 Nov'!D32)</f>
        <v>?</v>
      </c>
    </row>
    <row r="20" spans="2:4" x14ac:dyDescent="0.3">
      <c r="B20" t="str">
        <f>IF(C20="","",Cover!$C$10)</f>
        <v>Jonathan Burgener</v>
      </c>
      <c r="C20" t="str">
        <f>IF(ISBLANK('7 Nov'!C33),"",'7 Nov'!C33)</f>
        <v>To Be Determined</v>
      </c>
      <c r="D20" s="1" t="str">
        <f>IF(ISBLANK('7 Nov'!D33),"",'7 Nov'!D33)</f>
        <v>?</v>
      </c>
    </row>
    <row r="21" spans="2:4" x14ac:dyDescent="0.3">
      <c r="B21" t="str">
        <f>IF(C21="","",Cover!$C$10)</f>
        <v/>
      </c>
      <c r="C21" t="str">
        <f>IF(ISBLANK('7 Nov'!C34),"",'7 Nov'!C34)</f>
        <v/>
      </c>
      <c r="D21" s="1" t="str">
        <f>IF(ISBLANK('7 Nov'!D34),"",'7 Nov'!D34)</f>
        <v/>
      </c>
    </row>
    <row r="22" spans="2:4" x14ac:dyDescent="0.3">
      <c r="B22" t="str">
        <f>IF(C22="","",Cover!$C$10)</f>
        <v/>
      </c>
      <c r="C22" t="str">
        <f>IF(ISBLANK('7 Nov'!C35),"",'7 Nov'!C35)</f>
        <v/>
      </c>
      <c r="D22" s="1" t="str">
        <f>IF(ISBLANK('7 Nov'!D35),"",'7 Nov'!D35)</f>
        <v/>
      </c>
    </row>
    <row r="23" spans="2:4" x14ac:dyDescent="0.3">
      <c r="B23" t="str">
        <f>IF(C23="","",Cover!$C$10)</f>
        <v/>
      </c>
      <c r="C23" t="str">
        <f>IF(ISBLANK('7 Nov'!C36),"",'7 Nov'!C36)</f>
        <v/>
      </c>
      <c r="D23" s="1" t="str">
        <f>IF(ISBLANK('7 Nov'!D36),"",'7 Nov'!D36)</f>
        <v/>
      </c>
    </row>
    <row r="24" spans="2:4" x14ac:dyDescent="0.3">
      <c r="B24" t="str">
        <f>IF(C24="","",Cover!$C$10)</f>
        <v/>
      </c>
      <c r="C24" t="str">
        <f>IF(ISBLANK('7 Nov'!C37),"",'7 Nov'!C37)</f>
        <v/>
      </c>
      <c r="D24" s="1" t="str">
        <f>IF(ISBLANK('7 Nov'!D37),"",'7 Nov'!D37)</f>
        <v/>
      </c>
    </row>
    <row r="25" spans="2:4" x14ac:dyDescent="0.3">
      <c r="B25" t="str">
        <f>IF(C25="","",Cover!$C$10)</f>
        <v/>
      </c>
      <c r="C25" t="str">
        <f>IF(ISBLANK('7 Nov'!C38),"",'7 Nov'!C38)</f>
        <v/>
      </c>
      <c r="D25" s="1" t="str">
        <f>IF(ISBLANK('7 Nov'!D38),"",'7 Nov'!D38)</f>
        <v/>
      </c>
    </row>
    <row r="26" spans="2:4" x14ac:dyDescent="0.3">
      <c r="B26" t="str">
        <f>IF(C26="","",Cover!$C$10)</f>
        <v/>
      </c>
      <c r="C26" t="str">
        <f>IF(ISBLANK('7 Nov'!C39),"",'7 Nov'!C39)</f>
        <v/>
      </c>
      <c r="D26" s="1" t="str">
        <f>IF(ISBLANK('7 Nov'!D39),"",'7 Nov'!D39)</f>
        <v/>
      </c>
    </row>
    <row r="27" spans="2:4" x14ac:dyDescent="0.3">
      <c r="B27" t="str">
        <f>IF(C27="","",Cover!$C$10)</f>
        <v/>
      </c>
      <c r="C27" t="str">
        <f>IF(ISBLANK('7 Nov'!C40),"",'7 Nov'!C40)</f>
        <v/>
      </c>
      <c r="D27" s="1" t="str">
        <f>IF(ISBLANK('7 Nov'!D40),"",'7 Nov'!D40)</f>
        <v/>
      </c>
    </row>
    <row r="28" spans="2:4" x14ac:dyDescent="0.3">
      <c r="B28" t="str">
        <f>IF(C28="","",Cover!$C$10)</f>
        <v/>
      </c>
      <c r="C28" t="str">
        <f>IF(ISBLANK('7 Nov'!C41),"",'7 Nov'!C41)</f>
        <v/>
      </c>
      <c r="D28" s="1" t="str">
        <f>IF(ISBLANK('7 Nov'!D41),"",'7 Nov'!D41)</f>
        <v/>
      </c>
    </row>
    <row r="29" spans="2:4" x14ac:dyDescent="0.3">
      <c r="B29" s="4" t="s">
        <v>9</v>
      </c>
      <c r="C29" s="2">
        <f>$C$3</f>
        <v>45610</v>
      </c>
    </row>
    <row r="30" spans="2:4" x14ac:dyDescent="0.3">
      <c r="B30" s="4" t="s">
        <v>10</v>
      </c>
      <c r="C30" s="1" t="s">
        <v>11</v>
      </c>
    </row>
    <row r="31" spans="2:4" x14ac:dyDescent="0.3">
      <c r="B31" t="str">
        <f>IF(NOT(ISBLANK(C31)),Cover!$C$10,"")</f>
        <v/>
      </c>
    </row>
    <row r="32" spans="2:4" x14ac:dyDescent="0.3">
      <c r="B32" t="str">
        <f>IF(NOT(ISBLANK(C32)),Cover!$C$10,"")</f>
        <v/>
      </c>
    </row>
    <row r="33" spans="2:2" x14ac:dyDescent="0.3">
      <c r="B33" t="str">
        <f>IF(NOT(ISBLANK(C33)),Cover!$C$10,"")</f>
        <v/>
      </c>
    </row>
    <row r="34" spans="2:2" x14ac:dyDescent="0.3">
      <c r="B34" t="str">
        <f>IF(NOT(ISBLANK(C34)),Cover!$C$10,"")</f>
        <v/>
      </c>
    </row>
    <row r="35" spans="2:2" x14ac:dyDescent="0.3">
      <c r="B35" t="str">
        <f>IF(NOT(ISBLANK(C35)),Cover!$C$10,"")</f>
        <v/>
      </c>
    </row>
    <row r="36" spans="2:2" x14ac:dyDescent="0.3">
      <c r="B36" t="str">
        <f>IF(NOT(ISBLANK(C36)),Cover!$C$10,"")</f>
        <v/>
      </c>
    </row>
    <row r="37" spans="2:2" x14ac:dyDescent="0.3">
      <c r="B37" t="str">
        <f>IF(NOT(ISBLANK(C37)),Cover!$C$10,"")</f>
        <v/>
      </c>
    </row>
    <row r="38" spans="2:2" x14ac:dyDescent="0.3">
      <c r="B38" t="str">
        <f>IF(NOT(ISBLANK(C38)),Cover!$C$10,"")</f>
        <v/>
      </c>
    </row>
    <row r="39" spans="2:2" x14ac:dyDescent="0.3">
      <c r="B39" t="str">
        <f>IF(NOT(ISBLANK(C39)),Cover!$C$10,"")</f>
        <v/>
      </c>
    </row>
    <row r="40" spans="2:2" x14ac:dyDescent="0.3">
      <c r="B40" t="str">
        <f>IF(NOT(ISBLANK(C40)),Cover!$C$10,"")</f>
        <v/>
      </c>
    </row>
    <row r="41" spans="2:2" x14ac:dyDescent="0.3">
      <c r="B41" t="str">
        <f>IF(NOT(ISBLANK(C41)),Cover!$C$10,"")</f>
        <v/>
      </c>
    </row>
    <row r="42" spans="2:2" x14ac:dyDescent="0.3">
      <c r="B42" t="str">
        <f>IF(NOT(ISBLANK(C42)),Cover!$C$10,"")</f>
        <v/>
      </c>
    </row>
    <row r="43" spans="2:2" x14ac:dyDescent="0.3">
      <c r="B43" t="str">
        <f>IF(NOT(ISBLANK(C43)),Cover!$C$10,"")</f>
        <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46"/>
  <sheetViews>
    <sheetView topLeftCell="A6" workbookViewId="0">
      <selection activeCell="B18" sqref="B18:D18"/>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'11 Nov'!C3</f>
        <v>45610</v>
      </c>
      <c r="E2" s="5" t="s">
        <v>19</v>
      </c>
      <c r="F2" s="8"/>
      <c r="G2" s="8"/>
      <c r="H2" s="8"/>
      <c r="I2" s="8"/>
      <c r="J2" s="8"/>
      <c r="K2" s="8"/>
      <c r="L2" s="8"/>
      <c r="M2" s="8"/>
      <c r="N2" s="8"/>
    </row>
    <row r="3" spans="1:14" x14ac:dyDescent="0.3">
      <c r="B3" t="s">
        <v>12</v>
      </c>
      <c r="C3" s="2">
        <f>C2+11</f>
        <v>45621</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6" t="s">
        <v>6</v>
      </c>
      <c r="C8" s="16"/>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45610</v>
      </c>
      <c r="D16" s="4" t="s">
        <v>15</v>
      </c>
    </row>
    <row r="17" spans="2:4" x14ac:dyDescent="0.3">
      <c r="B17" s="4" t="s">
        <v>10</v>
      </c>
      <c r="C17" s="4" t="s">
        <v>11</v>
      </c>
    </row>
    <row r="18" spans="2:4" x14ac:dyDescent="0.3">
      <c r="B18" t="str">
        <f>IF(C18="","",Cover!$C$10)</f>
        <v/>
      </c>
      <c r="C18" t="str">
        <f>IF(ISBLANK('11 Nov'!C31),"",'11 Nov'!C31)</f>
        <v/>
      </c>
      <c r="D18" s="1" t="str">
        <f>IF(ISBLANK('11 Nov'!D31),"",'11 Nov'!D31)</f>
        <v/>
      </c>
    </row>
    <row r="19" spans="2:4" x14ac:dyDescent="0.3">
      <c r="B19" t="str">
        <f>IF(C19="","",Cover!$C$10)</f>
        <v/>
      </c>
      <c r="C19" t="str">
        <f>IF(ISBLANK('11 Nov'!C32),"",'11 Nov'!C32)</f>
        <v/>
      </c>
      <c r="D19" s="1" t="str">
        <f>IF(ISBLANK('11 Nov'!D32),"",'11 Nov'!D32)</f>
        <v/>
      </c>
    </row>
    <row r="20" spans="2:4" x14ac:dyDescent="0.3">
      <c r="B20" t="str">
        <f>IF(C20="","",Cover!$C$10)</f>
        <v/>
      </c>
      <c r="C20" t="str">
        <f>IF(ISBLANK('11 Nov'!C33),"",'11 Nov'!C33)</f>
        <v/>
      </c>
      <c r="D20" s="1" t="str">
        <f>IF(ISBLANK('11 Nov'!D33),"",'11 Nov'!D33)</f>
        <v/>
      </c>
    </row>
    <row r="21" spans="2:4" x14ac:dyDescent="0.3">
      <c r="B21" t="str">
        <f>IF(C21="","",Cover!$C$10)</f>
        <v/>
      </c>
      <c r="C21" t="str">
        <f>IF(ISBLANK('11 Nov'!C34),"",'11 Nov'!C34)</f>
        <v/>
      </c>
      <c r="D21" s="1" t="str">
        <f>IF(ISBLANK('11 Nov'!D34),"",'11 Nov'!D34)</f>
        <v/>
      </c>
    </row>
    <row r="22" spans="2:4" x14ac:dyDescent="0.3">
      <c r="B22" t="str">
        <f>IF(C22="","",Cover!$C$10)</f>
        <v/>
      </c>
      <c r="C22" t="str">
        <f>IF(ISBLANK('11 Nov'!C35),"",'11 Nov'!C35)</f>
        <v/>
      </c>
      <c r="D22" s="1" t="str">
        <f>IF(ISBLANK('11 Nov'!D35),"",'11 Nov'!D35)</f>
        <v/>
      </c>
    </row>
    <row r="23" spans="2:4" x14ac:dyDescent="0.3">
      <c r="B23" t="str">
        <f>IF(C23="","",Cover!$C$10)</f>
        <v/>
      </c>
      <c r="C23" t="str">
        <f>IF(ISBLANK('11 Nov'!C36),"",'11 Nov'!C36)</f>
        <v/>
      </c>
      <c r="D23" s="1" t="str">
        <f>IF(ISBLANK('11 Nov'!D36),"",'11 Nov'!D36)</f>
        <v/>
      </c>
    </row>
    <row r="24" spans="2:4" x14ac:dyDescent="0.3">
      <c r="B24" t="str">
        <f>IF(C24="","",Cover!$C$10)</f>
        <v/>
      </c>
      <c r="C24" t="str">
        <f>IF(ISBLANK('11 Nov'!C37),"",'11 Nov'!C37)</f>
        <v/>
      </c>
      <c r="D24" s="1" t="str">
        <f>IF(ISBLANK('11 Nov'!D37),"",'11 Nov'!D37)</f>
        <v/>
      </c>
    </row>
    <row r="25" spans="2:4" x14ac:dyDescent="0.3">
      <c r="B25" t="str">
        <f>IF(C25="","",Cover!$C$10)</f>
        <v/>
      </c>
      <c r="C25" t="str">
        <f>IF(ISBLANK('11 Nov'!C38),"",'11 Nov'!C38)</f>
        <v/>
      </c>
      <c r="D25" s="1" t="str">
        <f>IF(ISBLANK('11 Nov'!D38),"",'11 Nov'!D38)</f>
        <v/>
      </c>
    </row>
    <row r="26" spans="2:4" x14ac:dyDescent="0.3">
      <c r="B26" t="str">
        <f>IF(C26="","",Cover!$C$10)</f>
        <v/>
      </c>
      <c r="C26" t="str">
        <f>IF(ISBLANK('11 Nov'!C39),"",'11 Nov'!C39)</f>
        <v/>
      </c>
      <c r="D26" s="1" t="str">
        <f>IF(ISBLANK('11 Nov'!D39),"",'11 Nov'!D39)</f>
        <v/>
      </c>
    </row>
    <row r="27" spans="2:4" x14ac:dyDescent="0.3">
      <c r="B27" t="str">
        <f>IF(C27="","",Cover!$C$10)</f>
        <v/>
      </c>
      <c r="C27" t="str">
        <f>IF(ISBLANK('11 Nov'!C40),"",'11 Nov'!C40)</f>
        <v/>
      </c>
      <c r="D27" s="1" t="str">
        <f>IF(ISBLANK('11 Nov'!D40),"",'11 Nov'!D40)</f>
        <v/>
      </c>
    </row>
    <row r="28" spans="2:4" x14ac:dyDescent="0.3">
      <c r="B28" t="str">
        <f>IF(NOT(ISBLANK(C28)),Cover!$C$10,"")</f>
        <v/>
      </c>
    </row>
    <row r="29" spans="2:4" x14ac:dyDescent="0.3">
      <c r="B29" s="4" t="s">
        <v>9</v>
      </c>
      <c r="C29" s="2">
        <f>C3</f>
        <v>45621</v>
      </c>
    </row>
    <row r="30" spans="2:4" x14ac:dyDescent="0.3">
      <c r="B30" s="4" t="s">
        <v>10</v>
      </c>
      <c r="C30" s="1" t="s">
        <v>11</v>
      </c>
    </row>
    <row r="31" spans="2:4" x14ac:dyDescent="0.3">
      <c r="B31" t="str">
        <f>IF(NOT(ISBLANK(C31)),Cover!$C$10,"")</f>
        <v/>
      </c>
    </row>
    <row r="32" spans="2:4" x14ac:dyDescent="0.3">
      <c r="B32" t="str">
        <f>IF(NOT(ISBLANK(C32)),Cover!$C$10,"")</f>
        <v/>
      </c>
    </row>
    <row r="33" spans="2:2" x14ac:dyDescent="0.3">
      <c r="B33" t="str">
        <f>IF(NOT(ISBLANK(C33)),Cover!$C$10,"")</f>
        <v/>
      </c>
    </row>
    <row r="34" spans="2:2" x14ac:dyDescent="0.3">
      <c r="B34" t="str">
        <f>IF(NOT(ISBLANK(C34)),Cover!$C$10,"")</f>
        <v/>
      </c>
    </row>
    <row r="35" spans="2:2" x14ac:dyDescent="0.3">
      <c r="B35" t="str">
        <f>IF(NOT(ISBLANK(C35)),Cover!$C$10,"")</f>
        <v/>
      </c>
    </row>
    <row r="36" spans="2:2" x14ac:dyDescent="0.3">
      <c r="B36" t="str">
        <f>IF(NOT(ISBLANK(C36)),Cover!$C$10,"")</f>
        <v/>
      </c>
    </row>
    <row r="37" spans="2:2" x14ac:dyDescent="0.3">
      <c r="B37" t="str">
        <f>IF(NOT(ISBLANK(C37)),Cover!$C$10,"")</f>
        <v/>
      </c>
    </row>
    <row r="38" spans="2:2" x14ac:dyDescent="0.3">
      <c r="B38" t="str">
        <f>IF(NOT(ISBLANK(C38)),Cover!$C$10,"")</f>
        <v/>
      </c>
    </row>
    <row r="39" spans="2:2" x14ac:dyDescent="0.3">
      <c r="B39" t="str">
        <f>IF(NOT(ISBLANK(C39)),Cover!$C$10,"")</f>
        <v/>
      </c>
    </row>
    <row r="40" spans="2:2" x14ac:dyDescent="0.3">
      <c r="B40" t="str">
        <f>IF(NOT(ISBLANK(C40)),Cover!$C$10,"")</f>
        <v/>
      </c>
    </row>
    <row r="41" spans="2:2" x14ac:dyDescent="0.3">
      <c r="B41" t="str">
        <f>IF(NOT(ISBLANK(C41)),Cover!$C$10,"")</f>
        <v/>
      </c>
    </row>
    <row r="42" spans="2:2" x14ac:dyDescent="0.3">
      <c r="B42" t="str">
        <f>IF(NOT(ISBLANK(C42)),Cover!$C$10,"")</f>
        <v/>
      </c>
    </row>
    <row r="43" spans="2:2" x14ac:dyDescent="0.3">
      <c r="B43" t="str">
        <f>IF(NOT(ISBLANK(C43)),Cover!$C$10,"")</f>
        <v/>
      </c>
    </row>
    <row r="44" spans="2:2" x14ac:dyDescent="0.3">
      <c r="B44" t="str">
        <f>IF(NOT(ISBLANK(C44)),Cover!$C$10,"")</f>
        <v/>
      </c>
    </row>
    <row r="45" spans="2:2" x14ac:dyDescent="0.3">
      <c r="B45" t="str">
        <f>IF(NOT(ISBLANK(C45)),Cover!$C$10,"")</f>
        <v/>
      </c>
    </row>
    <row r="46" spans="2:2" x14ac:dyDescent="0.3">
      <c r="B46" t="str">
        <f>IF(NOT(ISBLANK(C46)),Cover!$C$10,"")</f>
        <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44"/>
  <sheetViews>
    <sheetView topLeftCell="A9" workbookViewId="0">
      <selection activeCell="B18" sqref="B18:D18"/>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'14 Nov'!C3</f>
        <v>45621</v>
      </c>
      <c r="E2" s="5" t="s">
        <v>19</v>
      </c>
      <c r="F2" s="8"/>
      <c r="G2" s="8"/>
      <c r="H2" s="8"/>
      <c r="I2" s="8"/>
      <c r="J2" s="8"/>
      <c r="K2" s="8"/>
      <c r="L2" s="8"/>
      <c r="M2" s="8"/>
      <c r="N2" s="8"/>
    </row>
    <row r="3" spans="1:14" x14ac:dyDescent="0.3">
      <c r="B3" t="s">
        <v>12</v>
      </c>
      <c r="C3" s="2">
        <f>C2+3</f>
        <v>45624</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6" t="s">
        <v>6</v>
      </c>
      <c r="C8" s="16"/>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45621</v>
      </c>
      <c r="D16" s="4" t="s">
        <v>15</v>
      </c>
    </row>
    <row r="17" spans="2:4" x14ac:dyDescent="0.3">
      <c r="B17" s="4" t="s">
        <v>10</v>
      </c>
      <c r="C17" s="4" t="s">
        <v>11</v>
      </c>
    </row>
    <row r="18" spans="2:4" x14ac:dyDescent="0.3">
      <c r="B18" t="str">
        <f>IF(C18="","",Cover!$C$10)</f>
        <v/>
      </c>
      <c r="C18" t="str">
        <f>IF(ISBLANK('14 Nov'!C31),"",'14 Nov'!C31)</f>
        <v/>
      </c>
      <c r="D18" s="1" t="str">
        <f>IF(ISBLANK('14 Nov'!D31),"",'14 Nov'!D31)</f>
        <v/>
      </c>
    </row>
    <row r="19" spans="2:4" x14ac:dyDescent="0.3">
      <c r="B19" t="str">
        <f>IF(C19="","",Cover!$C$10)</f>
        <v/>
      </c>
      <c r="C19" t="str">
        <f>IF(ISBLANK('14 Nov'!C32),"",'14 Nov'!C32)</f>
        <v/>
      </c>
      <c r="D19" s="1" t="str">
        <f>IF(ISBLANK('14 Nov'!D32),"",'14 Nov'!D32)</f>
        <v/>
      </c>
    </row>
    <row r="20" spans="2:4" x14ac:dyDescent="0.3">
      <c r="B20" t="str">
        <f>IF(C20="","",Cover!$C$10)</f>
        <v/>
      </c>
      <c r="C20" t="str">
        <f>IF(ISBLANK('14 Nov'!C33),"",'14 Nov'!C33)</f>
        <v/>
      </c>
      <c r="D20" s="1" t="str">
        <f>IF(ISBLANK('14 Nov'!D33),"",'14 Nov'!D33)</f>
        <v/>
      </c>
    </row>
    <row r="21" spans="2:4" x14ac:dyDescent="0.3">
      <c r="B21" t="str">
        <f>IF(C21="","",Cover!$C$10)</f>
        <v/>
      </c>
      <c r="C21" t="str">
        <f>IF(ISBLANK('14 Nov'!C34),"",'14 Nov'!C34)</f>
        <v/>
      </c>
      <c r="D21" s="1" t="str">
        <f>IF(ISBLANK('14 Nov'!D34),"",'14 Nov'!D34)</f>
        <v/>
      </c>
    </row>
    <row r="22" spans="2:4" x14ac:dyDescent="0.3">
      <c r="B22" t="str">
        <f>IF(C22="","",Cover!$C$10)</f>
        <v/>
      </c>
      <c r="C22" t="str">
        <f>IF(ISBLANK('14 Nov'!C35),"",'14 Nov'!C35)</f>
        <v/>
      </c>
      <c r="D22" s="1" t="str">
        <f>IF(ISBLANK('14 Nov'!D35),"",'14 Nov'!D35)</f>
        <v/>
      </c>
    </row>
    <row r="23" spans="2:4" x14ac:dyDescent="0.3">
      <c r="B23" t="str">
        <f>IF(C23="","",Cover!$C$10)</f>
        <v/>
      </c>
      <c r="C23" t="str">
        <f>IF(ISBLANK('14 Nov'!C36),"",'14 Nov'!C36)</f>
        <v/>
      </c>
      <c r="D23" s="1" t="str">
        <f>IF(ISBLANK('14 Nov'!D36),"",'14 Nov'!D36)</f>
        <v/>
      </c>
    </row>
    <row r="24" spans="2:4" x14ac:dyDescent="0.3">
      <c r="B24" t="str">
        <f>IF(C24="","",Cover!$C$10)</f>
        <v/>
      </c>
      <c r="C24" t="str">
        <f>IF(ISBLANK('14 Nov'!C37),"",'14 Nov'!C37)</f>
        <v/>
      </c>
      <c r="D24" s="1" t="str">
        <f>IF(ISBLANK('14 Nov'!D37),"",'14 Nov'!D37)</f>
        <v/>
      </c>
    </row>
    <row r="25" spans="2:4" x14ac:dyDescent="0.3">
      <c r="B25" t="str">
        <f>IF(C25="","",Cover!$C$10)</f>
        <v/>
      </c>
      <c r="C25" t="str">
        <f>IF(ISBLANK('14 Nov'!C38),"",'14 Nov'!C38)</f>
        <v/>
      </c>
      <c r="D25" s="1" t="str">
        <f>IF(ISBLANK('14 Nov'!D38),"",'14 Nov'!D38)</f>
        <v/>
      </c>
    </row>
    <row r="26" spans="2:4" x14ac:dyDescent="0.3">
      <c r="B26" t="str">
        <f>IF(C26="","",Cover!$C$10)</f>
        <v/>
      </c>
      <c r="C26" t="str">
        <f>IF(ISBLANK('14 Nov'!C39),"",'14 Nov'!C39)</f>
        <v/>
      </c>
      <c r="D26" s="1" t="str">
        <f>IF(ISBLANK('14 Nov'!D39),"",'14 Nov'!D39)</f>
        <v/>
      </c>
    </row>
    <row r="27" spans="2:4" x14ac:dyDescent="0.3">
      <c r="B27" t="str">
        <f>IF(C27="","",Cover!$C$10)</f>
        <v/>
      </c>
      <c r="C27" t="str">
        <f>IF(ISBLANK('14 Nov'!C40),"",'14 Nov'!C40)</f>
        <v/>
      </c>
      <c r="D27" s="1" t="str">
        <f>IF(ISBLANK('14 Nov'!D40),"",'14 Nov'!D40)</f>
        <v/>
      </c>
    </row>
    <row r="28" spans="2:4" x14ac:dyDescent="0.3">
      <c r="B28" t="str">
        <f>IF(NOT(ISBLANK(C28)),Cover!$C$10,"")</f>
        <v/>
      </c>
    </row>
    <row r="29" spans="2:4" x14ac:dyDescent="0.3">
      <c r="B29" s="4" t="s">
        <v>9</v>
      </c>
      <c r="C29" s="2">
        <f>C3</f>
        <v>45624</v>
      </c>
    </row>
    <row r="30" spans="2:4" x14ac:dyDescent="0.3">
      <c r="B30" s="4" t="s">
        <v>10</v>
      </c>
      <c r="C30" s="1" t="s">
        <v>21</v>
      </c>
    </row>
    <row r="31" spans="2:4" x14ac:dyDescent="0.3">
      <c r="B31" t="str">
        <f>IF(NOT(ISBLANK(C31)),Cover!$C$10,"")</f>
        <v/>
      </c>
    </row>
    <row r="32" spans="2:4" x14ac:dyDescent="0.3">
      <c r="B32" t="str">
        <f>IF(NOT(ISBLANK(C32)),Cover!$C$10,"")</f>
        <v/>
      </c>
    </row>
    <row r="33" spans="2:2" x14ac:dyDescent="0.3">
      <c r="B33" t="str">
        <f>IF(NOT(ISBLANK(C33)),Cover!$C$10,"")</f>
        <v/>
      </c>
    </row>
    <row r="34" spans="2:2" x14ac:dyDescent="0.3">
      <c r="B34" t="str">
        <f>IF(NOT(ISBLANK(C34)),Cover!$C$10,"")</f>
        <v/>
      </c>
    </row>
    <row r="35" spans="2:2" x14ac:dyDescent="0.3">
      <c r="B35" t="str">
        <f>IF(NOT(ISBLANK(C35)),Cover!$C$10,"")</f>
        <v/>
      </c>
    </row>
    <row r="36" spans="2:2" x14ac:dyDescent="0.3">
      <c r="B36" t="str">
        <f>IF(NOT(ISBLANK(C36)),Cover!$C$10,"")</f>
        <v/>
      </c>
    </row>
    <row r="37" spans="2:2" x14ac:dyDescent="0.3">
      <c r="B37" t="str">
        <f>IF(NOT(ISBLANK(C37)),Cover!$C$10,"")</f>
        <v/>
      </c>
    </row>
    <row r="38" spans="2:2" x14ac:dyDescent="0.3">
      <c r="B38" t="str">
        <f>IF(NOT(ISBLANK(C38)),Cover!$C$10,"")</f>
        <v/>
      </c>
    </row>
    <row r="39" spans="2:2" x14ac:dyDescent="0.3">
      <c r="B39" t="str">
        <f>IF(NOT(ISBLANK(C39)),Cover!$C$10,"")</f>
        <v/>
      </c>
    </row>
    <row r="40" spans="2:2" x14ac:dyDescent="0.3">
      <c r="B40" t="str">
        <f>IF(NOT(ISBLANK(C40)),Cover!$C$10,"")</f>
        <v/>
      </c>
    </row>
    <row r="41" spans="2:2" x14ac:dyDescent="0.3">
      <c r="B41" t="str">
        <f>IF(NOT(ISBLANK(C41)),Cover!$C$10,"")</f>
        <v/>
      </c>
    </row>
    <row r="42" spans="2:2" x14ac:dyDescent="0.3">
      <c r="B42" t="str">
        <f>IF(NOT(ISBLANK(C42)),Cover!$C$10,"")</f>
        <v/>
      </c>
    </row>
    <row r="43" spans="2:2" x14ac:dyDescent="0.3">
      <c r="B43" t="str">
        <f>IF(NOT(ISBLANK(C43)),Cover!$C$10,"")</f>
        <v/>
      </c>
    </row>
    <row r="44" spans="2:2" x14ac:dyDescent="0.3">
      <c r="B44" t="str">
        <f>IF(NOT(ISBLANK(C44)),Cover!$C$10,"")</f>
        <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56"/>
  <sheetViews>
    <sheetView topLeftCell="A6" workbookViewId="0">
      <selection activeCell="B18" sqref="B18:D18"/>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'25 Nov'!C3</f>
        <v>45624</v>
      </c>
      <c r="E2" s="5" t="s">
        <v>19</v>
      </c>
      <c r="F2" s="8"/>
      <c r="G2" s="8"/>
      <c r="H2" s="8"/>
      <c r="I2" s="8"/>
      <c r="J2" s="8"/>
      <c r="K2" s="8"/>
      <c r="L2" s="8"/>
      <c r="M2" s="8"/>
      <c r="N2" s="8"/>
    </row>
    <row r="3" spans="1:14" x14ac:dyDescent="0.3">
      <c r="B3" t="s">
        <v>12</v>
      </c>
      <c r="C3" s="2">
        <f>C2+4</f>
        <v>45628</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6" t="s">
        <v>6</v>
      </c>
      <c r="C8" s="16"/>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45624</v>
      </c>
      <c r="D16" s="4" t="s">
        <v>15</v>
      </c>
    </row>
    <row r="17" spans="2:4" x14ac:dyDescent="0.3">
      <c r="B17" s="4" t="s">
        <v>10</v>
      </c>
      <c r="C17" s="4" t="s">
        <v>11</v>
      </c>
    </row>
    <row r="18" spans="2:4" x14ac:dyDescent="0.3">
      <c r="B18" t="str">
        <f>IF(C18="","",Cover!$C$10)</f>
        <v/>
      </c>
      <c r="C18" t="str">
        <f>IF(ISBLANK('25 Nov'!C31),"",'25 Nov'!C31)</f>
        <v/>
      </c>
      <c r="D18" t="str">
        <f>IF(ISBLANK('25 Nov'!D31),"",'25 Nov'!D31)</f>
        <v/>
      </c>
    </row>
    <row r="19" spans="2:4" x14ac:dyDescent="0.3">
      <c r="B19" t="str">
        <f>IF(C19="","",Cover!$C$10)</f>
        <v/>
      </c>
      <c r="C19" t="str">
        <f>IF(ISBLANK('25 Nov'!C32),"",'25 Nov'!C32)</f>
        <v/>
      </c>
      <c r="D19" t="str">
        <f>IF(ISBLANK('25 Nov'!D32),"",'25 Nov'!D32)</f>
        <v/>
      </c>
    </row>
    <row r="20" spans="2:4" x14ac:dyDescent="0.3">
      <c r="B20" t="str">
        <f>IF(C20="","",Cover!$C$10)</f>
        <v/>
      </c>
      <c r="C20" t="str">
        <f>IF(ISBLANK('25 Nov'!C33),"",'25 Nov'!C33)</f>
        <v/>
      </c>
      <c r="D20" t="str">
        <f>IF(ISBLANK('25 Nov'!D33),"",'25 Nov'!D33)</f>
        <v/>
      </c>
    </row>
    <row r="21" spans="2:4" x14ac:dyDescent="0.3">
      <c r="B21" t="str">
        <f>IF(C21="","",Cover!$C$10)</f>
        <v/>
      </c>
      <c r="C21" t="str">
        <f>IF(ISBLANK('25 Nov'!C34),"",'25 Nov'!C34)</f>
        <v/>
      </c>
      <c r="D21" t="str">
        <f>IF(ISBLANK('25 Nov'!D34),"",'25 Nov'!D34)</f>
        <v/>
      </c>
    </row>
    <row r="22" spans="2:4" x14ac:dyDescent="0.3">
      <c r="B22" t="str">
        <f>IF(C22="","",Cover!$C$10)</f>
        <v/>
      </c>
      <c r="C22" t="str">
        <f>IF(ISBLANK('25 Nov'!C35),"",'25 Nov'!C35)</f>
        <v/>
      </c>
      <c r="D22" t="str">
        <f>IF(ISBLANK('25 Nov'!D35),"",'25 Nov'!D35)</f>
        <v/>
      </c>
    </row>
    <row r="23" spans="2:4" x14ac:dyDescent="0.3">
      <c r="B23" t="str">
        <f>IF(C23="","",Cover!$C$10)</f>
        <v/>
      </c>
      <c r="C23" t="str">
        <f>IF(ISBLANK('25 Nov'!C36),"",'25 Nov'!C36)</f>
        <v/>
      </c>
      <c r="D23" t="str">
        <f>IF(ISBLANK('25 Nov'!D36),"",'25 Nov'!D36)</f>
        <v/>
      </c>
    </row>
    <row r="24" spans="2:4" x14ac:dyDescent="0.3">
      <c r="B24" t="str">
        <f>IF(C24="","",Cover!$C$10)</f>
        <v/>
      </c>
      <c r="C24" t="str">
        <f>IF(ISBLANK('25 Nov'!C37),"",'25 Nov'!C37)</f>
        <v/>
      </c>
      <c r="D24" t="str">
        <f>IF(ISBLANK('25 Nov'!D37),"",'25 Nov'!D37)</f>
        <v/>
      </c>
    </row>
    <row r="25" spans="2:4" x14ac:dyDescent="0.3">
      <c r="B25" t="str">
        <f>IF(C25="","",Cover!$C$10)</f>
        <v/>
      </c>
      <c r="C25" t="str">
        <f>IF(ISBLANK('25 Nov'!C38),"",'25 Nov'!C38)</f>
        <v/>
      </c>
      <c r="D25" t="str">
        <f>IF(ISBLANK('25 Nov'!D38),"",'25 Nov'!D38)</f>
        <v/>
      </c>
    </row>
    <row r="26" spans="2:4" x14ac:dyDescent="0.3">
      <c r="B26" t="str">
        <f>IF(C26="","",Cover!$C$10)</f>
        <v/>
      </c>
      <c r="C26" t="str">
        <f>IF(ISBLANK('25 Nov'!C39),"",'25 Nov'!C39)</f>
        <v/>
      </c>
      <c r="D26" t="str">
        <f>IF(ISBLANK('25 Nov'!D39),"",'25 Nov'!D39)</f>
        <v/>
      </c>
    </row>
    <row r="27" spans="2:4" x14ac:dyDescent="0.3">
      <c r="B27" t="str">
        <f>IF(C27="","",Cover!$C$10)</f>
        <v/>
      </c>
      <c r="C27" t="str">
        <f>IF(ISBLANK('25 Nov'!C40),"",'25 Nov'!C40)</f>
        <v/>
      </c>
      <c r="D27" t="str">
        <f>IF(ISBLANK('25 Nov'!D40),"",'25 Nov'!D40)</f>
        <v/>
      </c>
    </row>
    <row r="28" spans="2:4" x14ac:dyDescent="0.3">
      <c r="B28" t="str">
        <f>IF(NOT(ISBLANK(C28)),Cover!$C$10,"")</f>
        <v/>
      </c>
    </row>
    <row r="29" spans="2:4" x14ac:dyDescent="0.3">
      <c r="B29" s="4" t="s">
        <v>9</v>
      </c>
      <c r="C29" s="2">
        <f>C3</f>
        <v>45628</v>
      </c>
    </row>
    <row r="30" spans="2:4" x14ac:dyDescent="0.3">
      <c r="B30" s="4" t="s">
        <v>10</v>
      </c>
      <c r="C30" s="1" t="s">
        <v>21</v>
      </c>
    </row>
    <row r="31" spans="2:4" x14ac:dyDescent="0.3">
      <c r="B31" t="str">
        <f>IF(NOT(ISBLANK(C31)),Cover!$C$10,"")</f>
        <v/>
      </c>
    </row>
    <row r="32" spans="2:4" x14ac:dyDescent="0.3">
      <c r="B32" t="str">
        <f>IF(NOT(ISBLANK(C32)),Cover!$C$10,"")</f>
        <v/>
      </c>
    </row>
    <row r="33" spans="2:2" x14ac:dyDescent="0.3">
      <c r="B33" t="str">
        <f>IF(NOT(ISBLANK(C33)),Cover!$C$10,"")</f>
        <v/>
      </c>
    </row>
    <row r="34" spans="2:2" x14ac:dyDescent="0.3">
      <c r="B34" t="str">
        <f>IF(NOT(ISBLANK(C34)),Cover!$C$10,"")</f>
        <v/>
      </c>
    </row>
    <row r="35" spans="2:2" x14ac:dyDescent="0.3">
      <c r="B35" t="str">
        <f>IF(NOT(ISBLANK(C35)),Cover!$C$10,"")</f>
        <v/>
      </c>
    </row>
    <row r="36" spans="2:2" x14ac:dyDescent="0.3">
      <c r="B36" t="str">
        <f>IF(NOT(ISBLANK(C36)),Cover!$C$10,"")</f>
        <v/>
      </c>
    </row>
    <row r="37" spans="2:2" x14ac:dyDescent="0.3">
      <c r="B37" t="str">
        <f>IF(NOT(ISBLANK(C37)),Cover!$C$10,"")</f>
        <v/>
      </c>
    </row>
    <row r="38" spans="2:2" x14ac:dyDescent="0.3">
      <c r="B38" t="str">
        <f>IF(NOT(ISBLANK(C38)),Cover!$C$10,"")</f>
        <v/>
      </c>
    </row>
    <row r="39" spans="2:2" x14ac:dyDescent="0.3">
      <c r="B39" t="str">
        <f>IF(NOT(ISBLANK(C39)),Cover!$C$10,"")</f>
        <v/>
      </c>
    </row>
    <row r="40" spans="2:2" x14ac:dyDescent="0.3">
      <c r="B40" t="str">
        <f>IF(NOT(ISBLANK(C40)),Cover!$C$10,"")</f>
        <v/>
      </c>
    </row>
    <row r="41" spans="2:2" x14ac:dyDescent="0.3">
      <c r="B41" t="str">
        <f>IF(NOT(ISBLANK(C41)),Cover!$C$10,"")</f>
        <v/>
      </c>
    </row>
    <row r="42" spans="2:2" x14ac:dyDescent="0.3">
      <c r="B42" t="str">
        <f>IF(NOT(ISBLANK(C42)),Cover!$C$10,"")</f>
        <v/>
      </c>
    </row>
    <row r="43" spans="2:2" x14ac:dyDescent="0.3">
      <c r="B43" t="str">
        <f>IF(NOT(ISBLANK(C43)),Cover!$C$10,"")</f>
        <v/>
      </c>
    </row>
    <row r="44" spans="2:2" x14ac:dyDescent="0.3">
      <c r="B44" t="str">
        <f>IF(NOT(ISBLANK(C44)),Cover!$C$10,"")</f>
        <v/>
      </c>
    </row>
    <row r="45" spans="2:2" x14ac:dyDescent="0.3">
      <c r="B45" t="str">
        <f>IF(NOT(ISBLANK(C45)),Cover!$C$10,"")</f>
        <v/>
      </c>
    </row>
    <row r="46" spans="2:2" x14ac:dyDescent="0.3">
      <c r="B46" t="str">
        <f>IF(NOT(ISBLANK(C46)),Cover!$C$10,"")</f>
        <v/>
      </c>
    </row>
    <row r="47" spans="2:2" x14ac:dyDescent="0.3">
      <c r="B47" t="str">
        <f>IF(NOT(ISBLANK(C47)),Cover!$C$10,"")</f>
        <v/>
      </c>
    </row>
    <row r="48" spans="2:2" x14ac:dyDescent="0.3">
      <c r="B48" t="str">
        <f>IF(NOT(ISBLANK(C48)),Cover!$C$10,"")</f>
        <v/>
      </c>
    </row>
    <row r="49" spans="2:2" x14ac:dyDescent="0.3">
      <c r="B49" t="str">
        <f>IF(NOT(ISBLANK(C49)),Cover!$C$10,"")</f>
        <v/>
      </c>
    </row>
    <row r="50" spans="2:2" x14ac:dyDescent="0.3">
      <c r="B50" t="str">
        <f>IF(NOT(ISBLANK(C50)),Cover!$C$10,"")</f>
        <v/>
      </c>
    </row>
    <row r="51" spans="2:2" x14ac:dyDescent="0.3">
      <c r="B51" t="str">
        <f>IF(NOT(ISBLANK(C51)),Cover!$C$10,"")</f>
        <v/>
      </c>
    </row>
    <row r="52" spans="2:2" x14ac:dyDescent="0.3">
      <c r="B52" t="str">
        <f>IF(NOT(ISBLANK(C52)),Cover!$C$10,"")</f>
        <v/>
      </c>
    </row>
    <row r="53" spans="2:2" x14ac:dyDescent="0.3">
      <c r="B53" t="str">
        <f>IF(NOT(ISBLANK(C53)),Cover!$C$10,"")</f>
        <v/>
      </c>
    </row>
    <row r="54" spans="2:2" x14ac:dyDescent="0.3">
      <c r="B54" t="str">
        <f>IF(NOT(ISBLANK(C54)),Cover!$C$10,"")</f>
        <v/>
      </c>
    </row>
    <row r="55" spans="2:2" x14ac:dyDescent="0.3">
      <c r="B55" t="str">
        <f>IF(NOT(ISBLANK(C55)),Cover!$C$10,"")</f>
        <v/>
      </c>
    </row>
    <row r="56" spans="2:2" x14ac:dyDescent="0.3">
      <c r="B56" t="str">
        <f>IF(NOT(ISBLANK(C56)),Cover!$C$10,"")</f>
        <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E9D3-DDF2-4E4F-9A72-19E680A0FB5E}">
  <dimension ref="A1:N72"/>
  <sheetViews>
    <sheetView topLeftCell="A15" workbookViewId="0">
      <selection activeCell="E27" sqref="E27"/>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5" t="s">
        <v>0</v>
      </c>
      <c r="B1" s="15"/>
      <c r="C1" s="15"/>
      <c r="D1" s="7" t="s">
        <v>27</v>
      </c>
      <c r="E1" s="7" t="s">
        <v>18</v>
      </c>
    </row>
    <row r="2" spans="1:14" ht="39" customHeight="1" x14ac:dyDescent="0.35">
      <c r="B2" t="s">
        <v>20</v>
      </c>
      <c r="C2" s="2">
        <f>'28 Nov'!C3</f>
        <v>45628</v>
      </c>
      <c r="E2" s="5" t="s">
        <v>19</v>
      </c>
      <c r="F2" s="8"/>
      <c r="G2" s="8"/>
      <c r="H2" s="8"/>
      <c r="I2" s="8"/>
      <c r="J2" s="8"/>
      <c r="K2" s="8"/>
      <c r="L2" s="8"/>
      <c r="M2" s="8"/>
      <c r="N2" s="8"/>
    </row>
    <row r="3" spans="1:14" x14ac:dyDescent="0.3">
      <c r="B3" t="s">
        <v>12</v>
      </c>
      <c r="C3" s="2">
        <f>C2+3</f>
        <v>45631</v>
      </c>
    </row>
    <row r="4" spans="1:14" x14ac:dyDescent="0.3">
      <c r="B4" t="s">
        <v>3</v>
      </c>
      <c r="C4" t="str">
        <f>Cover!C4</f>
        <v>Manaca</v>
      </c>
    </row>
    <row r="5" spans="1:14" x14ac:dyDescent="0.3">
      <c r="B5" t="s">
        <v>4</v>
      </c>
      <c r="C5" t="str">
        <f>Cover!C5</f>
        <v>Jonathan Burgener</v>
      </c>
    </row>
    <row r="6" spans="1:14" x14ac:dyDescent="0.3">
      <c r="B6" t="s">
        <v>5</v>
      </c>
      <c r="C6" t="str">
        <f>Cover!C6</f>
        <v>ASCII Mancala Game</v>
      </c>
    </row>
    <row r="8" spans="1:14" x14ac:dyDescent="0.3">
      <c r="B8" s="16" t="s">
        <v>6</v>
      </c>
      <c r="C8" s="16"/>
    </row>
    <row r="9" spans="1:14" x14ac:dyDescent="0.3">
      <c r="B9" s="1" t="s">
        <v>7</v>
      </c>
      <c r="C9" s="1" t="s">
        <v>8</v>
      </c>
    </row>
    <row r="10" spans="1:14" x14ac:dyDescent="0.3">
      <c r="C10" t="str">
        <f>IF(NOT(ISBLANK(B10)),Cover!$C$10,"")</f>
        <v/>
      </c>
    </row>
    <row r="11" spans="1:14" x14ac:dyDescent="0.3">
      <c r="C11" t="str">
        <f>IF(NOT(ISBLANK(B11)),Cover!$C$10,"")</f>
        <v/>
      </c>
    </row>
    <row r="12" spans="1:14" x14ac:dyDescent="0.3">
      <c r="C12" t="str">
        <f>IF(NOT(ISBLANK(B12)),Cover!$C$10,"")</f>
        <v/>
      </c>
    </row>
    <row r="13" spans="1:14" x14ac:dyDescent="0.3">
      <c r="C13" t="str">
        <f>IF(NOT(ISBLANK(B13)),Cover!$C$10,"")</f>
        <v/>
      </c>
    </row>
    <row r="14" spans="1:14" x14ac:dyDescent="0.3">
      <c r="C14" t="str">
        <f>IF(NOT(ISBLANK(B14)),Cover!$C$10,"")</f>
        <v/>
      </c>
    </row>
    <row r="15" spans="1:14" x14ac:dyDescent="0.3">
      <c r="C15" t="str">
        <f>IF(NOT(ISBLANK(B15)),Cover!$C$10,"")</f>
        <v/>
      </c>
    </row>
    <row r="16" spans="1:14" x14ac:dyDescent="0.3">
      <c r="B16" t="s">
        <v>13</v>
      </c>
      <c r="C16" s="2">
        <f>C2</f>
        <v>45628</v>
      </c>
      <c r="D16" s="4" t="s">
        <v>15</v>
      </c>
    </row>
    <row r="17" spans="2:4" x14ac:dyDescent="0.3">
      <c r="B17" s="4" t="s">
        <v>10</v>
      </c>
      <c r="C17" s="4" t="s">
        <v>11</v>
      </c>
    </row>
    <row r="18" spans="2:4" x14ac:dyDescent="0.3">
      <c r="B18" t="str">
        <f>IF(C18="","",Cover!$C$10)</f>
        <v/>
      </c>
      <c r="C18" t="str">
        <f>IF(ISBLANK('28 Nov'!C31),"",'28 Nov'!C31)</f>
        <v/>
      </c>
      <c r="D18" t="str">
        <f>IF(ISBLANK('28 Nov'!D31),"",'28 Nov'!D31)</f>
        <v/>
      </c>
    </row>
    <row r="19" spans="2:4" x14ac:dyDescent="0.3">
      <c r="B19" t="str">
        <f>IF(C19="","",Cover!$C$10)</f>
        <v/>
      </c>
      <c r="C19" t="str">
        <f>IF(ISBLANK('28 Nov'!C32),"",'28 Nov'!C32)</f>
        <v/>
      </c>
      <c r="D19" t="str">
        <f>IF(ISBLANK('28 Nov'!D32),"",'28 Nov'!D32)</f>
        <v/>
      </c>
    </row>
    <row r="20" spans="2:4" x14ac:dyDescent="0.3">
      <c r="B20" t="str">
        <f>IF(C20="","",Cover!$C$10)</f>
        <v/>
      </c>
      <c r="C20" t="str">
        <f>IF(ISBLANK('28 Nov'!C33),"",'28 Nov'!C33)</f>
        <v/>
      </c>
      <c r="D20" t="str">
        <f>IF(ISBLANK('28 Nov'!D33),"",'28 Nov'!D33)</f>
        <v/>
      </c>
    </row>
    <row r="21" spans="2:4" x14ac:dyDescent="0.3">
      <c r="B21" t="str">
        <f>IF(C21="","",Cover!$C$10)</f>
        <v/>
      </c>
      <c r="C21" t="str">
        <f>IF(ISBLANK('28 Nov'!C34),"",'28 Nov'!C34)</f>
        <v/>
      </c>
      <c r="D21" t="str">
        <f>IF(ISBLANK('28 Nov'!D34),"",'28 Nov'!D34)</f>
        <v/>
      </c>
    </row>
    <row r="22" spans="2:4" x14ac:dyDescent="0.3">
      <c r="B22" t="str">
        <f>IF(C22="","",Cover!$C$10)</f>
        <v/>
      </c>
      <c r="C22" t="str">
        <f>IF(ISBLANK('28 Nov'!C35),"",'28 Nov'!C35)</f>
        <v/>
      </c>
      <c r="D22" t="str">
        <f>IF(ISBLANK('28 Nov'!D35),"",'28 Nov'!D35)</f>
        <v/>
      </c>
    </row>
    <row r="23" spans="2:4" x14ac:dyDescent="0.3">
      <c r="B23" t="str">
        <f>IF(C23="","",Cover!$C$10)</f>
        <v/>
      </c>
      <c r="C23" t="str">
        <f>IF(ISBLANK('28 Nov'!C36),"",'28 Nov'!C36)</f>
        <v/>
      </c>
      <c r="D23" t="str">
        <f>IF(ISBLANK('28 Nov'!D36),"",'28 Nov'!D36)</f>
        <v/>
      </c>
    </row>
    <row r="24" spans="2:4" x14ac:dyDescent="0.3">
      <c r="B24" t="str">
        <f>IF(C24="","",Cover!$C$10)</f>
        <v/>
      </c>
      <c r="C24" t="str">
        <f>IF(ISBLANK('28 Nov'!C37),"",'28 Nov'!C37)</f>
        <v/>
      </c>
      <c r="D24" t="str">
        <f>IF(ISBLANK('28 Nov'!D37),"",'28 Nov'!D37)</f>
        <v/>
      </c>
    </row>
    <row r="25" spans="2:4" x14ac:dyDescent="0.3">
      <c r="B25" t="str">
        <f>IF(C25="","",Cover!$C$10)</f>
        <v/>
      </c>
      <c r="C25" t="str">
        <f>IF(ISBLANK('28 Nov'!C38),"",'28 Nov'!C38)</f>
        <v/>
      </c>
      <c r="D25" t="str">
        <f>IF(ISBLANK('28 Nov'!D38),"",'28 Nov'!D38)</f>
        <v/>
      </c>
    </row>
    <row r="26" spans="2:4" x14ac:dyDescent="0.3">
      <c r="B26" t="str">
        <f>IF(C26="","",Cover!$C$10)</f>
        <v/>
      </c>
      <c r="C26" t="str">
        <f>IF(ISBLANK('28 Nov'!C39),"",'28 Nov'!C39)</f>
        <v/>
      </c>
      <c r="D26" t="str">
        <f>IF(ISBLANK('28 Nov'!D39),"",'28 Nov'!D39)</f>
        <v/>
      </c>
    </row>
    <row r="27" spans="2:4" x14ac:dyDescent="0.3">
      <c r="B27" t="str">
        <f>IF(C27="","",Cover!$C$10)</f>
        <v/>
      </c>
      <c r="C27" t="str">
        <f>IF(ISBLANK('28 Nov'!C40),"",'28 Nov'!C40)</f>
        <v/>
      </c>
      <c r="D27" t="str">
        <f>IF(ISBLANK('28 Nov'!D40),"",'28 Nov'!D40)</f>
        <v/>
      </c>
    </row>
    <row r="28" spans="2:4" x14ac:dyDescent="0.3">
      <c r="B28" t="str">
        <f>IF(NOT(ISBLANK(C28)),Cover!$C$10,"")</f>
        <v/>
      </c>
    </row>
    <row r="29" spans="2:4" x14ac:dyDescent="0.3">
      <c r="B29" s="4" t="s">
        <v>9</v>
      </c>
      <c r="C29" s="2">
        <f>C3</f>
        <v>45631</v>
      </c>
    </row>
    <row r="30" spans="2:4" x14ac:dyDescent="0.3">
      <c r="B30" s="4" t="s">
        <v>10</v>
      </c>
      <c r="C30" s="1" t="s">
        <v>21</v>
      </c>
    </row>
    <row r="31" spans="2:4" x14ac:dyDescent="0.3">
      <c r="B31" t="str">
        <f>IF(NOT(ISBLANK(C31)),Cover!$C$10,"")</f>
        <v>Jonathan Burgener</v>
      </c>
      <c r="C31" t="s">
        <v>32</v>
      </c>
      <c r="D31">
        <v>1</v>
      </c>
    </row>
    <row r="32" spans="2:4" x14ac:dyDescent="0.3">
      <c r="B32" t="str">
        <f>IF(NOT(ISBLANK(C32)),Cover!$C$10,"")</f>
        <v>Jonathan Burgener</v>
      </c>
      <c r="C32" t="s">
        <v>33</v>
      </c>
      <c r="D32">
        <v>2</v>
      </c>
    </row>
    <row r="33" spans="2:4" x14ac:dyDescent="0.3">
      <c r="B33" t="str">
        <f>IF(NOT(ISBLANK(C33)),Cover!$C$10,"")</f>
        <v>Jonathan Burgener</v>
      </c>
      <c r="C33" t="s">
        <v>34</v>
      </c>
      <c r="D33">
        <v>3</v>
      </c>
    </row>
    <row r="34" spans="2:4" x14ac:dyDescent="0.3">
      <c r="B34" t="str">
        <f>IF(NOT(ISBLANK(C34)),Cover!$C$10,"")</f>
        <v>Jonathan Burgener</v>
      </c>
      <c r="C34" t="s">
        <v>35</v>
      </c>
      <c r="D34">
        <v>4</v>
      </c>
    </row>
    <row r="35" spans="2:4" x14ac:dyDescent="0.3">
      <c r="B35" t="str">
        <f>IF(NOT(ISBLANK(C35)),Cover!$C$10,"")</f>
        <v/>
      </c>
    </row>
    <row r="36" spans="2:4" x14ac:dyDescent="0.3">
      <c r="B36" t="str">
        <f>IF(NOT(ISBLANK(C36)),Cover!$C$10,"")</f>
        <v/>
      </c>
    </row>
    <row r="37" spans="2:4" x14ac:dyDescent="0.3">
      <c r="B37" t="str">
        <f>IF(NOT(ISBLANK(C37)),Cover!$C$10,"")</f>
        <v/>
      </c>
    </row>
    <row r="38" spans="2:4" x14ac:dyDescent="0.3">
      <c r="B38" t="str">
        <f>IF(NOT(ISBLANK(C38)),Cover!$C$10,"")</f>
        <v/>
      </c>
    </row>
    <row r="39" spans="2:4" x14ac:dyDescent="0.3">
      <c r="B39" t="str">
        <f>IF(NOT(ISBLANK(C39)),Cover!$C$10,"")</f>
        <v/>
      </c>
    </row>
    <row r="40" spans="2:4" x14ac:dyDescent="0.3">
      <c r="B40" t="str">
        <f>IF(NOT(ISBLANK(C40)),Cover!$C$10,"")</f>
        <v/>
      </c>
    </row>
    <row r="41" spans="2:4" x14ac:dyDescent="0.3">
      <c r="B41" t="str">
        <f>IF(NOT(ISBLANK(C41)),Cover!$C$10,"")</f>
        <v/>
      </c>
    </row>
    <row r="42" spans="2:4" x14ac:dyDescent="0.3">
      <c r="B42" t="str">
        <f>IF(NOT(ISBLANK(C42)),Cover!$C$10,"")</f>
        <v/>
      </c>
    </row>
    <row r="43" spans="2:4" x14ac:dyDescent="0.3">
      <c r="B43" t="str">
        <f>IF(NOT(ISBLANK(C43)),Cover!$C$10,"")</f>
        <v/>
      </c>
    </row>
    <row r="44" spans="2:4" x14ac:dyDescent="0.3">
      <c r="B44" t="str">
        <f>IF(NOT(ISBLANK(C44)),Cover!$C$10,"")</f>
        <v/>
      </c>
    </row>
    <row r="45" spans="2:4" x14ac:dyDescent="0.3">
      <c r="B45" t="str">
        <f>IF(NOT(ISBLANK(C45)),Cover!$C$10,"")</f>
        <v/>
      </c>
    </row>
    <row r="46" spans="2:4" x14ac:dyDescent="0.3">
      <c r="B46" t="str">
        <f>IF(NOT(ISBLANK(C46)),Cover!$C$10,"")</f>
        <v/>
      </c>
    </row>
    <row r="47" spans="2:4" x14ac:dyDescent="0.3">
      <c r="B47" t="str">
        <f>IF(NOT(ISBLANK(C47)),Cover!$C$10,"")</f>
        <v/>
      </c>
    </row>
    <row r="48" spans="2:4" x14ac:dyDescent="0.3">
      <c r="B48" t="str">
        <f>IF(NOT(ISBLANK(C48)),Cover!$C$10,"")</f>
        <v/>
      </c>
    </row>
    <row r="49" spans="2:2" x14ac:dyDescent="0.3">
      <c r="B49" t="str">
        <f>IF(NOT(ISBLANK(C49)),Cover!$C$10,"")</f>
        <v/>
      </c>
    </row>
    <row r="50" spans="2:2" x14ac:dyDescent="0.3">
      <c r="B50" t="str">
        <f>IF(NOT(ISBLANK(C50)),Cover!$C$10,"")</f>
        <v/>
      </c>
    </row>
    <row r="51" spans="2:2" x14ac:dyDescent="0.3">
      <c r="B51" t="str">
        <f>IF(NOT(ISBLANK(C51)),Cover!$C$10,"")</f>
        <v/>
      </c>
    </row>
    <row r="52" spans="2:2" x14ac:dyDescent="0.3">
      <c r="B52" t="str">
        <f>IF(NOT(ISBLANK(C52)),Cover!$C$10,"")</f>
        <v/>
      </c>
    </row>
    <row r="53" spans="2:2" x14ac:dyDescent="0.3">
      <c r="B53" t="str">
        <f>IF(NOT(ISBLANK(C53)),Cover!$C$10,"")</f>
        <v/>
      </c>
    </row>
    <row r="54" spans="2:2" x14ac:dyDescent="0.3">
      <c r="B54" t="str">
        <f>IF(NOT(ISBLANK(C54)),Cover!$C$10,"")</f>
        <v/>
      </c>
    </row>
    <row r="55" spans="2:2" x14ac:dyDescent="0.3">
      <c r="B55" t="str">
        <f>IF(NOT(ISBLANK(C55)),Cover!$C$10,"")</f>
        <v/>
      </c>
    </row>
    <row r="56" spans="2:2" x14ac:dyDescent="0.3">
      <c r="B56" t="str">
        <f>IF(NOT(ISBLANK(C56)),Cover!$C$10,"")</f>
        <v/>
      </c>
    </row>
    <row r="57" spans="2:2" x14ac:dyDescent="0.3">
      <c r="B57" t="str">
        <f>IF(NOT(ISBLANK(C57)),Cover!$C$10,"")</f>
        <v/>
      </c>
    </row>
    <row r="58" spans="2:2" x14ac:dyDescent="0.3">
      <c r="B58" t="str">
        <f>IF(NOT(ISBLANK(C58)),Cover!$C$10,"")</f>
        <v/>
      </c>
    </row>
    <row r="59" spans="2:2" x14ac:dyDescent="0.3">
      <c r="B59" t="str">
        <f>IF(NOT(ISBLANK(C59)),Cover!$C$10,"")</f>
        <v/>
      </c>
    </row>
    <row r="60" spans="2:2" x14ac:dyDescent="0.3">
      <c r="B60" t="str">
        <f>IF(NOT(ISBLANK(C60)),Cover!$C$10,"")</f>
        <v/>
      </c>
    </row>
    <row r="61" spans="2:2" x14ac:dyDescent="0.3">
      <c r="B61" t="str">
        <f>IF(NOT(ISBLANK(C61)),Cover!$C$10,"")</f>
        <v/>
      </c>
    </row>
    <row r="62" spans="2:2" x14ac:dyDescent="0.3">
      <c r="B62" t="str">
        <f>IF(NOT(ISBLANK(C62)),Cover!$C$10,"")</f>
        <v/>
      </c>
    </row>
    <row r="63" spans="2:2" x14ac:dyDescent="0.3">
      <c r="B63" t="str">
        <f>IF(NOT(ISBLANK(C63)),Cover!$C$10,"")</f>
        <v/>
      </c>
    </row>
    <row r="64" spans="2:2" x14ac:dyDescent="0.3">
      <c r="B64" t="str">
        <f>IF(NOT(ISBLANK(C64)),Cover!$C$10,"")</f>
        <v/>
      </c>
    </row>
    <row r="65" spans="2:2" x14ac:dyDescent="0.3">
      <c r="B65" t="str">
        <f>IF(NOT(ISBLANK(C65)),Cover!$C$10,"")</f>
        <v/>
      </c>
    </row>
    <row r="66" spans="2:2" x14ac:dyDescent="0.3">
      <c r="B66" t="str">
        <f>IF(NOT(ISBLANK(C66)),Cover!$C$10,"")</f>
        <v/>
      </c>
    </row>
    <row r="67" spans="2:2" x14ac:dyDescent="0.3">
      <c r="B67" t="str">
        <f>IF(NOT(ISBLANK(C67)),Cover!$C$10,"")</f>
        <v/>
      </c>
    </row>
    <row r="68" spans="2:2" x14ac:dyDescent="0.3">
      <c r="B68" t="str">
        <f>IF(NOT(ISBLANK(C68)),Cover!$C$10,"")</f>
        <v/>
      </c>
    </row>
    <row r="69" spans="2:2" x14ac:dyDescent="0.3">
      <c r="B69" t="str">
        <f>IF(NOT(ISBLANK(C69)),Cover!$C$10,"")</f>
        <v/>
      </c>
    </row>
    <row r="70" spans="2:2" x14ac:dyDescent="0.3">
      <c r="B70" t="str">
        <f>IF(NOT(ISBLANK(C70)),Cover!$C$10,"")</f>
        <v/>
      </c>
    </row>
    <row r="71" spans="2:2" x14ac:dyDescent="0.3">
      <c r="B71" t="str">
        <f>IF(NOT(ISBLANK(C71)),Cover!$C$10,"")</f>
        <v/>
      </c>
    </row>
    <row r="72" spans="2:2" x14ac:dyDescent="0.3">
      <c r="B72" t="str">
        <f>IF(NOT(ISBLANK(C72)),Cover!$C$10,"")</f>
        <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40"/>
  <sheetViews>
    <sheetView tabSelected="1" workbookViewId="0">
      <selection activeCell="B32" sqref="B32"/>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7" t="s">
        <v>0</v>
      </c>
      <c r="B1" s="17"/>
      <c r="C1" s="17"/>
      <c r="D1" s="6" t="s">
        <v>27</v>
      </c>
      <c r="E1" s="6" t="s">
        <v>18</v>
      </c>
      <c r="F1" s="19" t="s">
        <v>17</v>
      </c>
      <c r="G1" s="19"/>
      <c r="H1" s="19"/>
      <c r="I1" s="19"/>
      <c r="J1" s="19"/>
      <c r="K1" s="19"/>
      <c r="L1" s="19"/>
      <c r="M1" s="19"/>
      <c r="N1" s="19"/>
    </row>
    <row r="2" spans="1:14" ht="39" customHeight="1" x14ac:dyDescent="0.35">
      <c r="B2" t="s">
        <v>1</v>
      </c>
      <c r="C2" s="2">
        <f>'2 Dec'!C3</f>
        <v>45631</v>
      </c>
      <c r="E2" s="5" t="s">
        <v>19</v>
      </c>
      <c r="F2" s="18" t="s">
        <v>16</v>
      </c>
      <c r="G2" s="18"/>
      <c r="H2" s="18"/>
      <c r="I2" s="18"/>
      <c r="J2" s="18"/>
      <c r="K2" s="18"/>
      <c r="L2" s="18"/>
      <c r="M2" s="18"/>
      <c r="N2" s="18"/>
    </row>
    <row r="3" spans="1:14" x14ac:dyDescent="0.3">
      <c r="B3" t="s">
        <v>12</v>
      </c>
      <c r="C3" s="2">
        <f>C2+1</f>
        <v>45632</v>
      </c>
    </row>
    <row r="4" spans="1:14" x14ac:dyDescent="0.3">
      <c r="B4" t="s">
        <v>3</v>
      </c>
      <c r="C4" t="str">
        <f>Cover!C4</f>
        <v>Manaca</v>
      </c>
      <c r="F4" s="10"/>
      <c r="G4" s="10"/>
      <c r="H4" s="10"/>
      <c r="I4" s="10"/>
      <c r="J4" s="10"/>
      <c r="K4" s="10"/>
      <c r="L4" s="10"/>
      <c r="M4" s="10"/>
      <c r="N4" s="10"/>
    </row>
    <row r="5" spans="1:14" x14ac:dyDescent="0.3">
      <c r="B5" t="s">
        <v>4</v>
      </c>
      <c r="C5" t="str">
        <f>Cover!C5</f>
        <v>Jonathan Burgener</v>
      </c>
      <c r="F5" s="10"/>
      <c r="G5" s="10"/>
      <c r="H5" s="10"/>
      <c r="I5" s="10"/>
      <c r="J5" s="10"/>
      <c r="K5" s="10"/>
      <c r="L5" s="10"/>
      <c r="M5" s="10"/>
      <c r="N5" s="10"/>
    </row>
    <row r="6" spans="1:14" x14ac:dyDescent="0.3">
      <c r="B6" t="s">
        <v>5</v>
      </c>
      <c r="C6" t="str">
        <f>Cover!C6</f>
        <v>ASCII Mancala Game</v>
      </c>
      <c r="F6" s="10"/>
      <c r="G6" s="10"/>
      <c r="H6" s="10"/>
      <c r="I6" s="10"/>
      <c r="J6" s="10"/>
      <c r="K6" s="10"/>
      <c r="L6" s="10"/>
      <c r="M6" s="10"/>
      <c r="N6" s="10"/>
    </row>
    <row r="7" spans="1:14" x14ac:dyDescent="0.3">
      <c r="F7" s="10"/>
      <c r="G7" s="10"/>
      <c r="H7" s="10"/>
      <c r="I7" s="10"/>
      <c r="J7" s="10"/>
      <c r="K7" s="10"/>
      <c r="L7" s="10"/>
      <c r="M7" s="10"/>
      <c r="N7" s="10"/>
    </row>
    <row r="8" spans="1:14" x14ac:dyDescent="0.3">
      <c r="B8" s="16" t="s">
        <v>6</v>
      </c>
      <c r="C8" s="16"/>
      <c r="F8" s="10"/>
      <c r="G8" s="10"/>
      <c r="H8" s="10"/>
      <c r="I8" s="10"/>
      <c r="J8" s="10"/>
      <c r="K8" s="10"/>
      <c r="L8" s="10"/>
      <c r="M8" s="10"/>
      <c r="N8" s="10"/>
    </row>
    <row r="9" spans="1:14" x14ac:dyDescent="0.3">
      <c r="B9" s="1" t="s">
        <v>7</v>
      </c>
      <c r="C9" s="1" t="s">
        <v>8</v>
      </c>
      <c r="F9" s="10"/>
      <c r="G9" s="10"/>
      <c r="H9" s="10"/>
      <c r="I9" s="10"/>
      <c r="J9" s="10"/>
      <c r="K9" s="10"/>
      <c r="L9" s="10"/>
      <c r="M9" s="10"/>
      <c r="N9" s="10"/>
    </row>
    <row r="10" spans="1:14" x14ac:dyDescent="0.3">
      <c r="C10" t="str">
        <f>IF(NOT(ISBLANK(B10)),Cover!$C$10,"")</f>
        <v/>
      </c>
      <c r="F10" s="10"/>
      <c r="G10" s="10"/>
      <c r="H10" s="10"/>
      <c r="I10" s="10"/>
      <c r="J10" s="10"/>
      <c r="K10" s="10"/>
      <c r="L10" s="10"/>
      <c r="M10" s="10"/>
      <c r="N10" s="10"/>
    </row>
    <row r="11" spans="1:14" x14ac:dyDescent="0.3">
      <c r="C11" t="str">
        <f>IF(NOT(ISBLANK(B11)),Cover!$C$10,"")</f>
        <v/>
      </c>
      <c r="F11" s="10"/>
      <c r="G11" s="10"/>
      <c r="H11" s="10"/>
      <c r="I11" s="10"/>
      <c r="J11" s="10"/>
      <c r="K11" s="10"/>
      <c r="L11" s="10"/>
      <c r="M11" s="10"/>
      <c r="N11" s="10"/>
    </row>
    <row r="12" spans="1:14" x14ac:dyDescent="0.3">
      <c r="C12" t="str">
        <f>IF(NOT(ISBLANK(B12)),Cover!$C$10,"")</f>
        <v/>
      </c>
      <c r="F12" s="10"/>
      <c r="G12" s="10"/>
      <c r="H12" s="10"/>
      <c r="I12" s="10"/>
      <c r="J12" s="10"/>
      <c r="K12" s="10"/>
      <c r="L12" s="10"/>
      <c r="M12" s="10"/>
      <c r="N12" s="10"/>
    </row>
    <row r="13" spans="1:14" x14ac:dyDescent="0.3">
      <c r="C13" t="str">
        <f>IF(NOT(ISBLANK(B13)),Cover!$C$10,"")</f>
        <v/>
      </c>
      <c r="F13" s="10"/>
      <c r="G13" s="10"/>
      <c r="H13" s="10"/>
      <c r="I13" s="10"/>
      <c r="J13" s="10"/>
      <c r="K13" s="10"/>
      <c r="L13" s="10"/>
      <c r="M13" s="10"/>
      <c r="N13" s="10"/>
    </row>
    <row r="14" spans="1:14" x14ac:dyDescent="0.3">
      <c r="C14" t="str">
        <f>IF(NOT(ISBLANK(B14)),Cover!$C$10,"")</f>
        <v/>
      </c>
      <c r="F14" s="10"/>
      <c r="G14" s="10"/>
      <c r="H14" s="10"/>
      <c r="I14" s="10"/>
      <c r="J14" s="10"/>
      <c r="K14" s="10"/>
      <c r="L14" s="10"/>
      <c r="M14" s="10"/>
      <c r="N14" s="10"/>
    </row>
    <row r="15" spans="1:14" x14ac:dyDescent="0.3">
      <c r="C15" t="str">
        <f>IF(NOT(ISBLANK(B15)),Cover!$C$10,"")</f>
        <v/>
      </c>
      <c r="F15" s="10"/>
      <c r="G15" s="10"/>
      <c r="H15" s="10"/>
      <c r="I15" s="10"/>
      <c r="J15" s="10"/>
      <c r="K15" s="10"/>
      <c r="L15" s="10"/>
      <c r="M15" s="10"/>
      <c r="N15" s="10"/>
    </row>
    <row r="16" spans="1:14" x14ac:dyDescent="0.3">
      <c r="B16" t="s">
        <v>13</v>
      </c>
      <c r="C16" s="2">
        <f>C2</f>
        <v>45631</v>
      </c>
      <c r="F16" s="10"/>
      <c r="G16" s="10"/>
      <c r="H16" s="10"/>
      <c r="I16" s="10"/>
      <c r="J16" s="10"/>
      <c r="K16" s="10"/>
      <c r="L16" s="10"/>
      <c r="M16" s="10"/>
      <c r="N16" s="10"/>
    </row>
    <row r="17" spans="2:14" x14ac:dyDescent="0.3">
      <c r="B17" s="4" t="s">
        <v>10</v>
      </c>
      <c r="C17" s="4" t="s">
        <v>22</v>
      </c>
      <c r="D17" s="4" t="s">
        <v>15</v>
      </c>
      <c r="F17" s="10"/>
      <c r="G17" s="10"/>
      <c r="H17" s="10"/>
      <c r="I17" s="10"/>
      <c r="J17" s="10"/>
      <c r="K17" s="10"/>
      <c r="L17" s="10"/>
      <c r="M17" s="10"/>
      <c r="N17" s="10"/>
    </row>
    <row r="18" spans="2:14" x14ac:dyDescent="0.3">
      <c r="B18" t="str">
        <f>IF(NOT(ISBLANK(C18)),Cover!$C$10,"")</f>
        <v>Jonathan Burgener</v>
      </c>
      <c r="C18" t="s">
        <v>32</v>
      </c>
      <c r="D18">
        <v>1</v>
      </c>
      <c r="F18" s="10"/>
      <c r="G18" s="10"/>
      <c r="H18" s="10"/>
      <c r="I18" s="10"/>
      <c r="J18" s="10"/>
      <c r="K18" s="10"/>
      <c r="L18" s="10"/>
      <c r="M18" s="10"/>
      <c r="N18" s="10"/>
    </row>
    <row r="19" spans="2:14" x14ac:dyDescent="0.3">
      <c r="B19" t="str">
        <f>IF(NOT(ISBLANK(C19)),Cover!$C$10,"")</f>
        <v>Jonathan Burgener</v>
      </c>
      <c r="C19" t="s">
        <v>33</v>
      </c>
      <c r="D19">
        <v>2</v>
      </c>
      <c r="F19" s="10"/>
      <c r="G19" s="10"/>
      <c r="H19" s="10"/>
      <c r="I19" s="10"/>
      <c r="J19" s="10"/>
      <c r="K19" s="10"/>
      <c r="L19" s="10"/>
      <c r="M19" s="10"/>
      <c r="N19" s="10"/>
    </row>
    <row r="20" spans="2:14" x14ac:dyDescent="0.3">
      <c r="B20" t="str">
        <f>IF(NOT(ISBLANK(C20)),Cover!$C$10,"")</f>
        <v>Jonathan Burgener</v>
      </c>
      <c r="C20" t="s">
        <v>34</v>
      </c>
      <c r="D20">
        <v>3</v>
      </c>
      <c r="F20" s="10"/>
      <c r="G20" s="10"/>
      <c r="H20" s="10"/>
      <c r="I20" s="10"/>
      <c r="J20" s="10"/>
      <c r="K20" s="10"/>
      <c r="L20" s="10"/>
      <c r="M20" s="10"/>
      <c r="N20" s="10"/>
    </row>
    <row r="21" spans="2:14" x14ac:dyDescent="0.3">
      <c r="B21" t="str">
        <f>IF(NOT(ISBLANK(C21)),Cover!$C$10,"")</f>
        <v>Jonathan Burgener</v>
      </c>
      <c r="C21" t="s">
        <v>35</v>
      </c>
      <c r="D21">
        <v>4</v>
      </c>
      <c r="F21" s="10"/>
      <c r="G21" s="10"/>
      <c r="H21" s="10"/>
      <c r="I21" s="10"/>
      <c r="J21" s="10"/>
      <c r="K21" s="10"/>
      <c r="L21" s="10"/>
      <c r="M21" s="10"/>
      <c r="N21" s="10"/>
    </row>
    <row r="22" spans="2:14" x14ac:dyDescent="0.3">
      <c r="B22" t="str">
        <f>IF(NOT(ISBLANK(C22)),Cover!$C$10,"")</f>
        <v/>
      </c>
      <c r="F22" s="10"/>
      <c r="G22" s="10"/>
      <c r="H22" s="10"/>
      <c r="I22" s="10"/>
      <c r="J22" s="10"/>
      <c r="K22" s="10"/>
      <c r="L22" s="10"/>
      <c r="M22" s="10"/>
      <c r="N22" s="10"/>
    </row>
    <row r="23" spans="2:14" x14ac:dyDescent="0.3">
      <c r="B23" t="str">
        <f>IF(NOT(ISBLANK(C23)),Cover!$C$10,"")</f>
        <v/>
      </c>
      <c r="F23" s="10"/>
      <c r="G23" s="10"/>
      <c r="H23" s="10"/>
      <c r="I23" s="10"/>
      <c r="J23" s="10"/>
      <c r="K23" s="10"/>
      <c r="L23" s="10"/>
      <c r="M23" s="10"/>
      <c r="N23" s="10"/>
    </row>
    <row r="24" spans="2:14" x14ac:dyDescent="0.3">
      <c r="B24" t="str">
        <f>IF(NOT(ISBLANK(C24)),Cover!$C$10,"")</f>
        <v/>
      </c>
      <c r="F24" s="10"/>
      <c r="G24" s="10"/>
      <c r="H24" s="10"/>
      <c r="I24" s="10"/>
      <c r="J24" s="10"/>
      <c r="K24" s="10"/>
      <c r="L24" s="10"/>
      <c r="M24" s="10"/>
      <c r="N24" s="10"/>
    </row>
    <row r="25" spans="2:14" x14ac:dyDescent="0.3">
      <c r="B25" t="str">
        <f>IF(NOT(ISBLANK(C25)),Cover!$C$10,"")</f>
        <v/>
      </c>
      <c r="F25" s="10"/>
      <c r="G25" s="10"/>
      <c r="H25" s="10"/>
      <c r="I25" s="10"/>
      <c r="J25" s="10"/>
      <c r="K25" s="10"/>
      <c r="L25" s="10"/>
      <c r="M25" s="10"/>
      <c r="N25" s="10"/>
    </row>
    <row r="26" spans="2:14" x14ac:dyDescent="0.3">
      <c r="B26" t="str">
        <f>IF(NOT(ISBLANK(C26)),Cover!$C$10,"")</f>
        <v/>
      </c>
      <c r="F26" s="10"/>
      <c r="G26" s="10"/>
      <c r="H26" s="10"/>
      <c r="I26" s="10"/>
      <c r="J26" s="10"/>
      <c r="K26" s="10"/>
      <c r="L26" s="10"/>
      <c r="M26" s="10"/>
      <c r="N26" s="10"/>
    </row>
    <row r="27" spans="2:14" x14ac:dyDescent="0.3">
      <c r="B27" t="str">
        <f>IF(NOT(ISBLANK(C27)),Cover!$C$10,"")</f>
        <v/>
      </c>
      <c r="F27" s="10"/>
      <c r="G27" s="10"/>
      <c r="H27" s="10"/>
      <c r="I27" s="10"/>
      <c r="J27" s="10"/>
      <c r="K27" s="10"/>
      <c r="L27" s="10"/>
      <c r="M27" s="10"/>
      <c r="N27" s="10"/>
    </row>
    <row r="28" spans="2:14" x14ac:dyDescent="0.3">
      <c r="B28" t="str">
        <f>IF(NOT(ISBLANK(C28)),Cover!$C$10,"")</f>
        <v/>
      </c>
      <c r="F28" s="10"/>
      <c r="G28" s="10"/>
      <c r="H28" s="10"/>
      <c r="I28" s="10"/>
      <c r="J28" s="10"/>
      <c r="K28" s="10"/>
      <c r="L28" s="10"/>
      <c r="M28" s="10"/>
      <c r="N28" s="10"/>
    </row>
    <row r="29" spans="2:14" x14ac:dyDescent="0.3">
      <c r="B29" s="4" t="s">
        <v>9</v>
      </c>
      <c r="C29" s="2">
        <f>C3</f>
        <v>45632</v>
      </c>
      <c r="F29" s="10"/>
      <c r="G29" s="10"/>
      <c r="H29" s="10"/>
      <c r="I29" s="10"/>
      <c r="J29" s="10"/>
      <c r="K29" s="10"/>
      <c r="L29" s="10"/>
      <c r="M29" s="10"/>
      <c r="N29" s="10"/>
    </row>
    <row r="30" spans="2:14" x14ac:dyDescent="0.3">
      <c r="B30" s="4" t="s">
        <v>10</v>
      </c>
      <c r="C30" s="1" t="s">
        <v>11</v>
      </c>
      <c r="F30" s="10"/>
      <c r="G30" s="10"/>
      <c r="H30" s="10"/>
      <c r="I30" s="10"/>
      <c r="J30" s="10"/>
      <c r="K30" s="10"/>
      <c r="L30" s="10"/>
      <c r="M30" s="10"/>
      <c r="N30" s="10"/>
    </row>
    <row r="31" spans="2:14" x14ac:dyDescent="0.3">
      <c r="B31" t="s">
        <v>40</v>
      </c>
      <c r="C31" t="s">
        <v>23</v>
      </c>
      <c r="F31" s="10"/>
      <c r="G31" s="10"/>
      <c r="H31" s="10"/>
      <c r="I31" s="10"/>
      <c r="J31" s="10"/>
      <c r="K31" s="10"/>
      <c r="L31" s="10"/>
      <c r="M31" s="10"/>
      <c r="N31" s="10"/>
    </row>
    <row r="32" spans="2:14" x14ac:dyDescent="0.3">
      <c r="B32" t="str">
        <f>IF(NOT(ISBLANK(C32)),Cover!$C$10,"")</f>
        <v/>
      </c>
      <c r="F32" s="10"/>
      <c r="G32" s="10"/>
      <c r="H32" s="10"/>
      <c r="I32" s="10"/>
      <c r="J32" s="10"/>
      <c r="K32" s="10"/>
      <c r="L32" s="10"/>
      <c r="M32" s="10"/>
      <c r="N32" s="10"/>
    </row>
    <row r="33" spans="2:14" x14ac:dyDescent="0.3">
      <c r="B33" t="str">
        <f>IF(NOT(ISBLANK(C33)),Cover!$C$10,"")</f>
        <v/>
      </c>
      <c r="F33" s="10"/>
      <c r="G33" s="10"/>
      <c r="H33" s="10"/>
      <c r="I33" s="10"/>
      <c r="J33" s="10"/>
      <c r="K33" s="10"/>
      <c r="L33" s="10"/>
      <c r="M33" s="10"/>
      <c r="N33" s="10"/>
    </row>
    <row r="34" spans="2:14" x14ac:dyDescent="0.3">
      <c r="B34" t="str">
        <f>IF(NOT(ISBLANK(C34)),Cover!$C$10,"")</f>
        <v/>
      </c>
      <c r="F34" s="10"/>
      <c r="G34" s="10"/>
      <c r="H34" s="10"/>
      <c r="I34" s="10"/>
      <c r="J34" s="10"/>
      <c r="K34" s="10"/>
      <c r="L34" s="10"/>
      <c r="M34" s="10"/>
      <c r="N34" s="10"/>
    </row>
    <row r="35" spans="2:14" x14ac:dyDescent="0.3">
      <c r="B35" t="str">
        <f>IF(NOT(ISBLANK(C35)),Cover!$C$10,"")</f>
        <v/>
      </c>
      <c r="F35" s="10"/>
      <c r="G35" s="10"/>
      <c r="H35" s="10"/>
      <c r="I35" s="10"/>
      <c r="J35" s="10"/>
      <c r="K35" s="10"/>
      <c r="L35" s="10"/>
      <c r="M35" s="10"/>
      <c r="N35" s="10"/>
    </row>
    <row r="36" spans="2:14" x14ac:dyDescent="0.3">
      <c r="B36" t="str">
        <f>IF(NOT(ISBLANK(C36)),Cover!$C$10,"")</f>
        <v/>
      </c>
    </row>
    <row r="37" spans="2:14" x14ac:dyDescent="0.3">
      <c r="B37" t="str">
        <f>IF(NOT(ISBLANK(C37)),Cover!$C$10,"")</f>
        <v/>
      </c>
    </row>
    <row r="38" spans="2:14" x14ac:dyDescent="0.3">
      <c r="B38" t="str">
        <f>IF(NOT(ISBLANK(C38)),Cover!$C$10,"")</f>
        <v/>
      </c>
    </row>
    <row r="39" spans="2:14" x14ac:dyDescent="0.3">
      <c r="B39" t="str">
        <f>IF(NOT(ISBLANK(C39)),Cover!$C$10,"")</f>
        <v/>
      </c>
    </row>
    <row r="40" spans="2:14" x14ac:dyDescent="0.3">
      <c r="B40" t="str">
        <f>IF(NOT(ISBLANK(C40)),Cover!$C$10,"")</f>
        <v/>
      </c>
    </row>
  </sheetData>
  <mergeCells count="5">
    <mergeCell ref="A1:C1"/>
    <mergeCell ref="B8:C8"/>
    <mergeCell ref="F2:N2"/>
    <mergeCell ref="F4:N35"/>
    <mergeCell ref="F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4 Nov</vt:lpstr>
      <vt:lpstr>7 Nov</vt:lpstr>
      <vt:lpstr>11 Nov</vt:lpstr>
      <vt:lpstr>14 Nov</vt:lpstr>
      <vt:lpstr>25 Nov</vt:lpstr>
      <vt:lpstr>28 Nov</vt:lpstr>
      <vt:lpstr>2 Dec</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Jonathan Burgener</cp:lastModifiedBy>
  <cp:revision/>
  <dcterms:created xsi:type="dcterms:W3CDTF">2021-04-21T16:04:17Z</dcterms:created>
  <dcterms:modified xsi:type="dcterms:W3CDTF">2024-10-30T17:34:09Z</dcterms:modified>
  <cp:category/>
  <cp:contentStatus/>
</cp:coreProperties>
</file>