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" sheetId="1" state="visible" r:id="rId2"/>
    <sheet name="parcial" sheetId="2" state="visible" r:id="rId3"/>
    <sheet name="predeci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<sst xmlns="http://schemas.openxmlformats.org/spreadsheetml/2006/main" count="296" uniqueCount="61">
  <si>
    <t xml:space="preserve">subject</t>
  </si>
  <si>
    <t xml:space="preserve">body</t>
  </si>
  <si>
    <t xml:space="preserve">email</t>
  </si>
  <si>
    <t xml:space="preserve">spam</t>
  </si>
  <si>
    <t xml:space="preserve">d</t>
  </si>
  <si>
    <t xml:space="preserve">class</t>
  </si>
  <si>
    <t xml:space="preserve">sex</t>
  </si>
  <si>
    <t xml:space="preserve">offer</t>
  </si>
  <si>
    <t xml:space="preserve">cheap</t>
  </si>
  <si>
    <t xml:space="preserve">hotmail</t>
  </si>
  <si>
    <t xml:space="preserve">yes</t>
  </si>
  <si>
    <t xml:space="preserve">call</t>
  </si>
  <si>
    <t xml:space="preserve">accident</t>
  </si>
  <si>
    <t xml:space="preserve">vacation</t>
  </si>
  <si>
    <t xml:space="preserve">no</t>
  </si>
  <si>
    <t xml:space="preserve">risk</t>
  </si>
  <si>
    <t xml:space="preserve">free</t>
  </si>
  <si>
    <t xml:space="preserve">gmail</t>
  </si>
  <si>
    <t xml:space="preserve">dear</t>
  </si>
  <si>
    <t xml:space="preserve">girlfriend</t>
  </si>
  <si>
    <t xml:space="preserve">cash</t>
  </si>
  <si>
    <t xml:space="preserve">yahoo</t>
  </si>
  <si>
    <t xml:space="preserve">All natural</t>
  </si>
  <si>
    <t xml:space="preserve">refund</t>
  </si>
  <si>
    <t xml:space="preserve">meeting</t>
  </si>
  <si>
    <t xml:space="preserve">friend</t>
  </si>
  <si>
    <t xml:space="preserve">icloud</t>
  </si>
  <si>
    <t xml:space="preserve">credict</t>
  </si>
  <si>
    <t xml:space="preserve">pay</t>
  </si>
  <si>
    <t xml:space="preserve">gift</t>
  </si>
  <si>
    <t xml:space="preserve">viagra</t>
  </si>
  <si>
    <t xml:space="preserve">love</t>
  </si>
  <si>
    <t xml:space="preserve">tonight</t>
  </si>
  <si>
    <t xml:space="preserve">best</t>
  </si>
  <si>
    <t xml:space="preserve">online</t>
  </si>
  <si>
    <t xml:space="preserve">Insurance</t>
  </si>
  <si>
    <t xml:space="preserve">Cost</t>
  </si>
  <si>
    <t xml:space="preserve">now</t>
  </si>
  <si>
    <t xml:space="preserve">Instance</t>
  </si>
  <si>
    <t xml:space="preserve">body2</t>
  </si>
  <si>
    <t xml:space="preserve">Distancia</t>
  </si>
  <si>
    <t xml:space="preserve">Subtect</t>
  </si>
  <si>
    <t xml:space="preserve">Body</t>
  </si>
  <si>
    <t xml:space="preserve">Body2</t>
  </si>
  <si>
    <t xml:space="preserve">Email</t>
  </si>
  <si>
    <t xml:space="preserve">Spam</t>
  </si>
  <si>
    <t xml:space="preserve">Sí</t>
  </si>
  <si>
    <t xml:space="preserve">?</t>
  </si>
  <si>
    <t xml:space="preserve">No</t>
  </si>
  <si>
    <t xml:space="preserve">Predicción:</t>
  </si>
  <si>
    <t xml:space="preserve">Desviación Estándar</t>
  </si>
  <si>
    <t xml:space="preserve">p</t>
  </si>
  <si>
    <t xml:space="preserve">S1</t>
  </si>
  <si>
    <t xml:space="preserve">S2</t>
  </si>
  <si>
    <t xml:space="preserve">S3</t>
  </si>
  <si>
    <t xml:space="preserve">S4</t>
  </si>
  <si>
    <t xml:space="preserve">Euclidiana</t>
  </si>
  <si>
    <t xml:space="preserve">City block</t>
  </si>
  <si>
    <t xml:space="preserve">Chebychev</t>
  </si>
  <si>
    <t xml:space="preserve">Mahalanobis</t>
  </si>
  <si>
    <t xml:space="preserve">Método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</si>
</sst>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B05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66666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dotted"/>
      <top style="medium"/>
      <bottom style="medium"/>
      <diagonal/>
    </border>
    <border diagonalUp="false" diagonalDown="false">
      <left style="dotted"/>
      <right style="dotted"/>
      <top style="medium"/>
      <bottom style="medium"/>
      <diagonal/>
    </border>
    <border diagonalUp="false" diagonalDown="false">
      <left style="dotted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3" activeCellId="0" sqref="E2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4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0" t="s">
        <v>4</v>
      </c>
      <c r="C2" s="0" t="s">
        <v>4</v>
      </c>
      <c r="D2" s="0" t="s">
        <v>4</v>
      </c>
      <c r="E2" s="0" t="s">
        <v>4</v>
      </c>
    </row>
    <row r="3" customFormat="false" ht="15" hidden="false" customHeight="false" outlineLevel="0" collapsed="false">
      <c r="E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9</v>
      </c>
      <c r="E4" s="0" t="s">
        <v>10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s">
        <v>13</v>
      </c>
      <c r="D5" s="0" t="s">
        <v>9</v>
      </c>
      <c r="E5" s="0" t="s">
        <v>14</v>
      </c>
    </row>
    <row r="6" customFormat="false" ht="15" hidden="false" customHeight="false" outlineLevel="0" collapsed="false">
      <c r="A6" s="0" t="s">
        <v>6</v>
      </c>
      <c r="B6" s="0" t="s">
        <v>15</v>
      </c>
      <c r="C6" s="0" t="s">
        <v>16</v>
      </c>
      <c r="D6" s="0" t="s">
        <v>17</v>
      </c>
      <c r="E6" s="0" t="s">
        <v>10</v>
      </c>
    </row>
    <row r="7" customFormat="false" ht="15" hidden="false" customHeight="false" outlineLevel="0" collapsed="false">
      <c r="A7" s="0" t="s">
        <v>18</v>
      </c>
      <c r="B7" s="0" t="s">
        <v>19</v>
      </c>
      <c r="C7" s="0" t="s">
        <v>20</v>
      </c>
      <c r="D7" s="0" t="s">
        <v>21</v>
      </c>
      <c r="E7" s="0" t="s">
        <v>10</v>
      </c>
    </row>
    <row r="8" customFormat="false" ht="15" hidden="false" customHeight="false" outlineLevel="0" collapsed="false">
      <c r="A8" s="0" t="s">
        <v>22</v>
      </c>
      <c r="B8" s="0" t="s">
        <v>23</v>
      </c>
      <c r="C8" s="0" t="s">
        <v>16</v>
      </c>
      <c r="D8" s="0" t="s">
        <v>9</v>
      </c>
      <c r="E8" s="0" t="s">
        <v>10</v>
      </c>
    </row>
    <row r="9" customFormat="false" ht="15" hidden="false" customHeight="false" outlineLevel="0" collapsed="false">
      <c r="A9" s="0" t="s">
        <v>24</v>
      </c>
      <c r="B9" s="0" t="s">
        <v>19</v>
      </c>
      <c r="C9" s="0" t="s">
        <v>25</v>
      </c>
      <c r="D9" s="0" t="s">
        <v>26</v>
      </c>
      <c r="E9" s="0" t="s">
        <v>14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s">
        <v>29</v>
      </c>
      <c r="D10" s="0" t="s">
        <v>26</v>
      </c>
      <c r="E10" s="0" t="s">
        <v>14</v>
      </c>
    </row>
    <row r="11" customFormat="false" ht="15" hidden="false" customHeight="false" outlineLevel="0" collapsed="false">
      <c r="A11" s="0" t="s">
        <v>30</v>
      </c>
      <c r="B11" s="0" t="s">
        <v>31</v>
      </c>
      <c r="C11" s="0" t="s">
        <v>32</v>
      </c>
      <c r="D11" s="0" t="s">
        <v>17</v>
      </c>
      <c r="E11" s="0" t="s">
        <v>14</v>
      </c>
    </row>
    <row r="12" customFormat="false" ht="15" hidden="false" customHeight="false" outlineLevel="0" collapsed="false">
      <c r="A12" s="0" t="s">
        <v>6</v>
      </c>
      <c r="B12" s="0" t="s">
        <v>23</v>
      </c>
      <c r="C12" s="0" t="s">
        <v>8</v>
      </c>
      <c r="D12" s="0" t="s">
        <v>17</v>
      </c>
      <c r="E12" s="0" t="s">
        <v>10</v>
      </c>
    </row>
    <row r="13" customFormat="false" ht="15" hidden="false" customHeight="false" outlineLevel="0" collapsed="false">
      <c r="A13" s="0" t="s">
        <v>30</v>
      </c>
      <c r="B13" s="0" t="s">
        <v>33</v>
      </c>
      <c r="C13" s="0" t="s">
        <v>16</v>
      </c>
      <c r="D13" s="0" t="s">
        <v>21</v>
      </c>
      <c r="E13" s="0" t="s">
        <v>10</v>
      </c>
    </row>
    <row r="14" customFormat="false" ht="15" hidden="false" customHeight="false" outlineLevel="0" collapsed="false">
      <c r="A14" s="0" t="s">
        <v>34</v>
      </c>
      <c r="B14" s="0" t="s">
        <v>7</v>
      </c>
      <c r="C14" s="0" t="s">
        <v>35</v>
      </c>
      <c r="D14" s="0" t="s">
        <v>21</v>
      </c>
      <c r="E14" s="0" t="s">
        <v>10</v>
      </c>
    </row>
    <row r="15" customFormat="false" ht="15" hidden="false" customHeight="false" outlineLevel="0" collapsed="false">
      <c r="A15" s="0" t="s">
        <v>11</v>
      </c>
      <c r="B15" s="0" t="s">
        <v>23</v>
      </c>
      <c r="C15" s="0" t="s">
        <v>29</v>
      </c>
      <c r="D15" s="0" t="s">
        <v>21</v>
      </c>
      <c r="E15" s="0" t="s">
        <v>10</v>
      </c>
    </row>
    <row r="16" customFormat="false" ht="15" hidden="false" customHeight="false" outlineLevel="0" collapsed="false">
      <c r="A16" s="0" t="s">
        <v>36</v>
      </c>
      <c r="B16" s="0" t="s">
        <v>15</v>
      </c>
      <c r="C16" s="0" t="s">
        <v>32</v>
      </c>
      <c r="D16" s="0" t="s">
        <v>26</v>
      </c>
      <c r="E16" s="0" t="s">
        <v>14</v>
      </c>
    </row>
    <row r="17" customFormat="false" ht="15" hidden="false" customHeight="false" outlineLevel="0" collapsed="false">
      <c r="A17" s="0" t="s">
        <v>30</v>
      </c>
      <c r="B17" s="0" t="s">
        <v>23</v>
      </c>
      <c r="C17" s="0" t="s">
        <v>37</v>
      </c>
      <c r="D17" s="0" t="s">
        <v>21</v>
      </c>
      <c r="E17" s="0" t="s">
        <v>10</v>
      </c>
    </row>
    <row r="18" customFormat="false" ht="15" hidden="false" customHeight="false" outlineLevel="0" collapsed="false">
      <c r="A18" s="0" t="s">
        <v>11</v>
      </c>
      <c r="B18" s="0" t="s">
        <v>28</v>
      </c>
      <c r="C18" s="0" t="s">
        <v>25</v>
      </c>
      <c r="D18" s="0" t="s">
        <v>26</v>
      </c>
      <c r="E18" s="0" t="s">
        <v>14</v>
      </c>
    </row>
    <row r="19" customFormat="false" ht="15" hidden="false" customHeight="false" outlineLevel="0" collapsed="false">
      <c r="A19" s="0" t="s">
        <v>34</v>
      </c>
      <c r="B19" s="0" t="s">
        <v>7</v>
      </c>
      <c r="C19" s="0" t="s">
        <v>25</v>
      </c>
      <c r="D19" s="0" t="s">
        <v>21</v>
      </c>
      <c r="E19" s="0" t="s">
        <v>10</v>
      </c>
    </row>
    <row r="20" customFormat="false" ht="15" hidden="false" customHeight="false" outlineLevel="0" collapsed="false">
      <c r="A20" s="0" t="s">
        <v>24</v>
      </c>
      <c r="B20" s="0" t="s">
        <v>28</v>
      </c>
      <c r="C20" s="0" t="s">
        <v>16</v>
      </c>
      <c r="D20" s="0" t="s">
        <v>26</v>
      </c>
      <c r="E20" s="0" t="s">
        <v>14</v>
      </c>
    </row>
    <row r="21" customFormat="false" ht="15" hidden="false" customHeight="false" outlineLevel="0" collapsed="false">
      <c r="A21" s="0" t="s">
        <v>34</v>
      </c>
      <c r="B21" s="0" t="s">
        <v>33</v>
      </c>
      <c r="C21" s="0" t="s">
        <v>29</v>
      </c>
      <c r="D21" s="0" t="s">
        <v>9</v>
      </c>
      <c r="E21" s="0" t="s">
        <v>10</v>
      </c>
    </row>
    <row r="22" customFormat="false" ht="15" hidden="false" customHeight="false" outlineLevel="0" collapsed="false">
      <c r="A22" s="0" t="s">
        <v>27</v>
      </c>
      <c r="B22" s="0" t="s">
        <v>12</v>
      </c>
      <c r="C22" s="0" t="s">
        <v>37</v>
      </c>
      <c r="D22" s="0" t="s">
        <v>21</v>
      </c>
      <c r="E22" s="0" t="s">
        <v>14</v>
      </c>
    </row>
    <row r="23" customFormat="false" ht="15" hidden="false" customHeight="false" outlineLevel="0" collapsed="false">
      <c r="A23" s="0" t="s">
        <v>6</v>
      </c>
      <c r="B23" s="0" t="s">
        <v>31</v>
      </c>
      <c r="C23" s="0" t="s">
        <v>16</v>
      </c>
      <c r="D23" s="0" t="s">
        <v>21</v>
      </c>
      <c r="E23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45"/>
  <sheetViews>
    <sheetView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M41" activeCellId="0" sqref="M41"/>
    </sheetView>
  </sheetViews>
  <sheetFormatPr defaultColWidth="10.59765625" defaultRowHeight="15" zeroHeight="false" outlineLevelRow="0" outlineLevelCol="0"/>
  <cols>
    <col collapsed="false" customWidth="true" hidden="false" outlineLevel="0" max="13" min="13" style="0" width="13.39"/>
    <col collapsed="false" customWidth="true" hidden="false" outlineLevel="0" max="14" min="14" style="0" width="18.37"/>
  </cols>
  <sheetData>
    <row r="3" customFormat="false" ht="15" hidden="false" customHeight="false" outlineLevel="0" collapsed="false">
      <c r="A3" s="1" t="s">
        <v>38</v>
      </c>
      <c r="B3" s="2" t="s">
        <v>0</v>
      </c>
      <c r="C3" s="2" t="s">
        <v>1</v>
      </c>
      <c r="D3" s="2" t="s">
        <v>39</v>
      </c>
      <c r="E3" s="2" t="s">
        <v>2</v>
      </c>
      <c r="F3" s="2" t="s">
        <v>3</v>
      </c>
    </row>
    <row r="4" customFormat="false" ht="13.8" hidden="false" customHeight="false" outlineLevel="0" collapsed="false">
      <c r="A4" s="3" t="n">
        <v>1</v>
      </c>
      <c r="B4" s="4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7"/>
      <c r="N4" s="1" t="s">
        <v>38</v>
      </c>
      <c r="O4" s="2" t="s">
        <v>0</v>
      </c>
      <c r="P4" s="2" t="s">
        <v>1</v>
      </c>
      <c r="Q4" s="2" t="s">
        <v>39</v>
      </c>
      <c r="R4" s="2" t="s">
        <v>2</v>
      </c>
      <c r="S4" s="2" t="s">
        <v>3</v>
      </c>
      <c r="T4" s="8" t="s">
        <v>40</v>
      </c>
    </row>
    <row r="5" customFormat="false" ht="13.8" hidden="false" customHeight="false" outlineLevel="0" collapsed="false">
      <c r="A5" s="3" t="n">
        <v>2</v>
      </c>
      <c r="B5" s="4" t="s">
        <v>11</v>
      </c>
      <c r="C5" s="5" t="s">
        <v>12</v>
      </c>
      <c r="D5" s="5" t="s">
        <v>13</v>
      </c>
      <c r="E5" s="5" t="s">
        <v>9</v>
      </c>
      <c r="F5" s="5" t="s">
        <v>14</v>
      </c>
      <c r="G5" s="7"/>
      <c r="N5" s="3" t="n">
        <v>1</v>
      </c>
      <c r="O5" s="4" t="n">
        <f aca="false">VLOOKUP(B4,$H$7:$I$15,2,FALSE())</f>
        <v>0</v>
      </c>
      <c r="P5" s="4" t="n">
        <f aca="false">VLOOKUP(C4,$K$7:$L$14,2,FALSE())</f>
        <v>0</v>
      </c>
      <c r="Q5" s="5" t="n">
        <f aca="false">VLOOKUP(D4,$H$18:$I$25,2,FALSE())</f>
        <v>0</v>
      </c>
      <c r="R5" s="5" t="n">
        <f aca="false">VLOOKUP(E4,$K$18:$L$21,2,FALSE())</f>
        <v>0</v>
      </c>
      <c r="S5" s="5" t="str">
        <f aca="false">VLOOKUP(F4,$K$24:$L$25,2,FALSE())</f>
        <v>Sí</v>
      </c>
      <c r="T5" s="0" t="e">
        <f aca="false">((ABS((O$5-O26)/E$35)) ^D$31+(ABS((E$27-E8)/F$35))^D$31)^(1/D$31)</f>
        <v>#DIV/0!</v>
      </c>
    </row>
    <row r="6" customFormat="false" ht="13.8" hidden="false" customHeight="false" outlineLevel="0" collapsed="false">
      <c r="A6" s="3" t="n">
        <v>3</v>
      </c>
      <c r="B6" s="4" t="s">
        <v>6</v>
      </c>
      <c r="C6" s="5" t="s">
        <v>15</v>
      </c>
      <c r="D6" s="5" t="s">
        <v>16</v>
      </c>
      <c r="E6" s="5" t="s">
        <v>17</v>
      </c>
      <c r="F6" s="6" t="s">
        <v>10</v>
      </c>
      <c r="G6" s="7"/>
      <c r="H6" s="9" t="s">
        <v>41</v>
      </c>
      <c r="I6" s="9"/>
      <c r="K6" s="9" t="s">
        <v>42</v>
      </c>
      <c r="L6" s="9"/>
      <c r="N6" s="3" t="n">
        <v>2</v>
      </c>
      <c r="O6" s="4" t="n">
        <f aca="false">VLOOKUP(B5,$H$7:$I$15,2,FALSE())</f>
        <v>1</v>
      </c>
      <c r="P6" s="4" t="n">
        <f aca="false">VLOOKUP(C5,$K$7:$L$14,2,FALSE())</f>
        <v>1</v>
      </c>
      <c r="Q6" s="5" t="n">
        <f aca="false">VLOOKUP(D5,$H$18:$I$25,2,FALSE())</f>
        <v>1</v>
      </c>
      <c r="R6" s="5" t="n">
        <f aca="false">VLOOKUP(E5,$K$18:$L$21,2,FALSE())</f>
        <v>0</v>
      </c>
      <c r="S6" s="5" t="str">
        <f aca="false">VLOOKUP(F5,$K$24:$L$25,2,FALSE())</f>
        <v>No</v>
      </c>
    </row>
    <row r="7" customFormat="false" ht="13.8" hidden="false" customHeight="false" outlineLevel="0" collapsed="false">
      <c r="A7" s="3" t="n">
        <v>4</v>
      </c>
      <c r="B7" s="4" t="s">
        <v>18</v>
      </c>
      <c r="C7" s="5" t="s">
        <v>19</v>
      </c>
      <c r="D7" s="5" t="s">
        <v>20</v>
      </c>
      <c r="E7" s="5" t="s">
        <v>21</v>
      </c>
      <c r="F7" s="6" t="s">
        <v>10</v>
      </c>
      <c r="G7" s="7"/>
      <c r="H7" s="10" t="s">
        <v>6</v>
      </c>
      <c r="I7" s="11" t="n">
        <v>0</v>
      </c>
      <c r="K7" s="11" t="s">
        <v>7</v>
      </c>
      <c r="L7" s="11" t="n">
        <v>0</v>
      </c>
      <c r="N7" s="3" t="n">
        <v>3</v>
      </c>
      <c r="O7" s="4" t="n">
        <f aca="false">VLOOKUP(B6,$H$7:$I$15,2,FALSE())</f>
        <v>0</v>
      </c>
      <c r="P7" s="4" t="n">
        <f aca="false">VLOOKUP(C6,$K$7:$L$14,2,FALSE())</f>
        <v>2</v>
      </c>
      <c r="Q7" s="5" t="n">
        <f aca="false">VLOOKUP(D6,$H$18:$I$25,2,FALSE())</f>
        <v>2</v>
      </c>
      <c r="R7" s="5" t="n">
        <f aca="false">VLOOKUP(E6,$K$18:$L$21,2,FALSE())</f>
        <v>1</v>
      </c>
      <c r="S7" s="5" t="str">
        <f aca="false">VLOOKUP(F6,$K$24:$L$25,2,FALSE())</f>
        <v>Sí</v>
      </c>
    </row>
    <row r="8" customFormat="false" ht="13.8" hidden="false" customHeight="false" outlineLevel="0" collapsed="false">
      <c r="A8" s="3" t="n">
        <v>5</v>
      </c>
      <c r="B8" s="4" t="s">
        <v>22</v>
      </c>
      <c r="C8" s="5" t="s">
        <v>23</v>
      </c>
      <c r="D8" s="5" t="s">
        <v>16</v>
      </c>
      <c r="E8" s="5" t="s">
        <v>9</v>
      </c>
      <c r="F8" s="6" t="s">
        <v>10</v>
      </c>
      <c r="G8" s="7"/>
      <c r="H8" s="10" t="s">
        <v>11</v>
      </c>
      <c r="I8" s="11" t="n">
        <v>1</v>
      </c>
      <c r="K8" s="11" t="s">
        <v>12</v>
      </c>
      <c r="L8" s="11" t="n">
        <v>1</v>
      </c>
      <c r="N8" s="3" t="n">
        <v>4</v>
      </c>
      <c r="O8" s="4" t="n">
        <f aca="false">VLOOKUP(B7,$H$7:$I$15,2,FALSE())</f>
        <v>2</v>
      </c>
      <c r="P8" s="4" t="n">
        <f aca="false">VLOOKUP(C7,$K$7:$L$14,2,FALSE())</f>
        <v>3</v>
      </c>
      <c r="Q8" s="5" t="n">
        <f aca="false">VLOOKUP(D7,$H$18:$I$25,2,FALSE())</f>
        <v>3</v>
      </c>
      <c r="R8" s="5" t="n">
        <f aca="false">VLOOKUP(E7,$K$18:$L$21,2,FALSE())</f>
        <v>2</v>
      </c>
      <c r="S8" s="5" t="str">
        <f aca="false">VLOOKUP(F7,$K$24:$L$25,2,FALSE())</f>
        <v>Sí</v>
      </c>
    </row>
    <row r="9" customFormat="false" ht="13.8" hidden="false" customHeight="false" outlineLevel="0" collapsed="false">
      <c r="A9" s="3" t="n">
        <v>6</v>
      </c>
      <c r="B9" s="4" t="s">
        <v>24</v>
      </c>
      <c r="C9" s="5" t="s">
        <v>19</v>
      </c>
      <c r="D9" s="5" t="s">
        <v>25</v>
      </c>
      <c r="E9" s="5" t="s">
        <v>26</v>
      </c>
      <c r="F9" s="5" t="s">
        <v>14</v>
      </c>
      <c r="G9" s="7"/>
      <c r="H9" s="10" t="s">
        <v>18</v>
      </c>
      <c r="I9" s="11" t="n">
        <v>2</v>
      </c>
      <c r="K9" s="11" t="s">
        <v>15</v>
      </c>
      <c r="L9" s="11" t="n">
        <v>2</v>
      </c>
      <c r="N9" s="3" t="n">
        <v>5</v>
      </c>
      <c r="O9" s="4" t="n">
        <f aca="false">VLOOKUP(B8,$H$7:$I$15,2,FALSE())</f>
        <v>3</v>
      </c>
      <c r="P9" s="4" t="n">
        <f aca="false">VLOOKUP(C8,$K$7:$L$14,2,FALSE())</f>
        <v>4</v>
      </c>
      <c r="Q9" s="5" t="n">
        <f aca="false">VLOOKUP(D8,$H$18:$I$25,2,FALSE())</f>
        <v>2</v>
      </c>
      <c r="R9" s="5" t="n">
        <f aca="false">VLOOKUP(E8,$K$18:$L$21,2,FALSE())</f>
        <v>0</v>
      </c>
      <c r="S9" s="5" t="str">
        <f aca="false">VLOOKUP(F8,$K$24:$L$25,2,FALSE())</f>
        <v>Sí</v>
      </c>
    </row>
    <row r="10" customFormat="false" ht="13.8" hidden="false" customHeight="false" outlineLevel="0" collapsed="false">
      <c r="A10" s="3" t="n">
        <v>7</v>
      </c>
      <c r="B10" s="4" t="s">
        <v>27</v>
      </c>
      <c r="C10" s="5" t="s">
        <v>28</v>
      </c>
      <c r="D10" s="5" t="s">
        <v>29</v>
      </c>
      <c r="E10" s="5" t="s">
        <v>26</v>
      </c>
      <c r="F10" s="5" t="s">
        <v>14</v>
      </c>
      <c r="G10" s="7"/>
      <c r="H10" s="10" t="s">
        <v>22</v>
      </c>
      <c r="I10" s="11" t="n">
        <v>3</v>
      </c>
      <c r="K10" s="11" t="s">
        <v>19</v>
      </c>
      <c r="L10" s="11" t="n">
        <v>3</v>
      </c>
      <c r="N10" s="3" t="n">
        <v>6</v>
      </c>
      <c r="O10" s="4" t="n">
        <f aca="false">VLOOKUP(B9,$H$7:$I$15,2,FALSE())</f>
        <v>4</v>
      </c>
      <c r="P10" s="4" t="n">
        <f aca="false">VLOOKUP(C9,$K$7:$L$14,2,FALSE())</f>
        <v>3</v>
      </c>
      <c r="Q10" s="5" t="n">
        <f aca="false">VLOOKUP(D9,$H$18:$I$25,2,FALSE())</f>
        <v>4</v>
      </c>
      <c r="R10" s="5" t="n">
        <f aca="false">VLOOKUP(E9,$K$18:$L$21,2,FALSE())</f>
        <v>3</v>
      </c>
      <c r="S10" s="5" t="str">
        <f aca="false">VLOOKUP(F9,$K$24:$L$25,2,FALSE())</f>
        <v>No</v>
      </c>
    </row>
    <row r="11" customFormat="false" ht="13.8" hidden="false" customHeight="false" outlineLevel="0" collapsed="false">
      <c r="A11" s="3" t="n">
        <v>8</v>
      </c>
      <c r="B11" s="4" t="s">
        <v>30</v>
      </c>
      <c r="C11" s="5" t="s">
        <v>31</v>
      </c>
      <c r="D11" s="5" t="s">
        <v>32</v>
      </c>
      <c r="E11" s="5" t="s">
        <v>17</v>
      </c>
      <c r="F11" s="5" t="s">
        <v>14</v>
      </c>
      <c r="G11" s="7"/>
      <c r="H11" s="10" t="s">
        <v>24</v>
      </c>
      <c r="I11" s="11" t="n">
        <v>4</v>
      </c>
      <c r="K11" s="11" t="s">
        <v>23</v>
      </c>
      <c r="L11" s="11" t="n">
        <v>4</v>
      </c>
      <c r="N11" s="3" t="n">
        <v>7</v>
      </c>
      <c r="O11" s="4" t="n">
        <f aca="false">VLOOKUP(B10,$H$7:$I$15,2,FALSE())</f>
        <v>5</v>
      </c>
      <c r="P11" s="4" t="n">
        <f aca="false">VLOOKUP(C10,$K$7:$L$14,2,FALSE())</f>
        <v>5</v>
      </c>
      <c r="Q11" s="5" t="n">
        <f aca="false">VLOOKUP(D10,$H$18:$I$25,2,FALSE())</f>
        <v>5</v>
      </c>
      <c r="R11" s="5" t="n">
        <f aca="false">VLOOKUP(E10,$K$18:$L$21,2,FALSE())</f>
        <v>3</v>
      </c>
      <c r="S11" s="5" t="str">
        <f aca="false">VLOOKUP(F10,$K$24:$L$25,2,FALSE())</f>
        <v>No</v>
      </c>
    </row>
    <row r="12" customFormat="false" ht="13.8" hidden="false" customHeight="false" outlineLevel="0" collapsed="false">
      <c r="A12" s="3" t="n">
        <v>9</v>
      </c>
      <c r="B12" s="4" t="s">
        <v>6</v>
      </c>
      <c r="C12" s="5" t="s">
        <v>23</v>
      </c>
      <c r="D12" s="5" t="s">
        <v>8</v>
      </c>
      <c r="E12" s="5" t="s">
        <v>17</v>
      </c>
      <c r="F12" s="6" t="s">
        <v>10</v>
      </c>
      <c r="G12" s="7"/>
      <c r="H12" s="10" t="s">
        <v>27</v>
      </c>
      <c r="I12" s="11" t="n">
        <v>5</v>
      </c>
      <c r="K12" s="11" t="s">
        <v>28</v>
      </c>
      <c r="L12" s="11" t="n">
        <v>5</v>
      </c>
      <c r="N12" s="3" t="n">
        <v>8</v>
      </c>
      <c r="O12" s="4" t="n">
        <f aca="false">VLOOKUP(B11,$H$7:$I$15,2,FALSE())</f>
        <v>6</v>
      </c>
      <c r="P12" s="4" t="n">
        <f aca="false">VLOOKUP(C11,$K$7:$L$14,2,FALSE())</f>
        <v>6</v>
      </c>
      <c r="Q12" s="5" t="n">
        <f aca="false">VLOOKUP(D11,$H$18:$I$25,2,FALSE())</f>
        <v>6</v>
      </c>
      <c r="R12" s="5" t="n">
        <f aca="false">VLOOKUP(E11,$K$18:$L$21,2,FALSE())</f>
        <v>1</v>
      </c>
      <c r="S12" s="5" t="str">
        <f aca="false">VLOOKUP(F11,$K$24:$L$25,2,FALSE())</f>
        <v>No</v>
      </c>
    </row>
    <row r="13" customFormat="false" ht="13.8" hidden="false" customHeight="false" outlineLevel="0" collapsed="false">
      <c r="A13" s="3" t="n">
        <v>10</v>
      </c>
      <c r="B13" s="4" t="s">
        <v>30</v>
      </c>
      <c r="C13" s="5" t="s">
        <v>33</v>
      </c>
      <c r="D13" s="5" t="s">
        <v>16</v>
      </c>
      <c r="E13" s="5" t="s">
        <v>21</v>
      </c>
      <c r="F13" s="6" t="s">
        <v>10</v>
      </c>
      <c r="G13" s="7"/>
      <c r="H13" s="10" t="s">
        <v>30</v>
      </c>
      <c r="I13" s="11" t="n">
        <v>6</v>
      </c>
      <c r="K13" s="11" t="s">
        <v>31</v>
      </c>
      <c r="L13" s="11" t="n">
        <v>6</v>
      </c>
      <c r="N13" s="3" t="n">
        <v>9</v>
      </c>
      <c r="O13" s="4" t="n">
        <f aca="false">VLOOKUP(B12,$H$7:$I$15,2,FALSE())</f>
        <v>0</v>
      </c>
      <c r="P13" s="4" t="n">
        <f aca="false">VLOOKUP(C12,$K$7:$L$14,2,FALSE())</f>
        <v>4</v>
      </c>
      <c r="Q13" s="5" t="n">
        <f aca="false">VLOOKUP(D12,$H$18:$I$25,2,FALSE())</f>
        <v>0</v>
      </c>
      <c r="R13" s="5" t="n">
        <f aca="false">VLOOKUP(E12,$K$18:$L$21,2,FALSE())</f>
        <v>1</v>
      </c>
      <c r="S13" s="5" t="str">
        <f aca="false">VLOOKUP(F12,$K$24:$L$25,2,FALSE())</f>
        <v>Sí</v>
      </c>
    </row>
    <row r="14" customFormat="false" ht="13.8" hidden="false" customHeight="false" outlineLevel="0" collapsed="false">
      <c r="A14" s="3" t="n">
        <v>11</v>
      </c>
      <c r="B14" s="4" t="s">
        <v>24</v>
      </c>
      <c r="C14" s="5" t="s">
        <v>31</v>
      </c>
      <c r="D14" s="5" t="s">
        <v>13</v>
      </c>
      <c r="E14" s="5" t="s">
        <v>21</v>
      </c>
      <c r="F14" s="5" t="s">
        <v>14</v>
      </c>
      <c r="G14" s="7"/>
      <c r="H14" s="10" t="s">
        <v>36</v>
      </c>
      <c r="I14" s="11" t="n">
        <v>7</v>
      </c>
      <c r="K14" s="11" t="s">
        <v>33</v>
      </c>
      <c r="L14" s="11" t="n">
        <v>7</v>
      </c>
      <c r="N14" s="3" t="n">
        <v>10</v>
      </c>
      <c r="O14" s="4" t="n">
        <f aca="false">VLOOKUP(B13,$H$7:$I$15,2,FALSE())</f>
        <v>6</v>
      </c>
      <c r="P14" s="4" t="n">
        <f aca="false">VLOOKUP(C13,$K$7:$L$14,2,FALSE())</f>
        <v>7</v>
      </c>
      <c r="Q14" s="5" t="n">
        <f aca="false">VLOOKUP(D13,$H$18:$I$25,2,FALSE())</f>
        <v>2</v>
      </c>
      <c r="R14" s="5" t="n">
        <f aca="false">VLOOKUP(E13,$K$18:$L$21,2,FALSE())</f>
        <v>2</v>
      </c>
      <c r="S14" s="5" t="str">
        <f aca="false">VLOOKUP(F13,$K$24:$L$25,2,FALSE())</f>
        <v>Sí</v>
      </c>
    </row>
    <row r="15" customFormat="false" ht="13.8" hidden="false" customHeight="false" outlineLevel="0" collapsed="false">
      <c r="A15" s="3" t="n">
        <v>12</v>
      </c>
      <c r="B15" s="4" t="s">
        <v>11</v>
      </c>
      <c r="C15" s="5" t="s">
        <v>23</v>
      </c>
      <c r="D15" s="5" t="s">
        <v>29</v>
      </c>
      <c r="E15" s="5" t="s">
        <v>21</v>
      </c>
      <c r="F15" s="6" t="s">
        <v>10</v>
      </c>
      <c r="G15" s="7"/>
      <c r="H15" s="10" t="s">
        <v>34</v>
      </c>
      <c r="I15" s="11" t="n">
        <v>8</v>
      </c>
      <c r="N15" s="3" t="n">
        <v>11</v>
      </c>
      <c r="O15" s="4" t="n">
        <f aca="false">VLOOKUP(B14,$H$7:$I$15,2,FALSE())</f>
        <v>4</v>
      </c>
      <c r="P15" s="4" t="n">
        <f aca="false">VLOOKUP(C14,$K$7:$L$14,2,FALSE())</f>
        <v>6</v>
      </c>
      <c r="Q15" s="5" t="n">
        <f aca="false">VLOOKUP(D14,$H$18:$I$25,2,FALSE())</f>
        <v>1</v>
      </c>
      <c r="R15" s="5" t="n">
        <f aca="false">VLOOKUP(E14,$K$18:$L$21,2,FALSE())</f>
        <v>2</v>
      </c>
      <c r="S15" s="5" t="str">
        <f aca="false">VLOOKUP(F14,$K$24:$L$25,2,FALSE())</f>
        <v>No</v>
      </c>
    </row>
    <row r="16" customFormat="false" ht="13.8" hidden="false" customHeight="false" outlineLevel="0" collapsed="false">
      <c r="A16" s="3" t="n">
        <v>13</v>
      </c>
      <c r="B16" s="4" t="s">
        <v>36</v>
      </c>
      <c r="C16" s="5" t="s">
        <v>15</v>
      </c>
      <c r="D16" s="5" t="s">
        <v>32</v>
      </c>
      <c r="E16" s="5" t="s">
        <v>26</v>
      </c>
      <c r="F16" s="5" t="s">
        <v>14</v>
      </c>
      <c r="G16" s="7"/>
      <c r="N16" s="3" t="n">
        <v>12</v>
      </c>
      <c r="O16" s="4" t="n">
        <f aca="false">VLOOKUP(B15,$H$7:$I$15,2,FALSE())</f>
        <v>1</v>
      </c>
      <c r="P16" s="4" t="n">
        <f aca="false">VLOOKUP(C15,$K$7:$L$14,2,FALSE())</f>
        <v>4</v>
      </c>
      <c r="Q16" s="5" t="n">
        <f aca="false">VLOOKUP(D15,$H$18:$I$25,2,FALSE())</f>
        <v>5</v>
      </c>
      <c r="R16" s="5" t="n">
        <f aca="false">VLOOKUP(E15,$K$18:$L$21,2,FALSE())</f>
        <v>2</v>
      </c>
      <c r="S16" s="5" t="str">
        <f aca="false">VLOOKUP(F15,$K$24:$L$25,2,FALSE())</f>
        <v>Sí</v>
      </c>
    </row>
    <row r="17" customFormat="false" ht="13.8" hidden="false" customHeight="false" outlineLevel="0" collapsed="false">
      <c r="A17" s="3" t="n">
        <v>14</v>
      </c>
      <c r="B17" s="4" t="s">
        <v>30</v>
      </c>
      <c r="C17" s="5" t="s">
        <v>23</v>
      </c>
      <c r="D17" s="5" t="s">
        <v>37</v>
      </c>
      <c r="E17" s="5" t="s">
        <v>21</v>
      </c>
      <c r="F17" s="6" t="s">
        <v>10</v>
      </c>
      <c r="G17" s="7"/>
      <c r="H17" s="9" t="s">
        <v>43</v>
      </c>
      <c r="I17" s="9"/>
      <c r="K17" s="9" t="s">
        <v>44</v>
      </c>
      <c r="L17" s="9"/>
      <c r="N17" s="3" t="n">
        <v>13</v>
      </c>
      <c r="O17" s="4" t="n">
        <f aca="false">VLOOKUP(B16,$H$7:$I$15,2,FALSE())</f>
        <v>7</v>
      </c>
      <c r="P17" s="4" t="n">
        <f aca="false">VLOOKUP(C16,$K$7:$L$14,2,FALSE())</f>
        <v>2</v>
      </c>
      <c r="Q17" s="5" t="n">
        <f aca="false">VLOOKUP(D16,$H$18:$I$25,2,FALSE())</f>
        <v>6</v>
      </c>
      <c r="R17" s="5" t="n">
        <f aca="false">VLOOKUP(E16,$K$18:$L$21,2,FALSE())</f>
        <v>3</v>
      </c>
      <c r="S17" s="5" t="str">
        <f aca="false">VLOOKUP(F16,$K$24:$L$25,2,FALSE())</f>
        <v>No</v>
      </c>
    </row>
    <row r="18" customFormat="false" ht="13.8" hidden="false" customHeight="false" outlineLevel="0" collapsed="false">
      <c r="A18" s="3" t="n">
        <v>15</v>
      </c>
      <c r="B18" s="4" t="s">
        <v>11</v>
      </c>
      <c r="C18" s="5" t="s">
        <v>28</v>
      </c>
      <c r="D18" s="5" t="s">
        <v>25</v>
      </c>
      <c r="E18" s="5" t="s">
        <v>26</v>
      </c>
      <c r="F18" s="5" t="s">
        <v>14</v>
      </c>
      <c r="G18" s="7"/>
      <c r="H18" s="11" t="s">
        <v>8</v>
      </c>
      <c r="I18" s="11" t="n">
        <v>0</v>
      </c>
      <c r="K18" s="11" t="s">
        <v>9</v>
      </c>
      <c r="L18" s="11" t="n">
        <v>0</v>
      </c>
      <c r="N18" s="3" t="n">
        <v>14</v>
      </c>
      <c r="O18" s="4" t="n">
        <f aca="false">VLOOKUP(B17,$H$7:$I$15,2,FALSE())</f>
        <v>6</v>
      </c>
      <c r="P18" s="4" t="n">
        <f aca="false">VLOOKUP(C17,$K$7:$L$14,2,FALSE())</f>
        <v>4</v>
      </c>
      <c r="Q18" s="5" t="n">
        <f aca="false">VLOOKUP(D17,$H$18:$I$25,2,FALSE())</f>
        <v>7</v>
      </c>
      <c r="R18" s="5" t="n">
        <f aca="false">VLOOKUP(E17,$K$18:$L$21,2,FALSE())</f>
        <v>2</v>
      </c>
      <c r="S18" s="5" t="str">
        <f aca="false">VLOOKUP(F17,$K$24:$L$25,2,FALSE())</f>
        <v>Sí</v>
      </c>
    </row>
    <row r="19" customFormat="false" ht="13.8" hidden="false" customHeight="false" outlineLevel="0" collapsed="false">
      <c r="A19" s="3" t="n">
        <v>16</v>
      </c>
      <c r="B19" s="4" t="s">
        <v>34</v>
      </c>
      <c r="C19" s="5" t="s">
        <v>7</v>
      </c>
      <c r="D19" s="5" t="s">
        <v>25</v>
      </c>
      <c r="E19" s="5" t="s">
        <v>21</v>
      </c>
      <c r="F19" s="6" t="s">
        <v>10</v>
      </c>
      <c r="G19" s="7"/>
      <c r="H19" s="11" t="s">
        <v>13</v>
      </c>
      <c r="I19" s="11" t="n">
        <v>1</v>
      </c>
      <c r="K19" s="11" t="s">
        <v>17</v>
      </c>
      <c r="L19" s="11" t="n">
        <v>1</v>
      </c>
      <c r="N19" s="3" t="n">
        <v>15</v>
      </c>
      <c r="O19" s="4" t="n">
        <f aca="false">VLOOKUP(B18,$H$7:$I$15,2,FALSE())</f>
        <v>1</v>
      </c>
      <c r="P19" s="4" t="n">
        <f aca="false">VLOOKUP(C18,$K$7:$L$14,2,FALSE())</f>
        <v>5</v>
      </c>
      <c r="Q19" s="5" t="n">
        <f aca="false">VLOOKUP(D18,$H$18:$I$25,2,FALSE())</f>
        <v>4</v>
      </c>
      <c r="R19" s="5" t="n">
        <f aca="false">VLOOKUP(E18,$K$18:$L$21,2,FALSE())</f>
        <v>3</v>
      </c>
      <c r="S19" s="5" t="str">
        <f aca="false">VLOOKUP(F18,$K$24:$L$25,2,FALSE())</f>
        <v>No</v>
      </c>
    </row>
    <row r="20" customFormat="false" ht="13.8" hidden="false" customHeight="false" outlineLevel="0" collapsed="false">
      <c r="A20" s="3" t="n">
        <v>17</v>
      </c>
      <c r="B20" s="4" t="s">
        <v>24</v>
      </c>
      <c r="C20" s="5" t="s">
        <v>28</v>
      </c>
      <c r="D20" s="5" t="s">
        <v>16</v>
      </c>
      <c r="E20" s="5" t="s">
        <v>26</v>
      </c>
      <c r="F20" s="5" t="s">
        <v>14</v>
      </c>
      <c r="G20" s="7"/>
      <c r="H20" s="11" t="s">
        <v>16</v>
      </c>
      <c r="I20" s="11" t="n">
        <v>2</v>
      </c>
      <c r="K20" s="11" t="s">
        <v>21</v>
      </c>
      <c r="L20" s="11" t="n">
        <v>2</v>
      </c>
      <c r="N20" s="3" t="n">
        <v>16</v>
      </c>
      <c r="O20" s="4" t="n">
        <f aca="false">VLOOKUP(B19,$H$7:$I$15,2,FALSE())</f>
        <v>8</v>
      </c>
      <c r="P20" s="4" t="n">
        <f aca="false">VLOOKUP(C19,$K$7:$L$14,2,FALSE())</f>
        <v>0</v>
      </c>
      <c r="Q20" s="5" t="n">
        <f aca="false">VLOOKUP(D19,$H$18:$I$25,2,FALSE())</f>
        <v>4</v>
      </c>
      <c r="R20" s="5" t="n">
        <f aca="false">VLOOKUP(E19,$K$18:$L$21,2,FALSE())</f>
        <v>2</v>
      </c>
      <c r="S20" s="5" t="str">
        <f aca="false">VLOOKUP(F19,$K$24:$L$25,2,FALSE())</f>
        <v>Sí</v>
      </c>
    </row>
    <row r="21" customFormat="false" ht="13.8" hidden="false" customHeight="false" outlineLevel="0" collapsed="false">
      <c r="A21" s="3" t="n">
        <v>18</v>
      </c>
      <c r="B21" s="4" t="s">
        <v>34</v>
      </c>
      <c r="C21" s="5" t="s">
        <v>33</v>
      </c>
      <c r="D21" s="5" t="s">
        <v>29</v>
      </c>
      <c r="E21" s="5" t="s">
        <v>9</v>
      </c>
      <c r="F21" s="6" t="s">
        <v>10</v>
      </c>
      <c r="G21" s="7"/>
      <c r="H21" s="11" t="s">
        <v>20</v>
      </c>
      <c r="I21" s="11" t="n">
        <v>3</v>
      </c>
      <c r="K21" s="11" t="s">
        <v>26</v>
      </c>
      <c r="L21" s="11" t="n">
        <v>3</v>
      </c>
      <c r="N21" s="3" t="n">
        <v>17</v>
      </c>
      <c r="O21" s="4" t="n">
        <f aca="false">VLOOKUP(B20,$H$7:$I$15,2,FALSE())</f>
        <v>4</v>
      </c>
      <c r="P21" s="4" t="n">
        <f aca="false">VLOOKUP(C20,$K$7:$L$14,2,FALSE())</f>
        <v>5</v>
      </c>
      <c r="Q21" s="5" t="n">
        <f aca="false">VLOOKUP(D20,$H$18:$I$25,2,FALSE())</f>
        <v>2</v>
      </c>
      <c r="R21" s="5" t="n">
        <f aca="false">VLOOKUP(E20,$K$18:$L$21,2,FALSE())</f>
        <v>3</v>
      </c>
      <c r="S21" s="5" t="str">
        <f aca="false">VLOOKUP(F20,$K$24:$L$25,2,FALSE())</f>
        <v>No</v>
      </c>
    </row>
    <row r="22" customFormat="false" ht="13.8" hidden="false" customHeight="false" outlineLevel="0" collapsed="false">
      <c r="A22" s="3" t="n">
        <v>19</v>
      </c>
      <c r="B22" s="4" t="s">
        <v>27</v>
      </c>
      <c r="C22" s="5" t="s">
        <v>12</v>
      </c>
      <c r="D22" s="5" t="s">
        <v>37</v>
      </c>
      <c r="E22" s="5" t="s">
        <v>21</v>
      </c>
      <c r="F22" s="5" t="s">
        <v>14</v>
      </c>
      <c r="G22" s="7"/>
      <c r="H22" s="11" t="s">
        <v>25</v>
      </c>
      <c r="I22" s="11" t="n">
        <v>4</v>
      </c>
      <c r="N22" s="3" t="n">
        <v>18</v>
      </c>
      <c r="O22" s="4" t="n">
        <f aca="false">VLOOKUP(B21,$H$7:$I$15,2,FALSE())</f>
        <v>8</v>
      </c>
      <c r="P22" s="4" t="n">
        <f aca="false">VLOOKUP(C21,$K$7:$L$14,2,FALSE())</f>
        <v>7</v>
      </c>
      <c r="Q22" s="5" t="n">
        <f aca="false">VLOOKUP(D21,$H$18:$I$25,2,FALSE())</f>
        <v>5</v>
      </c>
      <c r="R22" s="5" t="n">
        <f aca="false">VLOOKUP(E21,$K$18:$L$21,2,FALSE())</f>
        <v>0</v>
      </c>
      <c r="S22" s="5" t="str">
        <f aca="false">VLOOKUP(F21,$K$24:$L$25,2,FALSE())</f>
        <v>Sí</v>
      </c>
    </row>
    <row r="23" customFormat="false" ht="13.8" hidden="false" customHeight="false" outlineLevel="0" collapsed="false">
      <c r="A23" s="3" t="n">
        <v>20</v>
      </c>
      <c r="B23" s="4" t="s">
        <v>11</v>
      </c>
      <c r="C23" s="5" t="s">
        <v>31</v>
      </c>
      <c r="D23" s="5" t="s">
        <v>32</v>
      </c>
      <c r="E23" s="5" t="s">
        <v>21</v>
      </c>
      <c r="F23" s="5" t="s">
        <v>14</v>
      </c>
      <c r="G23" s="7"/>
      <c r="H23" s="11" t="s">
        <v>29</v>
      </c>
      <c r="I23" s="11" t="n">
        <v>5</v>
      </c>
      <c r="K23" s="9" t="s">
        <v>45</v>
      </c>
      <c r="L23" s="9"/>
      <c r="N23" s="3" t="n">
        <v>19</v>
      </c>
      <c r="O23" s="4" t="n">
        <f aca="false">VLOOKUP(B22,$H$7:$I$15,2,FALSE())</f>
        <v>5</v>
      </c>
      <c r="P23" s="4" t="n">
        <f aca="false">VLOOKUP(C22,$K$7:$L$14,2,FALSE())</f>
        <v>1</v>
      </c>
      <c r="Q23" s="5" t="n">
        <f aca="false">VLOOKUP(D22,$H$18:$I$25,2,FALSE())</f>
        <v>7</v>
      </c>
      <c r="R23" s="5" t="n">
        <f aca="false">VLOOKUP(E22,$K$18:$L$21,2,FALSE())</f>
        <v>2</v>
      </c>
      <c r="S23" s="5" t="str">
        <f aca="false">VLOOKUP(F22,$K$24:$L$25,2,FALSE())</f>
        <v>No</v>
      </c>
    </row>
    <row r="24" customFormat="false" ht="13.8" hidden="false" customHeight="false" outlineLevel="0" collapsed="false">
      <c r="A24" s="3" t="n">
        <v>21</v>
      </c>
      <c r="H24" s="11" t="s">
        <v>32</v>
      </c>
      <c r="I24" s="11" t="n">
        <v>6</v>
      </c>
      <c r="K24" s="11" t="s">
        <v>10</v>
      </c>
      <c r="L24" s="11" t="s">
        <v>46</v>
      </c>
      <c r="N24" s="3" t="n">
        <v>20</v>
      </c>
      <c r="O24" s="4" t="n">
        <f aca="false">VLOOKUP(B23,$H$7:$I$15,2,FALSE())</f>
        <v>1</v>
      </c>
      <c r="P24" s="4" t="n">
        <f aca="false">VLOOKUP(C23,$K$7:$L$14,2,FALSE())</f>
        <v>6</v>
      </c>
      <c r="Q24" s="5" t="n">
        <f aca="false">VLOOKUP(D23,$H$18:$I$25,2,FALSE())</f>
        <v>6</v>
      </c>
      <c r="R24" s="5" t="n">
        <f aca="false">VLOOKUP(E23,$K$18:$L$21,2,FALSE())</f>
        <v>2</v>
      </c>
      <c r="S24" s="5" t="str">
        <f aca="false">VLOOKUP(F23,$K$24:$L$25,2,FALSE())</f>
        <v>No</v>
      </c>
    </row>
    <row r="25" customFormat="false" ht="13.8" hidden="false" customHeight="false" outlineLevel="0" collapsed="false">
      <c r="B25" s="12" t="s">
        <v>6</v>
      </c>
      <c r="C25" s="13" t="s">
        <v>28</v>
      </c>
      <c r="D25" s="13" t="s">
        <v>29</v>
      </c>
      <c r="E25" s="13" t="s">
        <v>17</v>
      </c>
      <c r="F25" s="14" t="s">
        <v>47</v>
      </c>
      <c r="H25" s="11" t="s">
        <v>37</v>
      </c>
      <c r="I25" s="11" t="n">
        <v>7</v>
      </c>
      <c r="K25" s="11" t="s">
        <v>14</v>
      </c>
      <c r="L25" s="11" t="s">
        <v>48</v>
      </c>
      <c r="N25" s="3" t="n">
        <v>21</v>
      </c>
    </row>
    <row r="26" customFormat="false" ht="13.8" hidden="false" customHeight="false" outlineLevel="0" collapsed="false">
      <c r="N26" s="0" t="s">
        <v>49</v>
      </c>
      <c r="O26" s="4" t="n">
        <f aca="false">VLOOKUP(B25,$H$7:$I$15,2,FALSE())</f>
        <v>0</v>
      </c>
      <c r="P26" s="4" t="n">
        <f aca="false">VLOOKUP(C25,$K$7:$L$14,2,FALSE())</f>
        <v>5</v>
      </c>
      <c r="Q26" s="5" t="n">
        <f aca="false">VLOOKUP(D25,$H$18:$I$25,2,FALSE())</f>
        <v>5</v>
      </c>
      <c r="R26" s="5" t="n">
        <f aca="false">VLOOKUP(E25,$K$18:$L$21,2,FALSE())</f>
        <v>1</v>
      </c>
      <c r="S26" s="14" t="s">
        <v>47</v>
      </c>
    </row>
    <row r="29" customFormat="false" ht="13.8" hidden="false" customHeight="false" outlineLevel="0" collapsed="false">
      <c r="N29" s="15" t="s">
        <v>50</v>
      </c>
      <c r="O29" s="16" t="n">
        <f aca="false">STDEVP(O5:O24)</f>
        <v>2.65329983228432</v>
      </c>
      <c r="P29" s="16" t="n">
        <f aca="false">STDEVP(P5:P24)</f>
        <v>2.14184499906039</v>
      </c>
      <c r="Q29" s="16" t="n">
        <f aca="false">STDEVP(Q5:Q24)</f>
        <v>2.2</v>
      </c>
      <c r="R29" s="16" t="n">
        <f aca="false">STDEVP(R5:R24)</f>
        <v>1.05356537528527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>
      <c r="M32" s="17"/>
      <c r="N32" s="18" t="s">
        <v>51</v>
      </c>
      <c r="O32" s="18" t="s">
        <v>52</v>
      </c>
      <c r="P32" s="18" t="s">
        <v>53</v>
      </c>
      <c r="Q32" s="19" t="s">
        <v>54</v>
      </c>
      <c r="R32" s="19" t="s">
        <v>55</v>
      </c>
    </row>
    <row r="33" customFormat="false" ht="13.8" hidden="false" customHeight="false" outlineLevel="0" collapsed="false">
      <c r="M33" s="20" t="s">
        <v>56</v>
      </c>
      <c r="N33" s="20" t="n">
        <v>2</v>
      </c>
      <c r="O33" s="20" t="n">
        <v>1</v>
      </c>
      <c r="P33" s="20" t="n">
        <v>1</v>
      </c>
      <c r="Q33" s="11" t="n">
        <v>1</v>
      </c>
      <c r="R33" s="11" t="n">
        <v>1</v>
      </c>
    </row>
    <row r="34" customFormat="false" ht="13.8" hidden="false" customHeight="false" outlineLevel="0" collapsed="false">
      <c r="M34" s="20" t="s">
        <v>57</v>
      </c>
      <c r="N34" s="20" t="n">
        <v>1</v>
      </c>
      <c r="O34" s="20" t="n">
        <v>1</v>
      </c>
      <c r="P34" s="20" t="n">
        <v>1</v>
      </c>
      <c r="Q34" s="11" t="n">
        <v>1</v>
      </c>
      <c r="R34" s="11" t="n">
        <v>1</v>
      </c>
    </row>
    <row r="35" customFormat="false" ht="13.8" hidden="false" customHeight="false" outlineLevel="0" collapsed="false">
      <c r="M35" s="20" t="s">
        <v>58</v>
      </c>
      <c r="N35" s="20" t="n">
        <v>100</v>
      </c>
      <c r="O35" s="20" t="n">
        <v>1</v>
      </c>
      <c r="P35" s="20" t="n">
        <v>1</v>
      </c>
      <c r="Q35" s="11" t="n">
        <v>1</v>
      </c>
      <c r="R35" s="11" t="n">
        <v>1</v>
      </c>
    </row>
    <row r="36" customFormat="false" ht="13.8" hidden="false" customHeight="false" outlineLevel="0" collapsed="false">
      <c r="M36" s="20" t="s">
        <v>59</v>
      </c>
      <c r="N36" s="20" t="n">
        <v>2</v>
      </c>
      <c r="O36" s="21" t="n">
        <f aca="false">O29</f>
        <v>2.65329983228432</v>
      </c>
      <c r="P36" s="21" t="n">
        <f aca="false">P29</f>
        <v>2.14184499906039</v>
      </c>
      <c r="Q36" s="21" t="n">
        <f aca="false">Q29</f>
        <v>2.2</v>
      </c>
      <c r="R36" s="21" t="n">
        <f aca="false">R29</f>
        <v>1.05356537528527</v>
      </c>
    </row>
    <row r="38" customFormat="false" ht="13.8" hidden="false" customHeight="false" outlineLevel="0" collapsed="false">
      <c r="M38" s="8" t="s">
        <v>60</v>
      </c>
      <c r="N38" s="22" t="s">
        <v>51</v>
      </c>
      <c r="O38" s="22" t="s">
        <v>52</v>
      </c>
      <c r="P38" s="22" t="s">
        <v>53</v>
      </c>
      <c r="Q38" s="23" t="s">
        <v>54</v>
      </c>
      <c r="R38" s="23" t="s">
        <v>55</v>
      </c>
    </row>
    <row r="39" customFormat="false" ht="13.8" hidden="false" customHeight="false" outlineLevel="0" collapsed="false">
      <c r="M39" s="24" t="s">
        <v>56</v>
      </c>
      <c r="N39" s="25" t="n">
        <f aca="false">VLOOKUP($M$39,$M$33:$R$36,2,FALSE())</f>
        <v>2</v>
      </c>
      <c r="O39" s="25" t="n">
        <f aca="false">VLOOKUP(M39,$M$33:$R$36,3,FALSE())</f>
        <v>1</v>
      </c>
      <c r="P39" s="25" t="n">
        <f aca="false">VLOOKUP($M$39,$M$33:$R$36,4,FALSE())</f>
        <v>1</v>
      </c>
      <c r="Q39" s="25" t="n">
        <f aca="false">VLOOKUP(M39,$M$33:$R$36,5,FALSE())</f>
        <v>1</v>
      </c>
      <c r="R39" s="25" t="n">
        <f aca="false">VLOOKUP($M$39,$M$33:$R$36,6,FALSE())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mergeCells count="5">
    <mergeCell ref="H6:I6"/>
    <mergeCell ref="K6:L6"/>
    <mergeCell ref="H17:I17"/>
    <mergeCell ref="K17:L17"/>
    <mergeCell ref="K23:L23"/>
  </mergeCells>
  <dataValidations count="1">
    <dataValidation allowBlank="true" errorStyle="stop" operator="equal" showDropDown="false" showErrorMessage="true" showInputMessage="false" sqref="M39" type="list">
      <formula1>"Euclidiana,City Block,Chebychev,Mahalanobis,"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10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2022-09-12T17:36:40Z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