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ELEC5550\03 Materials\"/>
    </mc:Choice>
  </mc:AlternateContent>
  <xr:revisionPtr revIDLastSave="0" documentId="13_ncr:1_{CC77125D-9660-4739-9109-81F4113E750D}" xr6:coauthVersionLast="47" xr6:coauthVersionMax="47" xr10:uidLastSave="{00000000-0000-0000-0000-000000000000}"/>
  <bookViews>
    <workbookView xWindow="-120" yWindow="-120" windowWidth="29040" windowHeight="17520" xr2:uid="{F3AD5AB8-5C89-4C59-9ACF-44FA16CA0C77}"/>
  </bookViews>
  <sheets>
    <sheet name="Budget List" sheetId="2" r:id="rId1"/>
  </sheets>
  <externalReferences>
    <externalReference r:id="rId2"/>
  </externalReferences>
  <definedNames>
    <definedName name="_xlnm._FilterDatabase" localSheetId="0" hidden="1">'Budget List'!$A$7:$I$7</definedName>
    <definedName name="APPROVED_BY">[1]Info!$C$12</definedName>
    <definedName name="DATE_APPR">[1]Info!$C$13</definedName>
    <definedName name="DATE_PREP">[1]Info!$C$9</definedName>
    <definedName name="PREPARED_BY">[1]Info!$C$8</definedName>
    <definedName name="_xlnm.Print_Area" localSheetId="0">'Budget List'!$A$1:$I$24</definedName>
    <definedName name="_xlnm.Print_Titles" localSheetId="0">'Budget List'!$7:$7</definedName>
    <definedName name="PROY_CODE">[1]Info!$C$6</definedName>
    <definedName name="PROY_NAME">[1]Info!$C$5</definedName>
    <definedName name="REV">[1]Info!$C$7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0" i="2"/>
  <c r="I11" i="2"/>
  <c r="I12" i="2"/>
  <c r="I13" i="2"/>
  <c r="I14" i="2"/>
  <c r="I15" i="2"/>
  <c r="I8" i="2"/>
  <c r="H9" i="2" l="1"/>
  <c r="I9" i="2" s="1"/>
  <c r="I18" i="2" s="1"/>
</calcChain>
</file>

<file path=xl/sharedStrings.xml><?xml version="1.0" encoding="utf-8"?>
<sst xmlns="http://schemas.openxmlformats.org/spreadsheetml/2006/main" count="54" uniqueCount="49">
  <si>
    <t>ELEC5550 DESIGN GROUP 26</t>
  </si>
  <si>
    <t>Doc. No:</t>
  </si>
  <si>
    <t>EQUIPMENT LIST</t>
  </si>
  <si>
    <t>Revision:</t>
  </si>
  <si>
    <t>Prepared by:</t>
  </si>
  <si>
    <t>JAMES PLUMMER</t>
  </si>
  <si>
    <t>Date prepared:</t>
  </si>
  <si>
    <t>ITEM NO</t>
  </si>
  <si>
    <t>EQUIP. NUMBER</t>
  </si>
  <si>
    <t>DESCRIPTION</t>
  </si>
  <si>
    <t>SUPPLIED BY</t>
  </si>
  <si>
    <t>LINK</t>
  </si>
  <si>
    <t>DATASHEET</t>
  </si>
  <si>
    <t>NO. OF UNITS</t>
  </si>
  <si>
    <t>$/UNIT</t>
  </si>
  <si>
    <t>TOTAL COST</t>
  </si>
  <si>
    <t>JLCPCB</t>
  </si>
  <si>
    <t>10,000mAh Power Bank</t>
  </si>
  <si>
    <t>KY-008 650nm Laser Transmitter Module with Laser Sensor Module Non-Modulator Tube Laser Receiver Module Kit</t>
  </si>
  <si>
    <t>CLT IT Store (AliExpress)</t>
  </si>
  <si>
    <t>https://www.aliexpress.com/item/1005006678207269.html?spm=a2g0o.order_list.order_list_main.10.21ef1802AKt3Rl</t>
  </si>
  <si>
    <t>Digikey</t>
  </si>
  <si>
    <t>Laser (850nm)</t>
  </si>
  <si>
    <t>https://www.digikey.com.au/en/products/detail/tt-electronics-optek-technology/OPV310/761787</t>
  </si>
  <si>
    <t>Receiver</t>
  </si>
  <si>
    <t>https://www.digikey.com.au/en/products/detail/ams-osram-usa-inc/SFH-203-PFA/1228070</t>
  </si>
  <si>
    <t>DigiKey</t>
  </si>
  <si>
    <t>151031VS06000</t>
  </si>
  <si>
    <t>Green LED</t>
  </si>
  <si>
    <t>https://www.digikey.com.au/en/products/detail/w%C3%BCrth-elektronik/151031VS06000/4489988</t>
  </si>
  <si>
    <t>151051RS11000</t>
  </si>
  <si>
    <t>Red LED</t>
  </si>
  <si>
    <t>https://www.digikey.com.au/en/products/detail/w%C3%BCrth-elektronik/151051RS11000/4490012</t>
  </si>
  <si>
    <t>TOTALS</t>
  </si>
  <si>
    <t>NOTES</t>
  </si>
  <si>
    <t>SFH 203 PFA</t>
  </si>
  <si>
    <t>Final Combined PCB</t>
  </si>
  <si>
    <t>Kmart</t>
  </si>
  <si>
    <t>OPV310</t>
  </si>
  <si>
    <t>Potentiometer</t>
  </si>
  <si>
    <t>3d Print Enclosure</t>
  </si>
  <si>
    <t>KY008 Laser Used for Collimating lens</t>
  </si>
  <si>
    <t>Makers Lab UWA</t>
  </si>
  <si>
    <t>KYOCERA AVX 601030</t>
  </si>
  <si>
    <t>https://www.digikey.com.au/en/products/detail/kyocera-avx/601030/10491403?s=N4IgTCBcDaINIE0DyBhAogJQIIAIsDUANHANgAYBGMgZjJAF0BfIA</t>
  </si>
  <si>
    <t>https://www.digikey.com.au/en/products/detail/koa-speer-electronics-inc/CF1-4CT52R561J/13537591</t>
  </si>
  <si>
    <t>560 Ohm through resistor</t>
  </si>
  <si>
    <t>Using $1 per hour printing costs of Makers Lab UWA</t>
  </si>
  <si>
    <t>Ignoring small connection wire and solder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</si>
</sst>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0.0"/>
  </numFmts>
  <fonts count="19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24"/>
      <name val="Aptos Narrow"/>
      <family val="2"/>
      <scheme val="minor"/>
    </font>
    <font>
      <b/>
      <sz val="20"/>
      <color rgb="FF163168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name val="Aptos Narrow"/>
      <family val="2"/>
      <scheme val="minor"/>
    </font>
    <font>
      <strike/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5" fillId="0" borderId="0"/>
    <xf numFmtId="0" fontId="7" fillId="0" borderId="0"/>
    <xf numFmtId="164" fontId="7" fillId="0" borderId="0" applyFont="0" applyFill="0" applyBorder="0" applyAlignment="0" applyProtection="0"/>
  </cellStyleXfs>
  <cellXfs count="87">
    <xf numFmtId="0" fontId="0" fillId="0" borderId="0" xfId="0"/>
    <xf numFmtId="0" fontId="13" fillId="2" borderId="4" xfId="2" applyFont="1" applyFill="1" applyBorder="1" applyAlignment="1">
      <alignment horizontal="left" vertical="center" wrapText="1"/>
    </xf>
    <xf numFmtId="0" fontId="8" fillId="2" borderId="0" xfId="2" applyFont="1" applyFill="1" applyAlignment="1">
      <alignment vertical="center" wrapText="1"/>
    </xf>
    <xf numFmtId="0" fontId="13" fillId="2" borderId="8" xfId="2" applyFont="1" applyFill="1" applyBorder="1" applyAlignment="1">
      <alignment horizontal="left" vertical="center" wrapText="1"/>
    </xf>
    <xf numFmtId="0" fontId="13" fillId="2" borderId="15" xfId="2" applyFont="1" applyFill="1" applyBorder="1" applyAlignment="1">
      <alignment horizontal="left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 wrapText="1"/>
    </xf>
    <xf numFmtId="0" fontId="5" fillId="2" borderId="9" xfId="2" applyFill="1" applyBorder="1" applyAlignment="1">
      <alignment horizontal="center" vertical="center"/>
    </xf>
    <xf numFmtId="0" fontId="5" fillId="2" borderId="9" xfId="2" applyFill="1" applyBorder="1" applyAlignment="1">
      <alignment horizontal="left" vertical="center"/>
    </xf>
    <xf numFmtId="0" fontId="9" fillId="2" borderId="0" xfId="2" applyFont="1" applyFill="1" applyAlignment="1">
      <alignment vertical="center" wrapText="1"/>
    </xf>
    <xf numFmtId="0" fontId="17" fillId="2" borderId="0" xfId="2" applyFont="1" applyFill="1" applyAlignment="1">
      <alignment vertical="center" wrapText="1"/>
    </xf>
    <xf numFmtId="0" fontId="5" fillId="2" borderId="9" xfId="2" applyFill="1" applyBorder="1" applyAlignment="1">
      <alignment horizontal="left" vertical="center" wrapText="1"/>
    </xf>
    <xf numFmtId="0" fontId="18" fillId="4" borderId="23" xfId="2" applyFont="1" applyFill="1" applyBorder="1" applyAlignment="1">
      <alignment horizontal="left" vertical="center" wrapText="1"/>
    </xf>
    <xf numFmtId="0" fontId="18" fillId="4" borderId="24" xfId="2" applyFont="1" applyFill="1" applyBorder="1" applyAlignment="1">
      <alignment horizontal="left" vertical="center" wrapText="1"/>
    </xf>
    <xf numFmtId="0" fontId="9" fillId="2" borderId="7" xfId="2" applyFont="1" applyFill="1" applyBorder="1" applyAlignment="1">
      <alignment vertical="center" wrapText="1"/>
    </xf>
    <xf numFmtId="0" fontId="9" fillId="2" borderId="0" xfId="2" applyFont="1" applyFill="1" applyAlignment="1">
      <alignment horizontal="center" vertical="center" wrapText="1"/>
    </xf>
    <xf numFmtId="0" fontId="5" fillId="2" borderId="4" xfId="2" applyFill="1" applyBorder="1" applyAlignment="1">
      <alignment horizontal="center" vertical="center" wrapText="1"/>
    </xf>
    <xf numFmtId="0" fontId="5" fillId="2" borderId="8" xfId="2" applyFill="1" applyBorder="1" applyAlignment="1">
      <alignment horizontal="center" vertical="center" wrapText="1"/>
    </xf>
    <xf numFmtId="0" fontId="5" fillId="2" borderId="15" xfId="2" applyFill="1" applyBorder="1" applyAlignment="1">
      <alignment horizontal="center" vertical="center" wrapText="1"/>
    </xf>
    <xf numFmtId="0" fontId="5" fillId="2" borderId="17" xfId="2" applyFill="1" applyBorder="1" applyAlignment="1">
      <alignment horizontal="center" vertical="center" wrapText="1"/>
    </xf>
    <xf numFmtId="0" fontId="5" fillId="2" borderId="17" xfId="2" applyFill="1" applyBorder="1" applyAlignment="1">
      <alignment vertical="center" wrapText="1"/>
    </xf>
    <xf numFmtId="0" fontId="6" fillId="4" borderId="21" xfId="2" applyFont="1" applyFill="1" applyBorder="1" applyAlignment="1">
      <alignment horizontal="left" vertical="center"/>
    </xf>
    <xf numFmtId="0" fontId="18" fillId="4" borderId="24" xfId="2" applyFont="1" applyFill="1" applyBorder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5" fillId="2" borderId="17" xfId="2" applyFill="1" applyBorder="1" applyAlignment="1">
      <alignment horizontal="left" vertical="center"/>
    </xf>
    <xf numFmtId="0" fontId="10" fillId="2" borderId="9" xfId="1" applyFill="1" applyBorder="1" applyAlignment="1">
      <alignment horizontal="left" vertical="center"/>
    </xf>
    <xf numFmtId="0" fontId="5" fillId="2" borderId="4" xfId="2" applyFill="1" applyBorder="1" applyAlignment="1">
      <alignment horizontal="center" vertical="center"/>
    </xf>
    <xf numFmtId="0" fontId="10" fillId="2" borderId="5" xfId="1" applyFill="1" applyBorder="1" applyAlignment="1">
      <alignment horizontal="left" vertical="center"/>
    </xf>
    <xf numFmtId="0" fontId="5" fillId="2" borderId="8" xfId="2" applyFill="1" applyBorder="1" applyAlignment="1">
      <alignment horizontal="center" vertical="center"/>
    </xf>
    <xf numFmtId="0" fontId="18" fillId="4" borderId="11" xfId="2" applyFont="1" applyFill="1" applyBorder="1" applyAlignment="1">
      <alignment horizontal="left" vertical="center" wrapText="1"/>
    </xf>
    <xf numFmtId="0" fontId="18" fillId="4" borderId="12" xfId="2" applyFont="1" applyFill="1" applyBorder="1" applyAlignment="1">
      <alignment horizontal="left" vertical="center" wrapText="1"/>
    </xf>
    <xf numFmtId="0" fontId="18" fillId="4" borderId="12" xfId="2" applyFont="1" applyFill="1" applyBorder="1" applyAlignment="1">
      <alignment horizontal="left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3" fillId="2" borderId="9" xfId="2" applyFont="1" applyFill="1" applyBorder="1" applyAlignment="1">
      <alignment horizontal="left" vertical="center"/>
    </xf>
    <xf numFmtId="0" fontId="6" fillId="4" borderId="30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left" vertical="center"/>
    </xf>
    <xf numFmtId="165" fontId="4" fillId="2" borderId="27" xfId="4" applyNumberFormat="1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165" fontId="4" fillId="2" borderId="26" xfId="4" applyNumberFormat="1" applyFont="1" applyFill="1" applyBorder="1" applyAlignment="1">
      <alignment horizontal="left" vertical="center"/>
    </xf>
    <xf numFmtId="165" fontId="18" fillId="4" borderId="14" xfId="4" applyNumberFormat="1" applyFont="1" applyFill="1" applyBorder="1" applyAlignment="1">
      <alignment horizontal="left" vertical="center" wrapText="1"/>
    </xf>
    <xf numFmtId="0" fontId="6" fillId="4" borderId="3" xfId="2" applyFont="1" applyFill="1" applyBorder="1" applyAlignment="1">
      <alignment horizontal="center" vertical="center" wrapText="1"/>
    </xf>
    <xf numFmtId="165" fontId="4" fillId="2" borderId="29" xfId="4" applyNumberFormat="1" applyFont="1" applyFill="1" applyBorder="1" applyAlignment="1">
      <alignment horizontal="left" vertical="center"/>
    </xf>
    <xf numFmtId="165" fontId="4" fillId="2" borderId="28" xfId="4" applyNumberFormat="1" applyFont="1" applyFill="1" applyBorder="1" applyAlignment="1">
      <alignment horizontal="left" vertical="center"/>
    </xf>
    <xf numFmtId="49" fontId="6" fillId="4" borderId="19" xfId="2" applyNumberFormat="1" applyFont="1" applyFill="1" applyBorder="1" applyAlignment="1">
      <alignment horizontal="center" vertical="center" wrapText="1"/>
    </xf>
    <xf numFmtId="49" fontId="16" fillId="0" borderId="9" xfId="3" applyNumberFormat="1" applyFont="1" applyBorder="1" applyAlignment="1">
      <alignment horizontal="left"/>
    </xf>
    <xf numFmtId="49" fontId="16" fillId="0" borderId="5" xfId="3" applyNumberFormat="1" applyFont="1" applyBorder="1" applyAlignment="1">
      <alignment horizontal="left"/>
    </xf>
    <xf numFmtId="49" fontId="18" fillId="4" borderId="12" xfId="2" applyNumberFormat="1" applyFont="1" applyFill="1" applyBorder="1" applyAlignment="1">
      <alignment horizontal="left" vertical="center" wrapText="1"/>
    </xf>
    <xf numFmtId="0" fontId="2" fillId="2" borderId="9" xfId="2" applyFont="1" applyFill="1" applyBorder="1" applyAlignment="1">
      <alignment horizontal="left" vertical="center"/>
    </xf>
    <xf numFmtId="0" fontId="1" fillId="2" borderId="9" xfId="2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center" vertical="center" wrapText="1"/>
    </xf>
    <xf numFmtId="0" fontId="1" fillId="2" borderId="25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5" fillId="2" borderId="13" xfId="2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 vertical="center" wrapText="1"/>
    </xf>
    <xf numFmtId="0" fontId="11" fillId="2" borderId="11" xfId="2" applyFont="1" applyFill="1" applyBorder="1" applyAlignment="1">
      <alignment horizontal="center" vertical="center" wrapText="1"/>
    </xf>
    <xf numFmtId="0" fontId="11" fillId="2" borderId="1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7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 vertical="center" wrapText="1"/>
    </xf>
    <xf numFmtId="0" fontId="12" fillId="2" borderId="11" xfId="2" applyFont="1" applyFill="1" applyBorder="1" applyAlignment="1">
      <alignment horizontal="center" vertical="center" wrapText="1"/>
    </xf>
    <xf numFmtId="0" fontId="12" fillId="2" borderId="12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left" vertical="center" wrapText="1"/>
    </xf>
    <xf numFmtId="0" fontId="13" fillId="2" borderId="6" xfId="2" applyFont="1" applyFill="1" applyBorder="1" applyAlignment="1">
      <alignment horizontal="left" vertical="center" wrapText="1"/>
    </xf>
    <xf numFmtId="166" fontId="13" fillId="2" borderId="9" xfId="2" applyNumberFormat="1" applyFont="1" applyFill="1" applyBorder="1" applyAlignment="1">
      <alignment horizontal="left" vertical="center" wrapText="1"/>
    </xf>
    <xf numFmtId="166" fontId="13" fillId="2" borderId="10" xfId="2" applyNumberFormat="1" applyFont="1" applyFill="1" applyBorder="1" applyAlignment="1">
      <alignment horizontal="left" vertical="center" wrapText="1"/>
    </xf>
    <xf numFmtId="0" fontId="13" fillId="2" borderId="9" xfId="2" applyFont="1" applyFill="1" applyBorder="1" applyAlignment="1">
      <alignment horizontal="left" vertical="center" wrapText="1"/>
    </xf>
    <xf numFmtId="0" fontId="13" fillId="2" borderId="10" xfId="2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0" xfId="2" applyFont="1" applyFill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14" fontId="13" fillId="2" borderId="9" xfId="2" applyNumberFormat="1" applyFont="1" applyFill="1" applyBorder="1" applyAlignment="1">
      <alignment horizontal="left" vertical="center" wrapText="1"/>
    </xf>
    <xf numFmtId="14" fontId="13" fillId="2" borderId="10" xfId="2" applyNumberFormat="1" applyFont="1" applyFill="1" applyBorder="1" applyAlignment="1">
      <alignment horizontal="left" vertical="center" wrapText="1"/>
    </xf>
    <xf numFmtId="0" fontId="13" fillId="2" borderId="13" xfId="2" applyFont="1" applyFill="1" applyBorder="1" applyAlignment="1">
      <alignment horizontal="left" vertical="center" wrapText="1"/>
    </xf>
    <xf numFmtId="0" fontId="13" fillId="2" borderId="16" xfId="2" applyFont="1" applyFill="1" applyBorder="1" applyAlignment="1">
      <alignment horizontal="left" vertical="center" wrapText="1"/>
    </xf>
    <xf numFmtId="0" fontId="13" fillId="2" borderId="17" xfId="2" applyFont="1" applyFill="1" applyBorder="1" applyAlignment="1">
      <alignment horizontal="left" vertical="center" wrapText="1"/>
    </xf>
  </cellXfs>
  <cellStyles count="5">
    <cellStyle name="Currency 2" xfId="4" xr:uid="{45A21375-A003-44D8-84D3-2F322A3E3DB9}"/>
    <cellStyle name="Hyperlink" xfId="1" builtinId="8"/>
    <cellStyle name="Normal" xfId="0" builtinId="0"/>
    <cellStyle name="Normal 2" xfId="3" xr:uid="{4ED884AE-2FAA-4D9C-A17F-9836A22F2BE9}"/>
    <cellStyle name="Normal 4 4" xfId="2" xr:uid="{C97D9B51-1C25-4781-A07E-6594E6D62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78441</xdr:colOff>
      <xdr:row>0</xdr:row>
      <xdr:rowOff>56777</xdr:rowOff>
    </xdr:from>
    <xdr:to>
      <xdr:col>8</xdr:col>
      <xdr:colOff>1448601</xdr:colOff>
      <xdr:row>5</xdr:row>
      <xdr:rowOff>86536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04A1A-E672-4D97-81FF-4C49030F6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4265" y="56777"/>
          <a:ext cx="2849336" cy="937435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57150</xdr:rowOff>
    </xdr:from>
    <xdr:to>
      <xdr:col>2</xdr:col>
      <xdr:colOff>1465083</xdr:colOff>
      <xdr:row>5</xdr:row>
      <xdr:rowOff>123328</xdr:rowOff>
    </xdr:to>
    <xdr:pic>
      <xdr:nvPicPr>
        <xdr:cNvPr id="3" name="Picture 2" descr="Home | ANFF Materials">
          <a:extLst>
            <a:ext uri="{FF2B5EF4-FFF2-40B4-BE49-F238E27FC236}">
              <a16:creationId xmlns:a16="http://schemas.microsoft.com/office/drawing/2014/main" id="{624B8F65-C726-407F-B8EC-1052AA70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50"/>
          <a:ext cx="2811283" cy="980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wa.sharepoint.com/sites/02Projects/Shared%20Documents/02.1%20Engineering%20Proforma/TechnoGen%20Templates/Excel%20Docs/TechnoGen%20Template%20-%20Electrical%20Load%20List%20-%20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ver Sheet"/>
      <sheetName val="ELL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ams-osram-usa-inc/SFH-203-PFA/122807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om.au/en/products/detail/tt-electronics-optek-technology/OPV310/761787" TargetMode="External"/><Relationship Id="rId1" Type="http://schemas.openxmlformats.org/officeDocument/2006/relationships/hyperlink" Target="https://www.aliexpress.com/item/1005006678207269.html?spm=a2g0o.order_list.order_list_main.10.21ef1802AKt3R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en/products/detail/w%C3%BCrth-elektronik/151051RS11000/4490012" TargetMode="External"/><Relationship Id="rId4" Type="http://schemas.openxmlformats.org/officeDocument/2006/relationships/hyperlink" Target="https://www.digikey.com.au/en/products/detail/w%C3%BCrth-elektronik/151031VS06000/4489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460-F0F2-43D1-8169-D73A0EF5F1C2}">
  <sheetPr>
    <pageSetUpPr fitToPage="1"/>
  </sheetPr>
  <dimension ref="A1:I24"/>
  <sheetViews>
    <sheetView tabSelected="1" view="pageBreakPreview" zoomScale="85" zoomScaleNormal="85" zoomScaleSheetLayoutView="85" workbookViewId="0">
      <selection activeCell="G10" sqref="G10"/>
    </sheetView>
  </sheetViews>
  <sheetFormatPr defaultColWidth="9.140625" defaultRowHeight="12.75" customHeight="1" x14ac:dyDescent="0.2"/>
  <cols>
    <col min="1" max="1" width="8.5703125" style="12" bestFit="1" customWidth="1"/>
    <col min="2" max="2" width="20" style="18" bestFit="1" customWidth="1"/>
    <col min="3" max="3" width="79.5703125" style="12" bestFit="1" customWidth="1"/>
    <col min="4" max="4" width="22.140625" style="12" bestFit="1" customWidth="1"/>
    <col min="5" max="5" width="12" style="26" customWidth="1"/>
    <col min="6" max="6" width="17.7109375" style="12" customWidth="1"/>
    <col min="7" max="7" width="18" style="12" customWidth="1"/>
    <col min="8" max="9" width="22.140625" style="12" customWidth="1"/>
    <col min="10" max="12" width="9.140625" style="12"/>
    <col min="13" max="13" width="15.7109375" style="12" bestFit="1" customWidth="1"/>
    <col min="14" max="15" width="9.140625" style="12"/>
    <col min="16" max="16" width="12.28515625" style="12" bestFit="1" customWidth="1"/>
    <col min="17" max="16384" width="9.140625" style="12"/>
  </cols>
  <sheetData>
    <row r="1" spans="1:9" s="2" customFormat="1" ht="15" customHeight="1" x14ac:dyDescent="0.2">
      <c r="A1" s="58"/>
      <c r="B1" s="59"/>
      <c r="C1" s="64" t="s">
        <v>0</v>
      </c>
      <c r="D1" s="65"/>
      <c r="E1" s="65"/>
      <c r="F1" s="1" t="s">
        <v>1</v>
      </c>
      <c r="G1" s="70" t="s">
        <v>2</v>
      </c>
      <c r="H1" s="71"/>
      <c r="I1" s="71"/>
    </row>
    <row r="2" spans="1:9" s="2" customFormat="1" ht="15" customHeight="1" x14ac:dyDescent="0.2">
      <c r="A2" s="60"/>
      <c r="B2" s="61"/>
      <c r="C2" s="66"/>
      <c r="D2" s="67"/>
      <c r="E2" s="67"/>
      <c r="F2" s="3" t="s">
        <v>3</v>
      </c>
      <c r="G2" s="72">
        <v>5</v>
      </c>
      <c r="H2" s="73"/>
      <c r="I2" s="73"/>
    </row>
    <row r="3" spans="1:9" s="2" customFormat="1" ht="12.75" customHeight="1" thickBot="1" x14ac:dyDescent="0.25">
      <c r="A3" s="60"/>
      <c r="B3" s="61"/>
      <c r="C3" s="68"/>
      <c r="D3" s="69"/>
      <c r="E3" s="69"/>
      <c r="F3" s="3" t="s">
        <v>4</v>
      </c>
      <c r="G3" s="74" t="s">
        <v>5</v>
      </c>
      <c r="H3" s="75"/>
      <c r="I3" s="75"/>
    </row>
    <row r="4" spans="1:9" s="2" customFormat="1" ht="15" customHeight="1" x14ac:dyDescent="0.2">
      <c r="A4" s="60"/>
      <c r="B4" s="61"/>
      <c r="C4" s="76" t="s">
        <v>2</v>
      </c>
      <c r="D4" s="77"/>
      <c r="E4" s="77"/>
      <c r="F4" s="3" t="s">
        <v>6</v>
      </c>
      <c r="G4" s="82">
        <v>45866</v>
      </c>
      <c r="H4" s="83"/>
      <c r="I4" s="83"/>
    </row>
    <row r="5" spans="1:9" s="2" customFormat="1" ht="14.45" customHeight="1" x14ac:dyDescent="0.2">
      <c r="A5" s="60"/>
      <c r="B5" s="61"/>
      <c r="C5" s="78"/>
      <c r="D5" s="79"/>
      <c r="E5" s="79"/>
      <c r="F5" s="3"/>
      <c r="G5" s="75"/>
      <c r="H5" s="84"/>
      <c r="I5" s="84"/>
    </row>
    <row r="6" spans="1:9" s="2" customFormat="1" ht="15.75" customHeight="1" thickBot="1" x14ac:dyDescent="0.25">
      <c r="A6" s="62"/>
      <c r="B6" s="63"/>
      <c r="C6" s="80"/>
      <c r="D6" s="81"/>
      <c r="E6" s="81"/>
      <c r="F6" s="4"/>
      <c r="G6" s="85"/>
      <c r="H6" s="86"/>
      <c r="I6" s="86"/>
    </row>
    <row r="7" spans="1:9" s="9" customFormat="1" ht="15" x14ac:dyDescent="0.2">
      <c r="A7" s="5" t="s">
        <v>7</v>
      </c>
      <c r="B7" s="48" t="s">
        <v>8</v>
      </c>
      <c r="C7" s="7" t="s">
        <v>9</v>
      </c>
      <c r="D7" s="6" t="s">
        <v>10</v>
      </c>
      <c r="E7" s="24" t="s">
        <v>11</v>
      </c>
      <c r="F7" s="8" t="s">
        <v>12</v>
      </c>
      <c r="G7" s="5" t="s">
        <v>13</v>
      </c>
      <c r="H7" s="39" t="s">
        <v>14</v>
      </c>
      <c r="I7" s="45" t="s">
        <v>15</v>
      </c>
    </row>
    <row r="8" spans="1:9" ht="15" x14ac:dyDescent="0.25">
      <c r="A8" s="10">
        <v>1</v>
      </c>
      <c r="B8" s="49"/>
      <c r="C8" s="11" t="s">
        <v>17</v>
      </c>
      <c r="D8" s="52" t="s">
        <v>37</v>
      </c>
      <c r="E8" s="36"/>
      <c r="F8" s="36"/>
      <c r="G8" s="40">
        <v>1</v>
      </c>
      <c r="H8" s="41">
        <v>10</v>
      </c>
      <c r="I8" s="46">
        <f>H8*G8</f>
        <v>10</v>
      </c>
    </row>
    <row r="9" spans="1:9" ht="15" x14ac:dyDescent="0.25">
      <c r="A9" s="10">
        <v>2</v>
      </c>
      <c r="B9" s="49"/>
      <c r="C9" s="38" t="s">
        <v>36</v>
      </c>
      <c r="D9" s="38" t="s">
        <v>16</v>
      </c>
      <c r="E9" s="36"/>
      <c r="F9" s="36"/>
      <c r="G9" s="40">
        <v>4</v>
      </c>
      <c r="H9" s="41">
        <f>382.94/5</f>
        <v>76.587999999999994</v>
      </c>
      <c r="I9" s="46">
        <f t="shared" ref="I9:I17" si="0">H9*G9</f>
        <v>306.35199999999998</v>
      </c>
    </row>
    <row r="10" spans="1:9" ht="30.75" thickBot="1" x14ac:dyDescent="0.3">
      <c r="A10" s="10">
        <v>3</v>
      </c>
      <c r="B10" s="49"/>
      <c r="C10" s="14" t="s">
        <v>18</v>
      </c>
      <c r="D10" s="36" t="s">
        <v>19</v>
      </c>
      <c r="E10" s="28" t="s">
        <v>20</v>
      </c>
      <c r="F10" s="36"/>
      <c r="G10" s="40">
        <v>2</v>
      </c>
      <c r="H10" s="41">
        <v>2.0299999999999998</v>
      </c>
      <c r="I10" s="46">
        <f t="shared" si="0"/>
        <v>4.0599999999999996</v>
      </c>
    </row>
    <row r="11" spans="1:9" ht="15" x14ac:dyDescent="0.25">
      <c r="A11" s="29">
        <v>4</v>
      </c>
      <c r="B11" s="50" t="s">
        <v>38</v>
      </c>
      <c r="C11" s="37" t="s">
        <v>22</v>
      </c>
      <c r="D11" s="37" t="s">
        <v>21</v>
      </c>
      <c r="E11" s="30" t="s">
        <v>23</v>
      </c>
      <c r="F11" s="37"/>
      <c r="G11" s="42">
        <v>2</v>
      </c>
      <c r="H11" s="43">
        <v>26.24</v>
      </c>
      <c r="I11" s="47">
        <f t="shared" si="0"/>
        <v>52.48</v>
      </c>
    </row>
    <row r="12" spans="1:9" ht="15" x14ac:dyDescent="0.25">
      <c r="A12" s="31">
        <v>5</v>
      </c>
      <c r="B12" s="49" t="s">
        <v>35</v>
      </c>
      <c r="C12" s="36" t="s">
        <v>24</v>
      </c>
      <c r="D12" s="36" t="s">
        <v>21</v>
      </c>
      <c r="E12" s="28" t="s">
        <v>25</v>
      </c>
      <c r="F12" s="36"/>
      <c r="G12" s="40">
        <v>2</v>
      </c>
      <c r="H12" s="41">
        <v>1.53</v>
      </c>
      <c r="I12" s="46">
        <f t="shared" si="0"/>
        <v>3.06</v>
      </c>
    </row>
    <row r="13" spans="1:9" ht="15" x14ac:dyDescent="0.25">
      <c r="A13" s="31">
        <v>6</v>
      </c>
      <c r="B13" s="49" t="s">
        <v>43</v>
      </c>
      <c r="C13" s="52" t="s">
        <v>39</v>
      </c>
      <c r="D13" s="53" t="s">
        <v>21</v>
      </c>
      <c r="E13" s="28" t="s">
        <v>44</v>
      </c>
      <c r="F13" s="36"/>
      <c r="G13" s="40">
        <v>2</v>
      </c>
      <c r="H13" s="41">
        <v>3</v>
      </c>
      <c r="I13" s="46">
        <f t="shared" si="0"/>
        <v>6</v>
      </c>
    </row>
    <row r="14" spans="1:9" s="13" customFormat="1" ht="15" x14ac:dyDescent="0.25">
      <c r="A14" s="35">
        <v>7</v>
      </c>
      <c r="B14" s="49" t="s">
        <v>27</v>
      </c>
      <c r="C14" s="36" t="s">
        <v>28</v>
      </c>
      <c r="D14" s="36" t="s">
        <v>26</v>
      </c>
      <c r="E14" s="28" t="s">
        <v>29</v>
      </c>
      <c r="F14" s="28"/>
      <c r="G14" s="40">
        <v>4</v>
      </c>
      <c r="H14" s="41">
        <v>0.24</v>
      </c>
      <c r="I14" s="46">
        <f t="shared" si="0"/>
        <v>0.96</v>
      </c>
    </row>
    <row r="15" spans="1:9" s="13" customFormat="1" ht="15" x14ac:dyDescent="0.25">
      <c r="A15" s="35">
        <v>8</v>
      </c>
      <c r="B15" s="49" t="s">
        <v>30</v>
      </c>
      <c r="C15" s="36" t="s">
        <v>31</v>
      </c>
      <c r="D15" s="36" t="s">
        <v>26</v>
      </c>
      <c r="E15" s="28" t="s">
        <v>32</v>
      </c>
      <c r="F15" s="28"/>
      <c r="G15" s="40">
        <v>4</v>
      </c>
      <c r="H15" s="41">
        <v>0.24</v>
      </c>
      <c r="I15" s="46">
        <f t="shared" si="0"/>
        <v>0.96</v>
      </c>
    </row>
    <row r="16" spans="1:9" s="13" customFormat="1" ht="15" x14ac:dyDescent="0.25">
      <c r="A16" s="35">
        <v>9</v>
      </c>
      <c r="B16" s="49"/>
      <c r="C16" s="36" t="s">
        <v>40</v>
      </c>
      <c r="D16" s="53" t="s">
        <v>42</v>
      </c>
      <c r="E16" s="28"/>
      <c r="F16" s="28"/>
      <c r="G16" s="40">
        <v>2</v>
      </c>
      <c r="H16" s="41">
        <v>3</v>
      </c>
      <c r="I16" s="46">
        <f t="shared" si="0"/>
        <v>6</v>
      </c>
    </row>
    <row r="17" spans="1:9" s="13" customFormat="1" ht="15" x14ac:dyDescent="0.25">
      <c r="A17" s="35">
        <v>10</v>
      </c>
      <c r="B17" s="49"/>
      <c r="C17" s="36" t="s">
        <v>46</v>
      </c>
      <c r="D17" s="53" t="s">
        <v>21</v>
      </c>
      <c r="E17" s="28" t="s">
        <v>45</v>
      </c>
      <c r="F17" s="28"/>
      <c r="G17" s="40">
        <v>10</v>
      </c>
      <c r="H17" s="41">
        <v>0.68</v>
      </c>
      <c r="I17" s="46">
        <f t="shared" si="0"/>
        <v>6.8000000000000007</v>
      </c>
    </row>
    <row r="18" spans="1:9" ht="16.5" thickBot="1" x14ac:dyDescent="0.25">
      <c r="A18" s="32" t="s">
        <v>33</v>
      </c>
      <c r="B18" s="51"/>
      <c r="C18" s="33"/>
      <c r="D18" s="33"/>
      <c r="E18" s="34"/>
      <c r="F18" s="33"/>
      <c r="G18" s="32"/>
      <c r="H18" s="44"/>
      <c r="I18" s="44">
        <f>SUM(I8:I17)</f>
        <v>396.67199999999997</v>
      </c>
    </row>
    <row r="19" spans="1:9" ht="14.25" thickBot="1" x14ac:dyDescent="0.25">
      <c r="A19" s="17"/>
    </row>
    <row r="20" spans="1:9" ht="16.5" thickBot="1" x14ac:dyDescent="0.25">
      <c r="A20" s="15" t="s">
        <v>34</v>
      </c>
      <c r="B20" s="16"/>
      <c r="C20" s="16"/>
      <c r="D20" s="16"/>
      <c r="E20" s="25"/>
      <c r="F20" s="16"/>
      <c r="G20" s="16"/>
      <c r="H20" s="16"/>
      <c r="I20" s="16"/>
    </row>
    <row r="21" spans="1:9" ht="30" customHeight="1" x14ac:dyDescent="0.2">
      <c r="A21" s="19">
        <v>1</v>
      </c>
      <c r="B21" s="54" t="s">
        <v>41</v>
      </c>
      <c r="C21" s="55"/>
      <c r="D21" s="55"/>
      <c r="E21" s="55"/>
      <c r="F21" s="55"/>
      <c r="G21" s="55"/>
      <c r="H21" s="55"/>
      <c r="I21" s="55"/>
    </row>
    <row r="22" spans="1:9" ht="15" x14ac:dyDescent="0.2">
      <c r="A22" s="20">
        <v>2</v>
      </c>
      <c r="B22" s="56" t="s">
        <v>47</v>
      </c>
      <c r="C22" s="57"/>
      <c r="D22" s="57"/>
      <c r="E22" s="57"/>
      <c r="F22" s="57"/>
      <c r="G22" s="57"/>
      <c r="H22" s="57"/>
      <c r="I22" s="57"/>
    </row>
    <row r="23" spans="1:9" ht="15" x14ac:dyDescent="0.2">
      <c r="A23" s="20">
        <v>3</v>
      </c>
      <c r="B23" s="56" t="s">
        <v>48</v>
      </c>
      <c r="C23" s="57"/>
      <c r="D23" s="57"/>
      <c r="E23" s="57"/>
      <c r="F23" s="57"/>
      <c r="G23" s="57"/>
      <c r="H23" s="57"/>
      <c r="I23" s="57"/>
    </row>
    <row r="24" spans="1:9" ht="15.75" thickBot="1" x14ac:dyDescent="0.25">
      <c r="A24" s="21">
        <v>4</v>
      </c>
      <c r="B24" s="22"/>
      <c r="C24" s="23"/>
      <c r="D24" s="23"/>
      <c r="E24" s="27"/>
      <c r="F24" s="23"/>
      <c r="G24" s="23"/>
      <c r="H24" s="23"/>
      <c r="I24" s="23"/>
    </row>
  </sheetData>
  <dataConsolidate/>
  <mergeCells count="12">
    <mergeCell ref="B21:I21"/>
    <mergeCell ref="B22:I22"/>
    <mergeCell ref="B23:I23"/>
    <mergeCell ref="A1:B6"/>
    <mergeCell ref="C1:E3"/>
    <mergeCell ref="G1:I1"/>
    <mergeCell ref="G2:I2"/>
    <mergeCell ref="G3:I3"/>
    <mergeCell ref="C4:E6"/>
    <mergeCell ref="G4:I4"/>
    <mergeCell ref="G5:I5"/>
    <mergeCell ref="G6:I6"/>
  </mergeCells>
  <hyperlinks>
    <hyperlink ref="E10" r:id="rId1" xr:uid="{C2CC6AF6-95DA-410D-829A-AFCF8AD9C915}"/>
    <hyperlink ref="E11" r:id="rId2" xr:uid="{EA98C5A2-446E-4B20-A82B-F5959F9B7CA8}"/>
    <hyperlink ref="E12" r:id="rId3" xr:uid="{49ED8325-46AD-49F3-86EC-B9166F2B3FAB}"/>
    <hyperlink ref="E14" r:id="rId4" xr:uid="{446C5FD8-D960-4D6E-AAB2-1499CF05CD39}"/>
    <hyperlink ref="E15" r:id="rId5" xr:uid="{29E435E6-C56D-416F-A4D1-E39D7029273C}"/>
  </hyperlinks>
  <pageMargins left="0.25" right="0.25" top="0.75" bottom="0.75" header="0.3" footer="0.3"/>
  <pageSetup paperSize="8" scale="94" firstPageNumber="2" fitToHeight="0" orientation="landscape" useFirstPageNumber="1" r:id="rId6"/>
  <headerFooter>
    <oddFooter>&amp;RPage &amp;P</oddFooter>
  </headerFooter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b95d69-7119-4c9b-bb73-a6a4dbb0cdd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AF67BCE9D414C96FEF7B5475DCE1F" ma:contentTypeVersion="9" ma:contentTypeDescription="Create a new document." ma:contentTypeScope="" ma:versionID="82a8918fd206f2209b076168b7df9813">
  <xsd:schema xmlns:xsd="http://www.w3.org/2001/XMLSchema" xmlns:xs="http://www.w3.org/2001/XMLSchema" xmlns:p="http://schemas.microsoft.com/office/2006/metadata/properties" xmlns:ns2="1cb95d69-7119-4c9b-bb73-a6a4dbb0cdde" targetNamespace="http://schemas.microsoft.com/office/2006/metadata/properties" ma:root="true" ma:fieldsID="eb4b2b015d39080346c299cb1b14d83e" ns2:_="">
    <xsd:import namespace="1cb95d69-7119-4c9b-bb73-a6a4dbb0c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95d69-7119-4c9b-bb73-a6a4dbb0c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DC691D-27B4-47D6-8A33-FFB876BFC2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80BE85-343A-4E74-BD86-874D23ACF2F6}">
  <ds:schemaRefs>
    <ds:schemaRef ds:uri="http://schemas.microsoft.com/office/2006/metadata/properties"/>
    <ds:schemaRef ds:uri="http://www.w3.org/XML/1998/namespace"/>
    <ds:schemaRef ds:uri="1cb95d69-7119-4c9b-bb73-a6a4dbb0cdd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954055D-5B14-4F96-9A39-868319EF8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5d69-7119-4c9b-bb73-a6a4dbb0c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List</vt:lpstr>
      <vt:lpstr>'Budget List'!Print_Area</vt:lpstr>
      <vt:lpstr>'Budget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Chivers (23247451)</dc:creator>
  <cp:keywords/>
  <dc:description/>
  <cp:lastModifiedBy>Jonathan Chivers (23247451)</cp:lastModifiedBy>
  <cp:revision/>
  <dcterms:created xsi:type="dcterms:W3CDTF">2025-08-03T08:21:40Z</dcterms:created>
  <dcterms:modified xsi:type="dcterms:W3CDTF">2025-10-27T12:47:30Z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0x0101009C5AF67BCE9D414C96FEF7B5475DCE1F</vt:lpwstr>
  </property>
  <property fmtid="{D5CDD505-2E9C-101B-9397-08002B2CF9AE}" pid="3" name="MediaServiceImageTags">
    <vt:lpwstr/>
  </property>
</Properties>
</file>