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660" yWindow="400" windowWidth="48320" windowHeight="244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23" i="1" l="1"/>
  <c r="AZ19" i="1"/>
  <c r="AT16" i="1"/>
  <c r="V15" i="1"/>
  <c r="D15" i="1"/>
  <c r="BF10" i="1"/>
  <c r="AN9" i="1"/>
  <c r="J6" i="1"/>
  <c r="BF4" i="1"/>
</calcChain>
</file>

<file path=xl/sharedStrings.xml><?xml version="1.0" encoding="utf-8"?>
<sst xmlns="http://schemas.openxmlformats.org/spreadsheetml/2006/main" count="272" uniqueCount="40">
  <si>
    <t>βarrestine 1</t>
  </si>
  <si>
    <t>βarrestine 2</t>
  </si>
  <si>
    <t>βarrestine 2 + GRK2</t>
  </si>
  <si>
    <t>βarrestine 2 + GRK5</t>
  </si>
  <si>
    <t>βarrestine 2 + GRK6</t>
  </si>
  <si>
    <t>EPAC</t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</si>
  <si>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i1</t>
    </r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</si>
  <si>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i2</t>
    </r>
  </si>
  <si>
    <r>
      <t>G</t>
    </r>
    <r>
      <rPr>
        <b/>
        <sz val="11"/>
        <color theme="1"/>
        <rFont val="Calibri"/>
        <family val="2"/>
      </rPr>
      <t>αo</t>
    </r>
  </si>
  <si>
    <t>Kir</t>
  </si>
  <si>
    <t>PEC50 ±SEM</t>
  </si>
  <si>
    <t>Span ± SEM</t>
  </si>
  <si>
    <t xml:space="preserve">Operationel model </t>
  </si>
  <si>
    <t>PEC50</t>
  </si>
  <si>
    <t>SEM</t>
  </si>
  <si>
    <t>Span</t>
  </si>
  <si>
    <t>Log R</t>
  </si>
  <si>
    <t>Buprenorphine</t>
  </si>
  <si>
    <t>NR</t>
  </si>
  <si>
    <t>NF</t>
  </si>
  <si>
    <t>Fentanyl</t>
  </si>
  <si>
    <t>Loperamide</t>
  </si>
  <si>
    <t>Met-Enk</t>
  </si>
  <si>
    <t>Morphine</t>
  </si>
  <si>
    <t>Oxycodone</t>
  </si>
  <si>
    <t>Cmp 1</t>
  </si>
  <si>
    <t>Cmp 3</t>
  </si>
  <si>
    <t>Cmp 4</t>
  </si>
  <si>
    <t>Cmp 5</t>
  </si>
  <si>
    <t>Cmp 6</t>
  </si>
  <si>
    <t>Cmp 7</t>
  </si>
  <si>
    <t>Cmp 8</t>
  </si>
  <si>
    <t>Cmp 9</t>
  </si>
  <si>
    <t>Cmp 10</t>
  </si>
  <si>
    <t>Cmp 11</t>
  </si>
  <si>
    <t>Cmp 12</t>
  </si>
  <si>
    <t>Cmp 13</t>
  </si>
  <si>
    <t>Cmp 14</t>
  </si>
  <si>
    <t>Cmp 15</t>
  </si>
  <si>
    <t>Cmp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</si>
</sst>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/>
      <bottom/>
      <diagonal/>
    </border>
    <border>
      <left style="thin">
        <color theme="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8" xfId="0" applyFont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2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13855700" y="119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714375</xdr:colOff>
      <xdr:row>4</xdr:row>
      <xdr:rowOff>0</xdr:rowOff>
    </xdr:from>
    <xdr:ext cx="184731" cy="264560"/>
    <xdr:sp macro="" textlink="">
      <xdr:nvSpPr>
        <xdr:cNvPr id="3" name="ZoneTexte 3"/>
        <xdr:cNvSpPr txBox="1"/>
      </xdr:nvSpPr>
      <xdr:spPr>
        <a:xfrm>
          <a:off x="141128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9</xdr:col>
      <xdr:colOff>228600</xdr:colOff>
      <xdr:row>3</xdr:row>
      <xdr:rowOff>47625</xdr:rowOff>
    </xdr:from>
    <xdr:ext cx="184731" cy="264560"/>
    <xdr:sp macro="" textlink="">
      <xdr:nvSpPr>
        <xdr:cNvPr id="4" name="ZoneTexte 4"/>
        <xdr:cNvSpPr txBox="1"/>
      </xdr:nvSpPr>
      <xdr:spPr>
        <a:xfrm>
          <a:off x="14541500" y="1292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</xdr:col>
      <xdr:colOff>714375</xdr:colOff>
      <xdr:row>4</xdr:row>
      <xdr:rowOff>0</xdr:rowOff>
    </xdr:from>
    <xdr:ext cx="184731" cy="264560"/>
    <xdr:sp macro="" textlink="">
      <xdr:nvSpPr>
        <xdr:cNvPr id="5" name="ZoneTexte 10"/>
        <xdr:cNvSpPr txBox="1"/>
      </xdr:nvSpPr>
      <xdr:spPr>
        <a:xfrm>
          <a:off x="250094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3</xdr:row>
      <xdr:rowOff>47625</xdr:rowOff>
    </xdr:from>
    <xdr:ext cx="184731" cy="264560"/>
    <xdr:sp macro="" textlink="">
      <xdr:nvSpPr>
        <xdr:cNvPr id="6" name="ZoneTexte 11"/>
        <xdr:cNvSpPr txBox="1"/>
      </xdr:nvSpPr>
      <xdr:spPr>
        <a:xfrm>
          <a:off x="25349200" y="1292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25</xdr:col>
      <xdr:colOff>571500</xdr:colOff>
      <xdr:row>2</xdr:row>
      <xdr:rowOff>114300</xdr:rowOff>
    </xdr:from>
    <xdr:ext cx="184731" cy="264560"/>
    <xdr:sp macro="" textlink="">
      <xdr:nvSpPr>
        <xdr:cNvPr id="7" name="ZoneTexte 15"/>
        <xdr:cNvSpPr txBox="1"/>
      </xdr:nvSpPr>
      <xdr:spPr>
        <a:xfrm>
          <a:off x="45745400" y="115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7</xdr:row>
      <xdr:rowOff>47625</xdr:rowOff>
    </xdr:from>
    <xdr:ext cx="184731" cy="264560"/>
    <xdr:sp macro="" textlink="">
      <xdr:nvSpPr>
        <xdr:cNvPr id="8" name="ZoneTexte 8"/>
        <xdr:cNvSpPr txBox="1"/>
      </xdr:nvSpPr>
      <xdr:spPr>
        <a:xfrm>
          <a:off x="25349200" y="2105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8</xdr:row>
      <xdr:rowOff>47625</xdr:rowOff>
    </xdr:from>
    <xdr:ext cx="184731" cy="264560"/>
    <xdr:sp macro="" textlink="">
      <xdr:nvSpPr>
        <xdr:cNvPr id="9" name="ZoneTexte 9"/>
        <xdr:cNvSpPr txBox="1"/>
      </xdr:nvSpPr>
      <xdr:spPr>
        <a:xfrm>
          <a:off x="25349200" y="2308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8</xdr:row>
      <xdr:rowOff>47625</xdr:rowOff>
    </xdr:from>
    <xdr:ext cx="184731" cy="264560"/>
    <xdr:sp macro="" textlink="">
      <xdr:nvSpPr>
        <xdr:cNvPr id="10" name="ZoneTexte 12"/>
        <xdr:cNvSpPr txBox="1"/>
      </xdr:nvSpPr>
      <xdr:spPr>
        <a:xfrm>
          <a:off x="25349200" y="2308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"/>
  <sheetViews>
    <sheetView zoomScale="150" zoomScaleNormal="150" zoomScalePageLayoutView="150" workbookViewId="0">
      <selection activeCell="A4" sqref="A4:A24"/>
    </sheetView>
  </sheetViews>
  <sheetFormatPr baseColWidth="10" defaultRowHeight="15" x14ac:dyDescent="0"/>
  <sheetData>
    <row r="1" spans="1:61" ht="17" thickTop="1" thickBot="1">
      <c r="A1" s="1"/>
      <c r="B1" s="41" t="s">
        <v>0</v>
      </c>
      <c r="C1" s="42"/>
      <c r="D1" s="42"/>
      <c r="E1" s="42"/>
      <c r="F1" s="42"/>
      <c r="G1" s="42"/>
      <c r="H1" s="41" t="s">
        <v>1</v>
      </c>
      <c r="I1" s="42"/>
      <c r="J1" s="42"/>
      <c r="K1" s="42"/>
      <c r="L1" s="46"/>
      <c r="M1" s="46"/>
      <c r="N1" s="41" t="s">
        <v>2</v>
      </c>
      <c r="O1" s="42"/>
      <c r="P1" s="42"/>
      <c r="Q1" s="42"/>
      <c r="R1" s="42"/>
      <c r="S1" s="42"/>
      <c r="T1" s="41" t="s">
        <v>3</v>
      </c>
      <c r="U1" s="42"/>
      <c r="V1" s="42"/>
      <c r="W1" s="42"/>
      <c r="X1" s="42"/>
      <c r="Y1" s="42"/>
      <c r="Z1" s="41" t="s">
        <v>4</v>
      </c>
      <c r="AA1" s="42"/>
      <c r="AB1" s="42"/>
      <c r="AC1" s="42"/>
      <c r="AD1" s="42"/>
      <c r="AE1" s="42"/>
      <c r="AF1" s="41" t="s">
        <v>5</v>
      </c>
      <c r="AG1" s="42"/>
      <c r="AH1" s="42"/>
      <c r="AI1" s="42"/>
      <c r="AJ1" s="42"/>
      <c r="AK1" s="42"/>
      <c r="AL1" s="41" t="s">
        <v>6</v>
      </c>
      <c r="AM1" s="42"/>
      <c r="AN1" s="42"/>
      <c r="AO1" s="42"/>
      <c r="AP1" s="42"/>
      <c r="AQ1" s="42"/>
      <c r="AR1" s="41" t="s">
        <v>7</v>
      </c>
      <c r="AS1" s="42"/>
      <c r="AT1" s="42"/>
      <c r="AU1" s="42"/>
      <c r="AV1" s="42"/>
      <c r="AW1" s="42"/>
      <c r="AX1" s="41" t="s">
        <v>8</v>
      </c>
      <c r="AY1" s="42"/>
      <c r="AZ1" s="42"/>
      <c r="BA1" s="42"/>
      <c r="BB1" s="42"/>
      <c r="BC1" s="42"/>
      <c r="BD1" s="41" t="s">
        <v>9</v>
      </c>
      <c r="BE1" s="42"/>
      <c r="BF1" s="42"/>
      <c r="BG1" s="42"/>
      <c r="BH1" s="42"/>
      <c r="BI1" s="42"/>
    </row>
    <row r="2" spans="1:61" ht="17" thickTop="1" thickBot="1">
      <c r="A2" s="1"/>
      <c r="B2" s="43" t="s">
        <v>10</v>
      </c>
      <c r="C2" s="44"/>
      <c r="D2" s="43" t="s">
        <v>11</v>
      </c>
      <c r="E2" s="44"/>
      <c r="F2" s="43" t="s">
        <v>12</v>
      </c>
      <c r="G2" s="45"/>
      <c r="H2" s="43" t="s">
        <v>10</v>
      </c>
      <c r="I2" s="44"/>
      <c r="J2" s="45" t="s">
        <v>11</v>
      </c>
      <c r="K2" s="44"/>
      <c r="L2" s="47" t="s">
        <v>12</v>
      </c>
      <c r="M2" s="48"/>
      <c r="N2" s="43" t="s">
        <v>10</v>
      </c>
      <c r="O2" s="44"/>
      <c r="P2" s="45" t="s">
        <v>11</v>
      </c>
      <c r="Q2" s="44"/>
      <c r="R2" s="49" t="s">
        <v>12</v>
      </c>
      <c r="S2" s="50"/>
      <c r="T2" s="43" t="s">
        <v>10</v>
      </c>
      <c r="U2" s="44"/>
      <c r="V2" s="45" t="s">
        <v>11</v>
      </c>
      <c r="W2" s="44"/>
      <c r="X2" s="49" t="s">
        <v>12</v>
      </c>
      <c r="Y2" s="50"/>
      <c r="Z2" s="43" t="s">
        <v>10</v>
      </c>
      <c r="AA2" s="44"/>
      <c r="AB2" s="45" t="s">
        <v>11</v>
      </c>
      <c r="AC2" s="44"/>
      <c r="AD2" s="49" t="s">
        <v>12</v>
      </c>
      <c r="AE2" s="50"/>
      <c r="AF2" s="43" t="s">
        <v>10</v>
      </c>
      <c r="AG2" s="44"/>
      <c r="AH2" s="45" t="s">
        <v>11</v>
      </c>
      <c r="AI2" s="44"/>
      <c r="AJ2" s="49" t="s">
        <v>12</v>
      </c>
      <c r="AK2" s="50"/>
      <c r="AL2" s="45" t="s">
        <v>10</v>
      </c>
      <c r="AM2" s="44"/>
      <c r="AN2" s="45" t="s">
        <v>11</v>
      </c>
      <c r="AO2" s="44"/>
      <c r="AP2" s="49" t="s">
        <v>12</v>
      </c>
      <c r="AQ2" s="50"/>
      <c r="AR2" s="45" t="s">
        <v>10</v>
      </c>
      <c r="AS2" s="44"/>
      <c r="AT2" s="45" t="s">
        <v>11</v>
      </c>
      <c r="AU2" s="44"/>
      <c r="AV2" s="49" t="s">
        <v>12</v>
      </c>
      <c r="AW2" s="50"/>
      <c r="AX2" s="43" t="s">
        <v>10</v>
      </c>
      <c r="AY2" s="44"/>
      <c r="AZ2" s="45" t="s">
        <v>11</v>
      </c>
      <c r="BA2" s="44"/>
      <c r="BB2" s="49" t="s">
        <v>12</v>
      </c>
      <c r="BC2" s="50"/>
      <c r="BD2" s="45" t="s">
        <v>10</v>
      </c>
      <c r="BE2" s="44"/>
      <c r="BF2" s="45" t="s">
        <v>11</v>
      </c>
      <c r="BG2" s="44"/>
      <c r="BH2" s="49" t="s">
        <v>12</v>
      </c>
      <c r="BI2" s="50"/>
    </row>
    <row r="3" spans="1:61" ht="17" thickTop="1" thickBot="1">
      <c r="A3" s="2"/>
      <c r="B3" s="3" t="s">
        <v>13</v>
      </c>
      <c r="C3" s="4" t="s">
        <v>14</v>
      </c>
      <c r="D3" s="5" t="s">
        <v>15</v>
      </c>
      <c r="E3" s="6" t="s">
        <v>14</v>
      </c>
      <c r="F3" s="7" t="s">
        <v>16</v>
      </c>
      <c r="G3" s="6" t="s">
        <v>14</v>
      </c>
      <c r="H3" s="8" t="s">
        <v>13</v>
      </c>
      <c r="I3" s="4" t="s">
        <v>14</v>
      </c>
      <c r="J3" s="9" t="s">
        <v>15</v>
      </c>
      <c r="K3" s="10" t="s">
        <v>14</v>
      </c>
      <c r="L3" s="11" t="s">
        <v>16</v>
      </c>
      <c r="M3" s="12" t="s">
        <v>14</v>
      </c>
      <c r="N3" s="8" t="s">
        <v>13</v>
      </c>
      <c r="O3" s="4" t="s">
        <v>14</v>
      </c>
      <c r="P3" s="9" t="s">
        <v>15</v>
      </c>
      <c r="Q3" s="10" t="s">
        <v>14</v>
      </c>
      <c r="R3" s="13" t="s">
        <v>16</v>
      </c>
      <c r="S3" s="13" t="s">
        <v>14</v>
      </c>
      <c r="T3" s="8" t="s">
        <v>13</v>
      </c>
      <c r="U3" s="4" t="s">
        <v>14</v>
      </c>
      <c r="V3" s="9" t="s">
        <v>15</v>
      </c>
      <c r="W3" s="10" t="s">
        <v>14</v>
      </c>
      <c r="X3" s="14" t="s">
        <v>16</v>
      </c>
      <c r="Y3" s="13" t="s">
        <v>14</v>
      </c>
      <c r="Z3" s="8" t="s">
        <v>13</v>
      </c>
      <c r="AA3" s="4" t="s">
        <v>14</v>
      </c>
      <c r="AB3" s="9" t="s">
        <v>15</v>
      </c>
      <c r="AC3" s="10" t="s">
        <v>14</v>
      </c>
      <c r="AD3" s="15" t="s">
        <v>16</v>
      </c>
      <c r="AE3" s="16" t="s">
        <v>14</v>
      </c>
      <c r="AF3" s="8" t="s">
        <v>13</v>
      </c>
      <c r="AG3" s="4" t="s">
        <v>14</v>
      </c>
      <c r="AH3" s="9" t="s">
        <v>15</v>
      </c>
      <c r="AI3" s="10" t="s">
        <v>14</v>
      </c>
      <c r="AJ3" s="15" t="s">
        <v>16</v>
      </c>
      <c r="AK3" s="16" t="s">
        <v>14</v>
      </c>
      <c r="AL3" s="17" t="s">
        <v>13</v>
      </c>
      <c r="AM3" s="4" t="s">
        <v>14</v>
      </c>
      <c r="AN3" s="9" t="s">
        <v>15</v>
      </c>
      <c r="AO3" s="10" t="s">
        <v>14</v>
      </c>
      <c r="AP3" s="14" t="s">
        <v>16</v>
      </c>
      <c r="AQ3" s="13" t="s">
        <v>14</v>
      </c>
      <c r="AR3" s="17" t="s">
        <v>13</v>
      </c>
      <c r="AS3" s="4" t="s">
        <v>14</v>
      </c>
      <c r="AT3" s="9" t="s">
        <v>15</v>
      </c>
      <c r="AU3" s="10" t="s">
        <v>14</v>
      </c>
      <c r="AV3" s="16" t="s">
        <v>16</v>
      </c>
      <c r="AW3" s="16" t="s">
        <v>14</v>
      </c>
      <c r="AX3" s="8" t="s">
        <v>13</v>
      </c>
      <c r="AY3" s="4" t="s">
        <v>14</v>
      </c>
      <c r="AZ3" s="9" t="s">
        <v>15</v>
      </c>
      <c r="BA3" s="10" t="s">
        <v>14</v>
      </c>
      <c r="BB3" s="14" t="s">
        <v>16</v>
      </c>
      <c r="BC3" s="13" t="s">
        <v>14</v>
      </c>
      <c r="BD3" s="17" t="s">
        <v>13</v>
      </c>
      <c r="BE3" s="4" t="s">
        <v>14</v>
      </c>
      <c r="BF3" s="9" t="s">
        <v>15</v>
      </c>
      <c r="BG3" s="10" t="s">
        <v>14</v>
      </c>
      <c r="BH3" s="16" t="s">
        <v>16</v>
      </c>
      <c r="BI3" s="16" t="s">
        <v>14</v>
      </c>
    </row>
    <row r="4" spans="1:61" ht="17" thickTop="1" thickBot="1">
      <c r="A4" s="18" t="s">
        <v>17</v>
      </c>
      <c r="B4" s="19" t="s">
        <v>18</v>
      </c>
      <c r="C4" s="19" t="s">
        <v>18</v>
      </c>
      <c r="D4" s="19">
        <v>0</v>
      </c>
      <c r="E4" s="19">
        <v>0</v>
      </c>
      <c r="F4" s="19">
        <v>0</v>
      </c>
      <c r="G4" s="19">
        <v>0</v>
      </c>
      <c r="H4" s="20" t="s">
        <v>19</v>
      </c>
      <c r="I4" s="20" t="s">
        <v>19</v>
      </c>
      <c r="J4" s="39">
        <v>0</v>
      </c>
      <c r="K4" s="40">
        <v>0</v>
      </c>
      <c r="L4" s="40">
        <v>0</v>
      </c>
      <c r="M4" s="40">
        <v>0</v>
      </c>
      <c r="N4" s="19" t="s">
        <v>18</v>
      </c>
      <c r="O4" s="19" t="s">
        <v>18</v>
      </c>
      <c r="P4" s="39">
        <v>0</v>
      </c>
      <c r="Q4" s="40">
        <v>0</v>
      </c>
      <c r="R4" s="40">
        <v>0</v>
      </c>
      <c r="S4" s="40">
        <v>0</v>
      </c>
      <c r="T4" s="19" t="s">
        <v>18</v>
      </c>
      <c r="U4" s="19" t="s">
        <v>18</v>
      </c>
      <c r="V4" s="39">
        <v>0</v>
      </c>
      <c r="W4" s="40">
        <v>0</v>
      </c>
      <c r="X4" s="40">
        <v>0</v>
      </c>
      <c r="Y4" s="40">
        <v>0</v>
      </c>
      <c r="Z4" s="20" t="s">
        <v>19</v>
      </c>
      <c r="AA4" s="20" t="s">
        <v>19</v>
      </c>
      <c r="AB4" s="39">
        <v>0</v>
      </c>
      <c r="AC4" s="40">
        <v>0</v>
      </c>
      <c r="AD4" s="40">
        <v>0</v>
      </c>
      <c r="AE4" s="40">
        <v>0</v>
      </c>
      <c r="AF4" s="22">
        <v>7.7830000000000004</v>
      </c>
      <c r="AG4" s="22">
        <v>5.0650000000000001E-2</v>
      </c>
      <c r="AH4" s="22">
        <v>99.79</v>
      </c>
      <c r="AI4" s="22">
        <v>3.403</v>
      </c>
      <c r="AJ4" s="22">
        <v>7.8680000000000003</v>
      </c>
      <c r="AK4" s="22">
        <v>8.4209999999999993E-2</v>
      </c>
      <c r="AL4" s="23">
        <v>7.4850000000000003</v>
      </c>
      <c r="AM4" s="23">
        <v>0.26390000000000002</v>
      </c>
      <c r="AN4" s="23">
        <v>15.54</v>
      </c>
      <c r="AO4" s="23">
        <v>1.9430000000000001</v>
      </c>
      <c r="AP4" s="23">
        <v>6.157</v>
      </c>
      <c r="AQ4" s="23">
        <v>0.19089999999999999</v>
      </c>
      <c r="AR4" s="22">
        <v>6.883</v>
      </c>
      <c r="AS4" s="22">
        <v>0.20130000000000001</v>
      </c>
      <c r="AT4" s="22">
        <v>45.46</v>
      </c>
      <c r="AU4" s="22">
        <v>5.931</v>
      </c>
      <c r="AV4" s="22">
        <v>6.1390000000000002</v>
      </c>
      <c r="AW4" s="22">
        <v>8.3540000000000003E-2</v>
      </c>
      <c r="AX4" s="22">
        <v>7.2789999999999999</v>
      </c>
      <c r="AY4" s="22">
        <v>0.19270000000000001</v>
      </c>
      <c r="AZ4" s="22">
        <v>30.59</v>
      </c>
      <c r="BA4" s="22">
        <v>2.8050000000000002</v>
      </c>
      <c r="BB4" s="22">
        <v>6.0590000000000002</v>
      </c>
      <c r="BC4" s="22">
        <v>0.14369999999999999</v>
      </c>
      <c r="BD4" s="22">
        <v>5.5119999999999996</v>
      </c>
      <c r="BE4" s="22">
        <v>3.5740000000000001E-2</v>
      </c>
      <c r="BF4" s="22">
        <f xml:space="preserve"> 196.7</f>
        <v>196.7</v>
      </c>
      <c r="BG4" s="20">
        <v>11.9</v>
      </c>
      <c r="BH4" s="22">
        <v>4.5990000000000002</v>
      </c>
      <c r="BI4" s="22">
        <v>4.1439999999999998E-2</v>
      </c>
    </row>
    <row r="5" spans="1:61" ht="17" thickTop="1" thickBot="1">
      <c r="A5" s="24" t="s">
        <v>20</v>
      </c>
      <c r="B5" s="19" t="s">
        <v>18</v>
      </c>
      <c r="C5" s="19" t="s">
        <v>18</v>
      </c>
      <c r="D5" s="19">
        <v>0</v>
      </c>
      <c r="E5" s="19">
        <v>0</v>
      </c>
      <c r="F5" s="25">
        <v>5.6630000000000003</v>
      </c>
      <c r="G5" s="25">
        <v>0.44440000000000002</v>
      </c>
      <c r="H5" s="19" t="s">
        <v>18</v>
      </c>
      <c r="I5" s="19" t="s">
        <v>18</v>
      </c>
      <c r="J5" s="19">
        <v>0</v>
      </c>
      <c r="K5" s="19">
        <v>0</v>
      </c>
      <c r="L5" s="25">
        <v>3.17</v>
      </c>
      <c r="M5" s="25">
        <v>0.22320000000000001</v>
      </c>
      <c r="N5" s="26">
        <v>4.9989999999999997</v>
      </c>
      <c r="O5" s="26">
        <v>0.1207</v>
      </c>
      <c r="P5" s="26">
        <v>9.0690000000000008</v>
      </c>
      <c r="Q5" s="26">
        <v>0.69179999999999997</v>
      </c>
      <c r="R5" s="26">
        <v>3.6930000000000001</v>
      </c>
      <c r="S5" s="26">
        <v>8.4919999999999995E-2</v>
      </c>
      <c r="T5" s="23">
        <v>4.798</v>
      </c>
      <c r="U5" s="23">
        <v>0.1036</v>
      </c>
      <c r="V5" s="23">
        <v>17.95</v>
      </c>
      <c r="W5" s="23">
        <v>1.4079999999999999</v>
      </c>
      <c r="X5" s="23">
        <v>3.9319999999999999</v>
      </c>
      <c r="Y5" s="23">
        <v>8.0560000000000007E-2</v>
      </c>
      <c r="Z5" s="23">
        <v>4.9039999999999999</v>
      </c>
      <c r="AA5" s="23">
        <v>9.9199999999999997E-2</v>
      </c>
      <c r="AB5" s="23">
        <v>12.83</v>
      </c>
      <c r="AC5" s="23">
        <v>0.86450000000000005</v>
      </c>
      <c r="AD5" s="23">
        <v>3.827</v>
      </c>
      <c r="AE5" s="23">
        <v>8.5209999999999994E-2</v>
      </c>
      <c r="AF5" s="29">
        <v>7.1639999999999997</v>
      </c>
      <c r="AG5" s="29">
        <v>0.1802</v>
      </c>
      <c r="AH5" s="29">
        <v>131.69999999999999</v>
      </c>
      <c r="AI5" s="29">
        <v>9.8819999999999997</v>
      </c>
      <c r="AJ5" s="20">
        <v>0</v>
      </c>
      <c r="AK5" s="20">
        <v>0</v>
      </c>
      <c r="AL5" s="23">
        <v>4.6509999999999998</v>
      </c>
      <c r="AM5" s="23">
        <v>0.1812</v>
      </c>
      <c r="AN5" s="23">
        <v>19.52</v>
      </c>
      <c r="AO5" s="23">
        <v>2.7429999999999999</v>
      </c>
      <c r="AP5" s="23">
        <v>3.3380000000000001</v>
      </c>
      <c r="AQ5" s="23">
        <v>0.1167</v>
      </c>
      <c r="AR5" s="22">
        <v>5.6550000000000002</v>
      </c>
      <c r="AS5" s="22">
        <v>9.9930000000000005E-2</v>
      </c>
      <c r="AT5" s="22">
        <v>55.46</v>
      </c>
      <c r="AU5" s="22">
        <v>3.9079999999999999</v>
      </c>
      <c r="AV5" s="22">
        <v>4.9729999999999999</v>
      </c>
      <c r="AW5" s="22">
        <v>5.3670000000000002E-2</v>
      </c>
      <c r="AX5" s="22">
        <v>5.2629999999999999</v>
      </c>
      <c r="AY5" s="22">
        <v>9.9570000000000006E-2</v>
      </c>
      <c r="AZ5" s="22">
        <v>34.81</v>
      </c>
      <c r="BA5" s="22">
        <v>1.956</v>
      </c>
      <c r="BB5" s="22">
        <v>4.07</v>
      </c>
      <c r="BC5" s="22">
        <v>7.4389999999999998E-2</v>
      </c>
      <c r="BD5" s="22">
        <v>4.891</v>
      </c>
      <c r="BE5" s="22">
        <v>0.14560000000000001</v>
      </c>
      <c r="BF5" s="22">
        <v>76.89</v>
      </c>
      <c r="BG5" s="22">
        <v>7.4749999999999996</v>
      </c>
      <c r="BH5" s="22">
        <v>3.3610000000000002</v>
      </c>
      <c r="BI5" s="22">
        <v>9.64E-2</v>
      </c>
    </row>
    <row r="6" spans="1:61" ht="17" thickTop="1" thickBot="1">
      <c r="A6" s="24" t="s">
        <v>21</v>
      </c>
      <c r="B6" s="22">
        <v>4.5460000000000003</v>
      </c>
      <c r="C6" s="22">
        <v>0.22919999999999999</v>
      </c>
      <c r="D6" s="22">
        <v>46.63</v>
      </c>
      <c r="E6" s="22">
        <v>9.6039999999999992</v>
      </c>
      <c r="F6" s="22">
        <v>3.96</v>
      </c>
      <c r="G6" s="22">
        <v>0.1308</v>
      </c>
      <c r="H6" s="22">
        <v>4.4720000000000004</v>
      </c>
      <c r="I6" s="22">
        <v>1.272E-2</v>
      </c>
      <c r="J6" s="22">
        <f xml:space="preserve"> 58.9</f>
        <v>58.9</v>
      </c>
      <c r="K6" s="20">
        <v>1.51</v>
      </c>
      <c r="L6" s="22">
        <v>4.1040000000000001</v>
      </c>
      <c r="M6" s="22">
        <v>1.9570000000000001E-2</v>
      </c>
      <c r="N6" s="22">
        <v>4.3630000000000004</v>
      </c>
      <c r="O6" s="22">
        <v>4.1140000000000003E-2</v>
      </c>
      <c r="P6" s="22">
        <v>95.37</v>
      </c>
      <c r="Q6" s="22">
        <v>3.786</v>
      </c>
      <c r="R6" s="22">
        <v>4.2949999999999999</v>
      </c>
      <c r="S6" s="22">
        <v>1.601E-2</v>
      </c>
      <c r="T6" s="22">
        <v>4.8289999999999997</v>
      </c>
      <c r="U6" s="22">
        <v>2.6970000000000001E-2</v>
      </c>
      <c r="V6" s="22">
        <v>83.51</v>
      </c>
      <c r="W6" s="22">
        <v>2.2000000000000002</v>
      </c>
      <c r="X6" s="22">
        <v>4.6139999999999999</v>
      </c>
      <c r="Y6" s="22">
        <v>1.7510000000000001E-2</v>
      </c>
      <c r="Z6" s="22">
        <v>4.5419999999999998</v>
      </c>
      <c r="AA6" s="22">
        <v>3.4020000000000002E-2</v>
      </c>
      <c r="AB6" s="22">
        <v>93.47</v>
      </c>
      <c r="AC6" s="22">
        <v>2.7410000000000001</v>
      </c>
      <c r="AD6" s="22">
        <v>4.4820000000000002</v>
      </c>
      <c r="AE6" s="22">
        <v>2.214E-2</v>
      </c>
      <c r="AF6" s="22">
        <v>6.101</v>
      </c>
      <c r="AG6" s="22">
        <v>0.15</v>
      </c>
      <c r="AH6" s="22">
        <v>73.36</v>
      </c>
      <c r="AI6" s="22">
        <v>5.0430000000000001</v>
      </c>
      <c r="AJ6" s="22">
        <v>5.9009999999999998</v>
      </c>
      <c r="AK6" s="22">
        <v>0.12640000000000001</v>
      </c>
      <c r="AL6" s="22">
        <v>5.0490000000000004</v>
      </c>
      <c r="AM6" s="22">
        <v>0.1033</v>
      </c>
      <c r="AN6" s="22">
        <v>106.6</v>
      </c>
      <c r="AO6" s="22">
        <v>6.7809999999999997</v>
      </c>
      <c r="AP6" s="22">
        <v>4.7839999999999998</v>
      </c>
      <c r="AQ6" s="22">
        <v>7.8810000000000005E-2</v>
      </c>
      <c r="AR6" s="22">
        <v>5.4160000000000004</v>
      </c>
      <c r="AS6" s="22">
        <v>6.9860000000000005E-2</v>
      </c>
      <c r="AT6" s="22">
        <v>97.02</v>
      </c>
      <c r="AU6" s="22">
        <v>4.9660000000000002</v>
      </c>
      <c r="AV6" s="22">
        <v>5.24</v>
      </c>
      <c r="AW6" s="22">
        <v>3.4750000000000003E-2</v>
      </c>
      <c r="AX6" s="22">
        <v>5.51</v>
      </c>
      <c r="AY6" s="22">
        <v>6.5049999999999997E-2</v>
      </c>
      <c r="AZ6" s="22">
        <v>87.37</v>
      </c>
      <c r="BA6" s="22">
        <v>2.9670000000000001</v>
      </c>
      <c r="BB6" s="22">
        <v>5.22</v>
      </c>
      <c r="BC6" s="22">
        <v>4.5350000000000001E-2</v>
      </c>
      <c r="BD6" s="22">
        <v>5.2309999999999999</v>
      </c>
      <c r="BE6" s="22">
        <v>4.4540000000000003E-2</v>
      </c>
      <c r="BF6" s="22">
        <v>428.6</v>
      </c>
      <c r="BG6" s="22">
        <v>11.64</v>
      </c>
      <c r="BH6" s="22">
        <v>5.0190000000000001</v>
      </c>
      <c r="BI6" s="22">
        <v>5.1569999999999998E-2</v>
      </c>
    </row>
    <row r="7" spans="1:61" ht="17" thickTop="1" thickBot="1">
      <c r="A7" s="31" t="s">
        <v>22</v>
      </c>
      <c r="B7" s="32">
        <v>6.3869999999999996</v>
      </c>
      <c r="C7" s="32">
        <v>3.2250000000000001E-2</v>
      </c>
      <c r="D7" s="32">
        <v>103.5</v>
      </c>
      <c r="E7" s="32">
        <v>1.972</v>
      </c>
      <c r="F7" s="32">
        <v>6.2889999999999997</v>
      </c>
      <c r="G7" s="32">
        <v>2.3990000000000001E-2</v>
      </c>
      <c r="H7" s="32">
        <v>6.5670000000000002</v>
      </c>
      <c r="I7" s="32">
        <v>3.2300000000000002E-2</v>
      </c>
      <c r="J7" s="32">
        <v>98.44</v>
      </c>
      <c r="K7" s="32">
        <v>1.411</v>
      </c>
      <c r="L7" s="32">
        <v>6.5750000000000002</v>
      </c>
      <c r="M7" s="32">
        <v>2.8989999999999998E-2</v>
      </c>
      <c r="N7" s="32">
        <v>6.657</v>
      </c>
      <c r="O7" s="32">
        <v>2.4039999999999999E-2</v>
      </c>
      <c r="P7" s="32">
        <v>98.58</v>
      </c>
      <c r="Q7" s="32">
        <v>1.357</v>
      </c>
      <c r="R7" s="32">
        <v>6.67</v>
      </c>
      <c r="S7" s="32">
        <v>2.5229999999999999E-2</v>
      </c>
      <c r="T7" s="32">
        <v>6.8570000000000002</v>
      </c>
      <c r="U7" s="32">
        <v>2.6040000000000001E-2</v>
      </c>
      <c r="V7" s="32">
        <v>99.52</v>
      </c>
      <c r="W7" s="32">
        <v>1.054</v>
      </c>
      <c r="X7" s="32">
        <v>7.0250000000000004</v>
      </c>
      <c r="Y7" s="32">
        <v>2.6030000000000001E-2</v>
      </c>
      <c r="Z7" s="32">
        <v>6.7409999999999997</v>
      </c>
      <c r="AA7" s="32">
        <v>2.4920000000000001E-2</v>
      </c>
      <c r="AB7" s="32">
        <v>99.89</v>
      </c>
      <c r="AC7" s="32">
        <v>1.0780000000000001</v>
      </c>
      <c r="AD7" s="32">
        <v>6.8250000000000002</v>
      </c>
      <c r="AE7" s="32">
        <v>2.3349999999999999E-2</v>
      </c>
      <c r="AF7" s="32">
        <v>9.3629999999999995</v>
      </c>
      <c r="AG7" s="32">
        <v>4.2479999999999997E-2</v>
      </c>
      <c r="AH7" s="32">
        <v>96.16</v>
      </c>
      <c r="AI7" s="32">
        <v>1.871</v>
      </c>
      <c r="AJ7" s="32">
        <v>9.4039999999999999</v>
      </c>
      <c r="AK7" s="32">
        <v>4.0050000000000002E-2</v>
      </c>
      <c r="AL7" s="32">
        <v>6.0860000000000003</v>
      </c>
      <c r="AM7" s="32">
        <v>7.2800000000000004E-2</v>
      </c>
      <c r="AN7" s="32">
        <v>102.5</v>
      </c>
      <c r="AO7" s="32">
        <v>4.7649999999999997</v>
      </c>
      <c r="AP7" s="32">
        <v>5.8579999999999997</v>
      </c>
      <c r="AQ7" s="32">
        <v>3.6170000000000001E-2</v>
      </c>
      <c r="AR7" s="32">
        <v>6.5540000000000003</v>
      </c>
      <c r="AS7" s="32">
        <v>8.8200000000000001E-2</v>
      </c>
      <c r="AT7" s="32">
        <v>117.7</v>
      </c>
      <c r="AU7" s="32">
        <v>5.8540000000000001</v>
      </c>
      <c r="AV7" s="32">
        <v>6.5519999999999996</v>
      </c>
      <c r="AW7" s="32">
        <v>3.9419999999999997E-2</v>
      </c>
      <c r="AX7" s="32">
        <v>6.5129999999999999</v>
      </c>
      <c r="AY7" s="32">
        <v>8.7889999999999996E-2</v>
      </c>
      <c r="AZ7" s="32">
        <v>98.46</v>
      </c>
      <c r="BA7" s="32">
        <v>5.4279999999999999</v>
      </c>
      <c r="BB7" s="32">
        <v>6.4420000000000002</v>
      </c>
      <c r="BC7" s="32">
        <v>3.8059999999999997E-2</v>
      </c>
      <c r="BD7" s="32">
        <v>6.11</v>
      </c>
      <c r="BE7" s="32">
        <v>6.5180000000000002E-2</v>
      </c>
      <c r="BF7" s="32">
        <v>93.42</v>
      </c>
      <c r="BG7" s="32">
        <v>3.0459999999999998</v>
      </c>
      <c r="BH7" s="32">
        <v>4.9669999999999996</v>
      </c>
      <c r="BI7" s="32">
        <v>7.9649999999999999E-2</v>
      </c>
    </row>
    <row r="8" spans="1:61" ht="17" thickTop="1" thickBot="1">
      <c r="A8" s="24" t="s">
        <v>23</v>
      </c>
      <c r="B8" s="19" t="s">
        <v>18</v>
      </c>
      <c r="C8" s="19" t="s">
        <v>18</v>
      </c>
      <c r="D8" s="19">
        <v>0</v>
      </c>
      <c r="E8" s="19">
        <v>0</v>
      </c>
      <c r="F8" s="19">
        <v>0</v>
      </c>
      <c r="G8" s="19">
        <v>0</v>
      </c>
      <c r="H8" s="19" t="s">
        <v>18</v>
      </c>
      <c r="I8" s="19" t="s">
        <v>18</v>
      </c>
      <c r="J8" s="19">
        <v>0</v>
      </c>
      <c r="K8" s="19">
        <v>0</v>
      </c>
      <c r="L8" s="25">
        <v>4.1589999999999998</v>
      </c>
      <c r="M8" s="25">
        <v>0.2475</v>
      </c>
      <c r="N8" s="26">
        <v>5.5819999999999999</v>
      </c>
      <c r="O8" s="26">
        <v>0.1419</v>
      </c>
      <c r="P8" s="26">
        <v>7.51</v>
      </c>
      <c r="Q8" s="26">
        <v>0.5484</v>
      </c>
      <c r="R8" s="26">
        <v>4.2439999999999998</v>
      </c>
      <c r="S8" s="26">
        <v>0.1075</v>
      </c>
      <c r="T8" s="23">
        <v>5.4130000000000003</v>
      </c>
      <c r="U8" s="23">
        <v>6.9419999999999996E-2</v>
      </c>
      <c r="V8" s="23">
        <v>17.23</v>
      </c>
      <c r="W8" s="23">
        <v>0.65510000000000002</v>
      </c>
      <c r="X8" s="23">
        <v>4.5279999999999996</v>
      </c>
      <c r="Y8" s="23">
        <v>6.3039999999999999E-2</v>
      </c>
      <c r="Z8" s="23">
        <v>5.1829999999999998</v>
      </c>
      <c r="AA8" s="23">
        <v>7.0580000000000004E-2</v>
      </c>
      <c r="AB8" s="23">
        <v>12.85</v>
      </c>
      <c r="AC8" s="23">
        <v>0.55130000000000001</v>
      </c>
      <c r="AD8" s="23">
        <v>4.202</v>
      </c>
      <c r="AE8" s="23">
        <v>6.5280000000000005E-2</v>
      </c>
      <c r="AF8" s="22">
        <v>6.7619999999999996</v>
      </c>
      <c r="AG8" s="22">
        <v>9.0679999999999997E-2</v>
      </c>
      <c r="AH8" s="22">
        <v>83.74</v>
      </c>
      <c r="AI8" s="22">
        <v>3.1280000000000001</v>
      </c>
      <c r="AJ8" s="22">
        <v>6.6820000000000004</v>
      </c>
      <c r="AK8" s="22">
        <v>9.7659999999999997E-2</v>
      </c>
      <c r="AL8" s="22">
        <v>5.109</v>
      </c>
      <c r="AM8" s="22">
        <v>0.1116</v>
      </c>
      <c r="AN8" s="22">
        <v>54.67</v>
      </c>
      <c r="AO8" s="22">
        <v>3.6579999999999999</v>
      </c>
      <c r="AP8" s="22">
        <v>4.4050000000000002</v>
      </c>
      <c r="AQ8" s="22">
        <v>8.251E-2</v>
      </c>
      <c r="AR8" s="22">
        <v>5.5730000000000004</v>
      </c>
      <c r="AS8" s="22">
        <v>9.9580000000000002E-2</v>
      </c>
      <c r="AT8" s="22">
        <v>92.39</v>
      </c>
      <c r="AU8" s="22">
        <v>6.3250000000000002</v>
      </c>
      <c r="AV8" s="22">
        <v>5.3109999999999999</v>
      </c>
      <c r="AW8" s="22">
        <v>4.6629999999999998E-2</v>
      </c>
      <c r="AX8" s="22">
        <v>5.49</v>
      </c>
      <c r="AY8" s="22">
        <v>0.12590000000000001</v>
      </c>
      <c r="AZ8" s="22">
        <v>78.72</v>
      </c>
      <c r="BA8" s="22">
        <v>6.8949999999999996</v>
      </c>
      <c r="BB8" s="22">
        <v>5.1420000000000003</v>
      </c>
      <c r="BC8" s="22">
        <v>4.7570000000000001E-2</v>
      </c>
      <c r="BD8" s="22">
        <v>5.6689999999999996</v>
      </c>
      <c r="BE8" s="22">
        <v>9.8409999999999997E-2</v>
      </c>
      <c r="BF8" s="22">
        <v>175.5</v>
      </c>
      <c r="BG8" s="22">
        <v>13.44</v>
      </c>
      <c r="BH8" s="22">
        <v>4.79</v>
      </c>
      <c r="BI8" s="22">
        <v>4.9070000000000003E-2</v>
      </c>
    </row>
    <row r="9" spans="1:61" ht="17" thickTop="1" thickBot="1">
      <c r="A9" s="24" t="s">
        <v>24</v>
      </c>
      <c r="B9" s="19" t="s">
        <v>18</v>
      </c>
      <c r="C9" s="19" t="s">
        <v>18</v>
      </c>
      <c r="D9" s="19">
        <v>0</v>
      </c>
      <c r="E9" s="19">
        <v>0</v>
      </c>
      <c r="F9" s="19">
        <v>0</v>
      </c>
      <c r="G9" s="19">
        <v>0</v>
      </c>
      <c r="H9" s="19" t="s">
        <v>18</v>
      </c>
      <c r="I9" s="19" t="s">
        <v>18</v>
      </c>
      <c r="J9" s="19">
        <v>0</v>
      </c>
      <c r="K9" s="19">
        <v>0</v>
      </c>
      <c r="L9" s="25">
        <v>3.1179999999999999</v>
      </c>
      <c r="M9" s="25">
        <v>0.2442</v>
      </c>
      <c r="N9" s="19" t="s">
        <v>18</v>
      </c>
      <c r="O9" s="19" t="s">
        <v>18</v>
      </c>
      <c r="P9" s="19">
        <v>0</v>
      </c>
      <c r="Q9" s="19">
        <v>0</v>
      </c>
      <c r="R9" s="25">
        <v>3.1560000000000001</v>
      </c>
      <c r="S9" s="25">
        <v>0.13489999999999999</v>
      </c>
      <c r="T9" s="23">
        <v>4.4800000000000004</v>
      </c>
      <c r="U9" s="23">
        <v>0.1206</v>
      </c>
      <c r="V9" s="23">
        <v>17.510000000000002</v>
      </c>
      <c r="W9" s="23">
        <v>1.9970000000000001</v>
      </c>
      <c r="X9" s="23">
        <v>3.4969999999999999</v>
      </c>
      <c r="Y9" s="23">
        <v>7.8159999999999993E-2</v>
      </c>
      <c r="Z9" s="23">
        <v>4.1580000000000004</v>
      </c>
      <c r="AA9" s="23">
        <v>0.16889999999999999</v>
      </c>
      <c r="AB9" s="23">
        <v>14.66</v>
      </c>
      <c r="AC9" s="23">
        <v>2.83</v>
      </c>
      <c r="AD9" s="23">
        <v>3.3050000000000002</v>
      </c>
      <c r="AE9" s="23">
        <v>0.10290000000000001</v>
      </c>
      <c r="AF9" s="22">
        <v>5.8869999999999996</v>
      </c>
      <c r="AG9" s="22">
        <v>0.1993</v>
      </c>
      <c r="AH9" s="22">
        <v>130.5</v>
      </c>
      <c r="AI9" s="22">
        <v>13.06</v>
      </c>
      <c r="AJ9" s="22">
        <v>6.085</v>
      </c>
      <c r="AK9" s="22">
        <v>0.19989999999999999</v>
      </c>
      <c r="AL9" s="22">
        <v>4.4000000000000004</v>
      </c>
      <c r="AM9" s="22">
        <v>0.1391</v>
      </c>
      <c r="AN9" s="22">
        <f xml:space="preserve"> 25.83</f>
        <v>25.83</v>
      </c>
      <c r="AO9" s="20">
        <v>6.6</v>
      </c>
      <c r="AP9" s="22">
        <v>2.9809999999999999</v>
      </c>
      <c r="AQ9" s="22">
        <v>7.8960000000000002E-2</v>
      </c>
      <c r="AR9" s="22">
        <v>4.8739999999999997</v>
      </c>
      <c r="AS9" s="22">
        <v>7.7899999999999997E-2</v>
      </c>
      <c r="AT9" s="22">
        <v>74.040000000000006</v>
      </c>
      <c r="AU9" s="22">
        <v>3.8860000000000001</v>
      </c>
      <c r="AV9" s="22">
        <v>4.41</v>
      </c>
      <c r="AW9" s="22">
        <v>3.4450000000000001E-2</v>
      </c>
      <c r="AX9" s="22">
        <v>4.5910000000000002</v>
      </c>
      <c r="AY9" s="22">
        <v>7.4539999999999995E-2</v>
      </c>
      <c r="AZ9" s="22">
        <v>59.51</v>
      </c>
      <c r="BA9" s="22">
        <v>3.5720000000000001</v>
      </c>
      <c r="BB9" s="22">
        <v>3.8010000000000002</v>
      </c>
      <c r="BC9" s="22">
        <v>3.2750000000000001E-2</v>
      </c>
      <c r="BD9" s="22">
        <v>4.5679999999999996</v>
      </c>
      <c r="BE9" s="22">
        <v>9.572E-2</v>
      </c>
      <c r="BF9" s="22">
        <v>111.3</v>
      </c>
      <c r="BG9" s="22">
        <v>8.68</v>
      </c>
      <c r="BH9" s="22">
        <v>3.2919999999999998</v>
      </c>
      <c r="BI9" s="22">
        <v>6.9750000000000006E-2</v>
      </c>
    </row>
    <row r="10" spans="1:61" ht="17" thickTop="1" thickBot="1">
      <c r="A10" s="34" t="s">
        <v>25</v>
      </c>
      <c r="B10" s="19" t="s">
        <v>18</v>
      </c>
      <c r="C10" s="19" t="s">
        <v>18</v>
      </c>
      <c r="D10" s="19">
        <v>0</v>
      </c>
      <c r="E10" s="19">
        <v>0</v>
      </c>
      <c r="F10" s="25">
        <v>6.657</v>
      </c>
      <c r="G10" s="25">
        <v>0.54179999999999995</v>
      </c>
      <c r="H10" s="20" t="s">
        <v>19</v>
      </c>
      <c r="I10" s="20" t="s">
        <v>19</v>
      </c>
      <c r="J10" s="20">
        <v>0</v>
      </c>
      <c r="K10" s="20">
        <v>0</v>
      </c>
      <c r="L10" s="19">
        <v>0</v>
      </c>
      <c r="M10" s="19">
        <v>0</v>
      </c>
      <c r="N10" s="20" t="s">
        <v>19</v>
      </c>
      <c r="O10" s="20" t="s">
        <v>19</v>
      </c>
      <c r="P10" s="20">
        <v>0</v>
      </c>
      <c r="Q10" s="20">
        <v>0</v>
      </c>
      <c r="R10" s="25">
        <v>2.1080000000000001</v>
      </c>
      <c r="S10" s="25">
        <v>0.1439</v>
      </c>
      <c r="T10" s="19" t="s">
        <v>18</v>
      </c>
      <c r="U10" s="19" t="s">
        <v>18</v>
      </c>
      <c r="V10" s="19">
        <v>0</v>
      </c>
      <c r="W10" s="19">
        <v>0</v>
      </c>
      <c r="X10" s="25">
        <v>8.9689999999999994</v>
      </c>
      <c r="Y10" s="25">
        <v>0.8579</v>
      </c>
      <c r="Z10" s="19" t="s">
        <v>18</v>
      </c>
      <c r="AA10" s="19" t="s">
        <v>18</v>
      </c>
      <c r="AB10" s="39">
        <v>0</v>
      </c>
      <c r="AC10" s="40">
        <v>0</v>
      </c>
      <c r="AD10" s="40">
        <v>0</v>
      </c>
      <c r="AE10" s="40">
        <v>0</v>
      </c>
      <c r="AF10" s="22">
        <v>5.1950000000000003</v>
      </c>
      <c r="AG10" s="22">
        <v>0.1585</v>
      </c>
      <c r="AH10" s="22">
        <v>141.30000000000001</v>
      </c>
      <c r="AI10" s="22">
        <v>12.16</v>
      </c>
      <c r="AJ10" s="22">
        <v>5.4640000000000004</v>
      </c>
      <c r="AK10" s="22">
        <v>0.17449999999999999</v>
      </c>
      <c r="AL10" s="19" t="s">
        <v>18</v>
      </c>
      <c r="AM10" s="19" t="s">
        <v>18</v>
      </c>
      <c r="AN10" s="39">
        <v>0</v>
      </c>
      <c r="AO10" s="40">
        <v>0</v>
      </c>
      <c r="AP10" s="40">
        <v>0</v>
      </c>
      <c r="AQ10" s="40">
        <v>0</v>
      </c>
      <c r="AR10" s="22">
        <v>5.62</v>
      </c>
      <c r="AS10" s="22">
        <v>0.1555</v>
      </c>
      <c r="AT10" s="22">
        <v>25.13</v>
      </c>
      <c r="AU10" s="22">
        <v>1.9930000000000001</v>
      </c>
      <c r="AV10" s="22">
        <v>4.5220000000000002</v>
      </c>
      <c r="AW10" s="22">
        <v>0.1142</v>
      </c>
      <c r="AX10" s="22">
        <v>4.5750000000000002</v>
      </c>
      <c r="AY10" s="22">
        <v>0.1593</v>
      </c>
      <c r="AZ10" s="22">
        <v>32.090000000000003</v>
      </c>
      <c r="BA10" s="22">
        <v>4.1619999999999999</v>
      </c>
      <c r="BB10" s="22">
        <v>3.2759999999999998</v>
      </c>
      <c r="BC10" s="22">
        <v>0.1101</v>
      </c>
      <c r="BD10" s="22">
        <v>4.4580000000000002</v>
      </c>
      <c r="BE10" s="22">
        <v>4.6059999999999997E-2</v>
      </c>
      <c r="BF10" s="22">
        <f xml:space="preserve"> 65.42</f>
        <v>65.42</v>
      </c>
      <c r="BG10" s="20">
        <v>11.9</v>
      </c>
      <c r="BH10" s="22">
        <v>2.7250000000000001</v>
      </c>
      <c r="BI10" s="22">
        <v>4.5830000000000003E-2</v>
      </c>
    </row>
    <row r="11" spans="1:61" ht="17" thickTop="1" thickBot="1">
      <c r="A11" s="35" t="s">
        <v>26</v>
      </c>
      <c r="B11" s="19" t="s">
        <v>18</v>
      </c>
      <c r="C11" s="19" t="s">
        <v>18</v>
      </c>
      <c r="D11" s="19">
        <v>0</v>
      </c>
      <c r="E11" s="19">
        <v>0</v>
      </c>
      <c r="F11" s="19">
        <v>0</v>
      </c>
      <c r="G11" s="19">
        <v>0</v>
      </c>
      <c r="H11" s="19" t="s">
        <v>18</v>
      </c>
      <c r="I11" s="19" t="s">
        <v>18</v>
      </c>
      <c r="J11" s="19">
        <v>0</v>
      </c>
      <c r="K11" s="19">
        <v>0</v>
      </c>
      <c r="L11" s="25">
        <v>4.8310000000000004</v>
      </c>
      <c r="M11" s="25">
        <v>0.42430000000000001</v>
      </c>
      <c r="N11" s="19" t="s">
        <v>18</v>
      </c>
      <c r="O11" s="19" t="s">
        <v>18</v>
      </c>
      <c r="P11" s="19">
        <v>0</v>
      </c>
      <c r="Q11" s="19">
        <v>0</v>
      </c>
      <c r="R11" s="25">
        <v>5.1950000000000003</v>
      </c>
      <c r="S11" s="25">
        <v>0.2747</v>
      </c>
      <c r="T11" s="26">
        <v>7.24</v>
      </c>
      <c r="U11" s="26">
        <v>0.1206</v>
      </c>
      <c r="V11" s="26">
        <v>10.050000000000001</v>
      </c>
      <c r="W11" s="26">
        <v>0.58389999999999997</v>
      </c>
      <c r="X11" s="26">
        <v>6.09</v>
      </c>
      <c r="Y11" s="26">
        <v>8.8779999999999998E-2</v>
      </c>
      <c r="Z11" s="19" t="s">
        <v>18</v>
      </c>
      <c r="AA11" s="19" t="s">
        <v>18</v>
      </c>
      <c r="AB11" s="19">
        <v>0</v>
      </c>
      <c r="AC11" s="19">
        <v>0</v>
      </c>
      <c r="AD11" s="25">
        <v>5.6669999999999998</v>
      </c>
      <c r="AE11" s="25">
        <v>0.15720000000000001</v>
      </c>
      <c r="AF11" s="22">
        <v>8.1050000000000004</v>
      </c>
      <c r="AG11" s="22">
        <v>0.31659999999999999</v>
      </c>
      <c r="AH11" s="22">
        <v>73.98</v>
      </c>
      <c r="AI11" s="22">
        <v>9.9550000000000001</v>
      </c>
      <c r="AJ11" s="22">
        <v>8.0730000000000004</v>
      </c>
      <c r="AK11" s="22">
        <v>0.25729999999999997</v>
      </c>
      <c r="AL11" s="22">
        <v>6.8010000000000002</v>
      </c>
      <c r="AM11" s="22">
        <v>0.21740000000000001</v>
      </c>
      <c r="AN11" s="22">
        <v>29.16</v>
      </c>
      <c r="AO11" s="22">
        <v>3.0110000000000001</v>
      </c>
      <c r="AP11" s="22">
        <v>5.9859999999999998</v>
      </c>
      <c r="AQ11" s="22">
        <v>0.158</v>
      </c>
      <c r="AR11" s="22">
        <v>6.9269999999999996</v>
      </c>
      <c r="AS11" s="22">
        <v>9.2020000000000005E-2</v>
      </c>
      <c r="AT11" s="22">
        <v>59.63</v>
      </c>
      <c r="AU11" s="22">
        <v>2.65</v>
      </c>
      <c r="AV11" s="22">
        <v>6.28</v>
      </c>
      <c r="AW11" s="22">
        <v>7.1540000000000006E-2</v>
      </c>
      <c r="AX11" s="22">
        <v>7.1059999999999999</v>
      </c>
      <c r="AY11" s="22">
        <v>0.1447</v>
      </c>
      <c r="AZ11" s="22">
        <v>82.58</v>
      </c>
      <c r="BA11" s="22">
        <v>8.0839999999999996</v>
      </c>
      <c r="BB11" s="22">
        <v>6.7119999999999997</v>
      </c>
      <c r="BC11" s="22">
        <v>7.3300000000000004E-2</v>
      </c>
      <c r="BD11" s="22">
        <v>6.9589999999999996</v>
      </c>
      <c r="BE11" s="22">
        <v>0.27850000000000003</v>
      </c>
      <c r="BF11" s="22">
        <v>117.2</v>
      </c>
      <c r="BG11" s="22">
        <v>16.04</v>
      </c>
      <c r="BH11" s="22">
        <v>6.3369999999999997</v>
      </c>
      <c r="BI11" s="22">
        <v>0.18740000000000001</v>
      </c>
    </row>
    <row r="12" spans="1:61" ht="17" thickTop="1" thickBot="1">
      <c r="A12" s="35" t="s">
        <v>27</v>
      </c>
      <c r="B12" s="19" t="s">
        <v>18</v>
      </c>
      <c r="C12" s="19" t="s">
        <v>18</v>
      </c>
      <c r="D12" s="19">
        <v>0</v>
      </c>
      <c r="E12" s="19">
        <v>0</v>
      </c>
      <c r="F12" s="19">
        <v>0</v>
      </c>
      <c r="G12" s="19">
        <v>0</v>
      </c>
      <c r="H12" s="19" t="s">
        <v>18</v>
      </c>
      <c r="I12" s="19" t="s">
        <v>18</v>
      </c>
      <c r="J12" s="19">
        <v>0</v>
      </c>
      <c r="K12" s="19">
        <v>0</v>
      </c>
      <c r="L12" s="25">
        <v>3.1619999999999999</v>
      </c>
      <c r="M12" s="25">
        <v>0.21890000000000001</v>
      </c>
      <c r="N12" s="19" t="s">
        <v>18</v>
      </c>
      <c r="O12" s="19" t="s">
        <v>18</v>
      </c>
      <c r="P12" s="19">
        <v>0</v>
      </c>
      <c r="Q12" s="19">
        <v>0</v>
      </c>
      <c r="R12" s="25">
        <v>3.4180000000000001</v>
      </c>
      <c r="S12" s="25">
        <v>0.25829999999999997</v>
      </c>
      <c r="T12" s="26">
        <v>6.0259999999999998</v>
      </c>
      <c r="U12" s="26">
        <v>0.1734</v>
      </c>
      <c r="V12" s="26">
        <v>5.7240000000000002</v>
      </c>
      <c r="W12" s="26">
        <v>0.4768</v>
      </c>
      <c r="X12" s="26">
        <v>4.6550000000000002</v>
      </c>
      <c r="Y12" s="26">
        <v>0.13009999999999999</v>
      </c>
      <c r="Z12" s="19" t="s">
        <v>18</v>
      </c>
      <c r="AA12" s="19" t="s">
        <v>18</v>
      </c>
      <c r="AB12" s="19">
        <v>0</v>
      </c>
      <c r="AC12" s="19">
        <v>0</v>
      </c>
      <c r="AD12" s="25">
        <v>4.1509999999999998</v>
      </c>
      <c r="AE12" s="25">
        <v>0.18340000000000001</v>
      </c>
      <c r="AF12" s="22">
        <v>7.6189999999999998</v>
      </c>
      <c r="AG12" s="22">
        <v>9.01E-2</v>
      </c>
      <c r="AH12" s="22">
        <v>102</v>
      </c>
      <c r="AI12" s="22">
        <v>4.0599999999999996</v>
      </c>
      <c r="AJ12" s="22">
        <v>7.56</v>
      </c>
      <c r="AK12" s="22">
        <v>6.6470000000000001E-2</v>
      </c>
      <c r="AL12" s="19" t="s">
        <v>18</v>
      </c>
      <c r="AM12" s="19" t="s">
        <v>18</v>
      </c>
      <c r="AN12" s="19">
        <v>0</v>
      </c>
      <c r="AO12" s="19">
        <v>0</v>
      </c>
      <c r="AP12" s="20">
        <v>4.7830000000000004</v>
      </c>
      <c r="AQ12" s="20">
        <v>0.1908</v>
      </c>
      <c r="AR12" s="22">
        <v>6.1879999999999997</v>
      </c>
      <c r="AS12" s="22">
        <v>0.10580000000000001</v>
      </c>
      <c r="AT12" s="22">
        <v>52.28</v>
      </c>
      <c r="AU12" s="22">
        <v>2.843</v>
      </c>
      <c r="AV12" s="22">
        <v>5.1550000000000002</v>
      </c>
      <c r="AW12" s="22">
        <v>8.5300000000000001E-2</v>
      </c>
      <c r="AX12" s="22">
        <v>6.1710000000000003</v>
      </c>
      <c r="AY12" s="22">
        <v>8.2669999999999993E-2</v>
      </c>
      <c r="AZ12" s="22">
        <v>28.4</v>
      </c>
      <c r="BA12" s="22">
        <v>1.115</v>
      </c>
      <c r="BB12" s="22">
        <v>4.9080000000000004</v>
      </c>
      <c r="BC12" s="22">
        <v>6.5600000000000006E-2</v>
      </c>
      <c r="BD12" s="22">
        <v>6.2750000000000004</v>
      </c>
      <c r="BE12" s="22">
        <v>0.16739999999999999</v>
      </c>
      <c r="BF12" s="22">
        <v>80.569999999999993</v>
      </c>
      <c r="BG12" s="22">
        <v>6.6779999999999999</v>
      </c>
      <c r="BH12" s="22">
        <v>4.6239999999999997</v>
      </c>
      <c r="BI12" s="22">
        <v>0.13339999999999999</v>
      </c>
    </row>
    <row r="13" spans="1:61" ht="17" thickTop="1" thickBot="1">
      <c r="A13" s="35" t="s">
        <v>28</v>
      </c>
      <c r="B13" s="22">
        <v>5.47</v>
      </c>
      <c r="C13" s="22">
        <v>0.10730000000000001</v>
      </c>
      <c r="D13" s="22">
        <v>49.29</v>
      </c>
      <c r="E13" s="22">
        <v>2.7989999999999999</v>
      </c>
      <c r="F13" s="22">
        <v>4.9950000000000001</v>
      </c>
      <c r="G13" s="22">
        <v>8.5139999999999993E-2</v>
      </c>
      <c r="H13" s="22">
        <v>5.7720000000000002</v>
      </c>
      <c r="I13" s="22">
        <v>3.431E-2</v>
      </c>
      <c r="J13" s="22">
        <v>55</v>
      </c>
      <c r="K13" s="22">
        <v>1.069</v>
      </c>
      <c r="L13" s="22">
        <v>5.44</v>
      </c>
      <c r="M13" s="22">
        <v>2.6939999999999999E-2</v>
      </c>
      <c r="N13" s="22">
        <v>5.7430000000000003</v>
      </c>
      <c r="O13" s="22">
        <v>3.6569999999999998E-2</v>
      </c>
      <c r="P13" s="22">
        <v>65.540000000000006</v>
      </c>
      <c r="Q13" s="22">
        <v>1.3720000000000001</v>
      </c>
      <c r="R13" s="22">
        <v>5.4560000000000004</v>
      </c>
      <c r="S13" s="22">
        <v>2.7820000000000001E-2</v>
      </c>
      <c r="T13" s="22">
        <v>6.024</v>
      </c>
      <c r="U13" s="22">
        <v>2.1600000000000001E-2</v>
      </c>
      <c r="V13" s="22">
        <v>81.19</v>
      </c>
      <c r="W13" s="22">
        <v>0.92190000000000005</v>
      </c>
      <c r="X13" s="22">
        <v>5.8179999999999996</v>
      </c>
      <c r="Y13" s="22">
        <v>2.7140000000000001E-2</v>
      </c>
      <c r="Z13" s="22">
        <v>5.7290000000000001</v>
      </c>
      <c r="AA13" s="22">
        <v>2.743E-2</v>
      </c>
      <c r="AB13" s="22">
        <v>82.14</v>
      </c>
      <c r="AC13" s="22">
        <v>1.1739999999999999</v>
      </c>
      <c r="AD13" s="22">
        <v>5.5970000000000004</v>
      </c>
      <c r="AE13" s="22">
        <v>2.767E-2</v>
      </c>
      <c r="AF13" s="22">
        <v>9.3759999999999994</v>
      </c>
      <c r="AG13" s="22">
        <v>6.8099999999999994E-2</v>
      </c>
      <c r="AH13" s="22">
        <v>99.4</v>
      </c>
      <c r="AI13" s="22">
        <v>3.0449999999999999</v>
      </c>
      <c r="AJ13" s="22">
        <v>9.3249999999999993</v>
      </c>
      <c r="AK13" s="22">
        <v>5.5640000000000002E-2</v>
      </c>
      <c r="AL13" s="22">
        <v>5.6109999999999998</v>
      </c>
      <c r="AM13" s="22">
        <v>6.8540000000000004E-2</v>
      </c>
      <c r="AN13" s="22">
        <v>132.69999999999999</v>
      </c>
      <c r="AO13" s="22">
        <v>4.6459999999999999</v>
      </c>
      <c r="AP13" s="22">
        <v>5.7069999999999999</v>
      </c>
      <c r="AQ13" s="22">
        <v>5.3850000000000002E-2</v>
      </c>
      <c r="AR13" s="22">
        <v>5.8949999999999996</v>
      </c>
      <c r="AS13" s="22">
        <v>0.11550000000000001</v>
      </c>
      <c r="AT13" s="22">
        <v>94.71</v>
      </c>
      <c r="AU13" s="22">
        <v>7.3449999999999998</v>
      </c>
      <c r="AV13" s="22">
        <v>5.6909999999999998</v>
      </c>
      <c r="AW13" s="22">
        <v>5.602E-2</v>
      </c>
      <c r="AX13" s="22">
        <v>6.0209999999999999</v>
      </c>
      <c r="AY13" s="22">
        <v>8.616E-2</v>
      </c>
      <c r="AZ13" s="22">
        <v>120</v>
      </c>
      <c r="BA13" s="22">
        <v>7.0220000000000002</v>
      </c>
      <c r="BB13" s="22">
        <v>6.2210000000000001</v>
      </c>
      <c r="BC13" s="22">
        <v>5.0259999999999999E-2</v>
      </c>
      <c r="BD13" s="22">
        <v>6.6070000000000002</v>
      </c>
      <c r="BE13" s="22">
        <v>9.622E-2</v>
      </c>
      <c r="BF13" s="22">
        <v>193.5</v>
      </c>
      <c r="BG13" s="22">
        <v>8.9250000000000007</v>
      </c>
      <c r="BH13" s="22">
        <v>6.0309999999999997</v>
      </c>
      <c r="BI13" s="22">
        <v>6.9839999999999999E-2</v>
      </c>
    </row>
    <row r="14" spans="1:61" ht="17" thickTop="1" thickBot="1">
      <c r="A14" s="35" t="s">
        <v>29</v>
      </c>
      <c r="B14" s="19" t="s">
        <v>18</v>
      </c>
      <c r="C14" s="19" t="s">
        <v>18</v>
      </c>
      <c r="D14" s="19">
        <v>0</v>
      </c>
      <c r="E14" s="19">
        <v>0</v>
      </c>
      <c r="F14" s="19">
        <v>0</v>
      </c>
      <c r="G14" s="19">
        <v>0</v>
      </c>
      <c r="H14" s="19" t="s">
        <v>18</v>
      </c>
      <c r="I14" s="19" t="s">
        <v>18</v>
      </c>
      <c r="J14" s="39">
        <v>0</v>
      </c>
      <c r="K14" s="40">
        <v>0</v>
      </c>
      <c r="L14" s="40">
        <v>0</v>
      </c>
      <c r="M14" s="40">
        <v>0</v>
      </c>
      <c r="N14" s="19" t="s">
        <v>18</v>
      </c>
      <c r="O14" s="19" t="s">
        <v>18</v>
      </c>
      <c r="P14" s="39">
        <v>0</v>
      </c>
      <c r="Q14" s="40">
        <v>0</v>
      </c>
      <c r="R14" s="40">
        <v>0</v>
      </c>
      <c r="S14" s="40">
        <v>0</v>
      </c>
      <c r="T14" s="19" t="s">
        <v>18</v>
      </c>
      <c r="U14" s="19" t="s">
        <v>18</v>
      </c>
      <c r="V14" s="19">
        <v>0</v>
      </c>
      <c r="W14" s="19">
        <v>0</v>
      </c>
      <c r="X14" s="25">
        <v>4.6100000000000003</v>
      </c>
      <c r="Y14" s="25">
        <v>0.24740000000000001</v>
      </c>
      <c r="Z14" s="19" t="s">
        <v>18</v>
      </c>
      <c r="AA14" s="19" t="s">
        <v>18</v>
      </c>
      <c r="AB14" s="39">
        <v>0</v>
      </c>
      <c r="AC14" s="40">
        <v>0</v>
      </c>
      <c r="AD14" s="40">
        <v>0</v>
      </c>
      <c r="AE14" s="40">
        <v>0</v>
      </c>
      <c r="AF14" s="22">
        <v>6.7850000000000001</v>
      </c>
      <c r="AG14" s="22">
        <v>8.7309999999999999E-2</v>
      </c>
      <c r="AH14" s="22">
        <v>100.7</v>
      </c>
      <c r="AI14" s="22">
        <v>4.2480000000000002</v>
      </c>
      <c r="AJ14" s="22">
        <v>6.7729999999999997</v>
      </c>
      <c r="AK14" s="22">
        <v>6.9919999999999996E-2</v>
      </c>
      <c r="AL14" s="19" t="s">
        <v>18</v>
      </c>
      <c r="AM14" s="19" t="s">
        <v>18</v>
      </c>
      <c r="AN14" s="19">
        <v>0</v>
      </c>
      <c r="AO14" s="19">
        <v>0</v>
      </c>
      <c r="AP14" s="25">
        <v>3.8170000000000002</v>
      </c>
      <c r="AQ14" s="25">
        <v>0.27439999999999998</v>
      </c>
      <c r="AR14" s="22">
        <v>6.2670000000000003</v>
      </c>
      <c r="AS14" s="22">
        <v>0.18110000000000001</v>
      </c>
      <c r="AT14" s="22">
        <v>46.3</v>
      </c>
      <c r="AU14" s="22">
        <v>4.1760000000000002</v>
      </c>
      <c r="AV14" s="22">
        <v>5.4160000000000004</v>
      </c>
      <c r="AW14" s="22">
        <v>0.13650000000000001</v>
      </c>
      <c r="AX14" s="22">
        <v>5.5289999999999999</v>
      </c>
      <c r="AY14" s="22">
        <v>0.1033</v>
      </c>
      <c r="AZ14" s="22">
        <v>40.18</v>
      </c>
      <c r="BA14" s="22">
        <v>2.6110000000000002</v>
      </c>
      <c r="BB14" s="22">
        <v>4.4000000000000004</v>
      </c>
      <c r="BC14" s="22">
        <v>7.3529999999999998E-2</v>
      </c>
      <c r="BD14" s="22">
        <v>5.1470000000000002</v>
      </c>
      <c r="BE14" s="22">
        <v>0.16</v>
      </c>
      <c r="BF14" s="22">
        <v>108.7</v>
      </c>
      <c r="BG14" s="22">
        <v>13.74</v>
      </c>
      <c r="BH14" s="22">
        <v>3.8079999999999998</v>
      </c>
      <c r="BI14" s="22">
        <v>9.5839999999999995E-2</v>
      </c>
    </row>
    <row r="15" spans="1:61" ht="17" thickTop="1" thickBot="1">
      <c r="A15" s="35" t="s">
        <v>30</v>
      </c>
      <c r="B15" s="23">
        <v>4.4779999999999998</v>
      </c>
      <c r="C15" s="23">
        <v>0.159</v>
      </c>
      <c r="D15" s="23">
        <f xml:space="preserve"> 18.74</f>
        <v>18.739999999999998</v>
      </c>
      <c r="E15" s="28">
        <v>4.6500000000000004</v>
      </c>
      <c r="F15" s="23">
        <v>3.4950000000000001</v>
      </c>
      <c r="G15" s="23">
        <v>0.1963</v>
      </c>
      <c r="H15" s="22">
        <v>4.8360000000000003</v>
      </c>
      <c r="I15" s="22">
        <v>5.0700000000000002E-2</v>
      </c>
      <c r="J15" s="22">
        <v>26.79</v>
      </c>
      <c r="K15" s="22">
        <v>1.7370000000000001</v>
      </c>
      <c r="L15" s="22">
        <v>5.3220000000000001</v>
      </c>
      <c r="M15" s="22">
        <v>0.19950000000000001</v>
      </c>
      <c r="N15" s="22">
        <v>4.3449999999999998</v>
      </c>
      <c r="O15" s="22">
        <v>6.5509999999999999E-2</v>
      </c>
      <c r="P15" s="22">
        <v>54.2</v>
      </c>
      <c r="Q15" s="22">
        <v>3.476</v>
      </c>
      <c r="R15" s="22">
        <v>3.9140000000000001</v>
      </c>
      <c r="S15" s="22">
        <v>3.8390000000000001E-2</v>
      </c>
      <c r="T15" s="22">
        <v>4.6079999999999997</v>
      </c>
      <c r="U15" s="22">
        <v>2.6159999999999999E-2</v>
      </c>
      <c r="V15" s="22">
        <f xml:space="preserve"> 58.31</f>
        <v>58.31</v>
      </c>
      <c r="W15" s="20">
        <v>1.3</v>
      </c>
      <c r="X15" s="22">
        <v>4.2169999999999996</v>
      </c>
      <c r="Y15" s="22">
        <v>3.8620000000000002E-2</v>
      </c>
      <c r="Z15" s="22">
        <v>4.2709999999999999</v>
      </c>
      <c r="AA15" s="22">
        <v>7.3139999999999997E-2</v>
      </c>
      <c r="AB15" s="22">
        <v>55.14</v>
      </c>
      <c r="AC15" s="22">
        <v>4.1550000000000002</v>
      </c>
      <c r="AD15" s="22">
        <v>3.9209999999999998</v>
      </c>
      <c r="AE15" s="22">
        <v>6.3750000000000001E-2</v>
      </c>
      <c r="AF15" s="22">
        <v>5.2249999999999996</v>
      </c>
      <c r="AG15" s="22">
        <v>0.51649999999999996</v>
      </c>
      <c r="AH15" s="22">
        <v>117.7</v>
      </c>
      <c r="AI15" s="20">
        <v>32.49</v>
      </c>
      <c r="AJ15" s="22">
        <v>5.6079999999999997</v>
      </c>
      <c r="AK15" s="22">
        <v>0.43020000000000003</v>
      </c>
      <c r="AL15" s="22">
        <v>4.7409999999999997</v>
      </c>
      <c r="AM15" s="22">
        <v>7.145E-2</v>
      </c>
      <c r="AN15" s="22">
        <v>111</v>
      </c>
      <c r="AO15" s="22">
        <v>5.9029999999999996</v>
      </c>
      <c r="AP15" s="22">
        <v>4.5039999999999996</v>
      </c>
      <c r="AQ15" s="22">
        <v>3.5200000000000002E-2</v>
      </c>
      <c r="AR15" s="22">
        <v>5.3239999999999998</v>
      </c>
      <c r="AS15" s="22">
        <v>0.10150000000000001</v>
      </c>
      <c r="AT15" s="22">
        <v>105.8</v>
      </c>
      <c r="AU15" s="22">
        <v>5.8929999999999998</v>
      </c>
      <c r="AV15" s="22">
        <v>5.4290000000000003</v>
      </c>
      <c r="AW15" s="22">
        <v>8.2379999999999995E-2</v>
      </c>
      <c r="AX15" s="22">
        <v>4.9800000000000004</v>
      </c>
      <c r="AY15" s="22">
        <v>4.9390000000000003E-2</v>
      </c>
      <c r="AZ15" s="22">
        <v>111.7</v>
      </c>
      <c r="BA15" s="22">
        <v>3.7589999999999999</v>
      </c>
      <c r="BB15" s="22">
        <v>5.0460000000000003</v>
      </c>
      <c r="BC15" s="22">
        <v>4.6929999999999999E-2</v>
      </c>
      <c r="BD15" s="22">
        <v>5.0949999999999998</v>
      </c>
      <c r="BE15" s="22">
        <v>8.9980000000000004E-2</v>
      </c>
      <c r="BF15" s="22">
        <v>284.60000000000002</v>
      </c>
      <c r="BG15" s="22">
        <v>16.62</v>
      </c>
      <c r="BH15" s="22">
        <v>4.4279999999999999</v>
      </c>
      <c r="BI15" s="22">
        <v>4.5679999999999998E-2</v>
      </c>
    </row>
    <row r="16" spans="1:61" ht="17" thickTop="1" thickBot="1">
      <c r="A16" s="35" t="s">
        <v>31</v>
      </c>
      <c r="B16" s="22">
        <v>6.6529999999999996</v>
      </c>
      <c r="C16" s="22">
        <v>7.6569999999999999E-2</v>
      </c>
      <c r="D16" s="22">
        <v>75.36</v>
      </c>
      <c r="E16" s="22">
        <v>2.9220000000000002</v>
      </c>
      <c r="F16" s="22">
        <v>6.452</v>
      </c>
      <c r="G16" s="22">
        <v>5.9810000000000002E-2</v>
      </c>
      <c r="H16" s="22">
        <v>6.7889999999999997</v>
      </c>
      <c r="I16" s="22">
        <v>3.5290000000000002E-2</v>
      </c>
      <c r="J16" s="22">
        <v>88.38</v>
      </c>
      <c r="K16" s="22">
        <v>1.542</v>
      </c>
      <c r="L16" s="22">
        <v>6.6740000000000004</v>
      </c>
      <c r="M16" s="22">
        <v>3.1890000000000002E-2</v>
      </c>
      <c r="N16" s="22">
        <v>6.8440000000000003</v>
      </c>
      <c r="O16" s="22">
        <v>3.0370000000000001E-2</v>
      </c>
      <c r="P16" s="22">
        <v>95.13</v>
      </c>
      <c r="Q16" s="22">
        <v>1.417</v>
      </c>
      <c r="R16" s="22">
        <v>6.7729999999999997</v>
      </c>
      <c r="S16" s="22">
        <v>2.2409999999999999E-2</v>
      </c>
      <c r="T16" s="22">
        <v>7.4240000000000004</v>
      </c>
      <c r="U16" s="22">
        <v>3.0009999999999998E-2</v>
      </c>
      <c r="V16" s="22">
        <v>93.48</v>
      </c>
      <c r="W16" s="22">
        <v>1.962</v>
      </c>
      <c r="X16" s="22">
        <v>7.3620000000000001</v>
      </c>
      <c r="Y16" s="22">
        <v>2.0039999999999999E-2</v>
      </c>
      <c r="Z16" s="22">
        <v>7.2030000000000003</v>
      </c>
      <c r="AA16" s="22">
        <v>3.7249999999999998E-2</v>
      </c>
      <c r="AB16" s="22">
        <v>85.56</v>
      </c>
      <c r="AC16" s="22">
        <v>1.5309999999999999</v>
      </c>
      <c r="AD16" s="22">
        <v>7.0369999999999999</v>
      </c>
      <c r="AE16" s="22">
        <v>3.3110000000000001E-2</v>
      </c>
      <c r="AF16" s="22">
        <v>8.9009999999999998</v>
      </c>
      <c r="AG16" s="22">
        <v>6.6530000000000006E-2</v>
      </c>
      <c r="AH16" s="22">
        <v>104.2</v>
      </c>
      <c r="AI16" s="22">
        <v>3.5990000000000002</v>
      </c>
      <c r="AJ16" s="22">
        <v>8.8520000000000003</v>
      </c>
      <c r="AK16" s="22">
        <v>4.7940000000000003E-2</v>
      </c>
      <c r="AL16" s="22">
        <v>7.4779999999999998</v>
      </c>
      <c r="AM16" s="22">
        <v>6.1780000000000002E-2</v>
      </c>
      <c r="AN16" s="22">
        <v>104.9</v>
      </c>
      <c r="AO16" s="36">
        <v>3.1259999999999999</v>
      </c>
      <c r="AP16" s="22">
        <v>7.2329999999999997</v>
      </c>
      <c r="AQ16" s="22">
        <v>4.9259999999999998E-2</v>
      </c>
      <c r="AR16" s="22">
        <v>8.4580000000000002</v>
      </c>
      <c r="AS16" s="22">
        <v>0.15359999999999999</v>
      </c>
      <c r="AT16" s="22">
        <f xml:space="preserve"> 95.01</f>
        <v>95.01</v>
      </c>
      <c r="AU16" s="20">
        <v>4.7699999999999996</v>
      </c>
      <c r="AV16" s="22">
        <v>8.26</v>
      </c>
      <c r="AW16" s="22">
        <v>0.14979999999999999</v>
      </c>
      <c r="AX16" s="22">
        <v>7.7789999999999999</v>
      </c>
      <c r="AY16" s="22">
        <v>0.107</v>
      </c>
      <c r="AZ16" s="22">
        <v>85.83</v>
      </c>
      <c r="BA16" s="22">
        <v>4.4420000000000002</v>
      </c>
      <c r="BB16" s="22">
        <v>7.59</v>
      </c>
      <c r="BC16" s="22">
        <v>8.8209999999999997E-2</v>
      </c>
      <c r="BD16" s="22">
        <v>8.1820000000000004</v>
      </c>
      <c r="BE16" s="22">
        <v>0.14480000000000001</v>
      </c>
      <c r="BF16" s="22">
        <v>172.6</v>
      </c>
      <c r="BG16" s="22">
        <v>12.72</v>
      </c>
      <c r="BH16" s="22">
        <v>7.335</v>
      </c>
      <c r="BI16" s="22">
        <v>0.1036</v>
      </c>
    </row>
    <row r="17" spans="1:61" ht="17" thickTop="1" thickBot="1">
      <c r="A17" s="35" t="s">
        <v>32</v>
      </c>
      <c r="B17" s="19" t="s">
        <v>18</v>
      </c>
      <c r="C17" s="19" t="s">
        <v>18</v>
      </c>
      <c r="D17" s="19">
        <v>0</v>
      </c>
      <c r="E17" s="19">
        <v>0</v>
      </c>
      <c r="F17" s="25">
        <v>6.4989999999999997</v>
      </c>
      <c r="G17" s="25">
        <v>0.30509999999999998</v>
      </c>
      <c r="H17" s="19" t="s">
        <v>18</v>
      </c>
      <c r="I17" s="19" t="s">
        <v>18</v>
      </c>
      <c r="J17" s="39">
        <v>0</v>
      </c>
      <c r="K17" s="40">
        <v>0</v>
      </c>
      <c r="L17" s="40">
        <v>0</v>
      </c>
      <c r="M17" s="40">
        <v>0</v>
      </c>
      <c r="N17" s="26">
        <v>6.5940000000000003</v>
      </c>
      <c r="O17" s="26">
        <v>0.13220000000000001</v>
      </c>
      <c r="P17" s="26">
        <v>8.84</v>
      </c>
      <c r="Q17" s="26">
        <v>0.56169999999999998</v>
      </c>
      <c r="R17" s="26">
        <v>5.2969999999999997</v>
      </c>
      <c r="S17" s="26">
        <v>0.1028</v>
      </c>
      <c r="T17" s="23">
        <v>6.6790000000000003</v>
      </c>
      <c r="U17" s="23">
        <v>0.16320000000000001</v>
      </c>
      <c r="V17" s="23">
        <v>14.35</v>
      </c>
      <c r="W17" s="23">
        <v>1.119</v>
      </c>
      <c r="X17" s="23">
        <v>5.6660000000000004</v>
      </c>
      <c r="Y17" s="23">
        <v>0.1227</v>
      </c>
      <c r="Z17" s="23">
        <v>6.609</v>
      </c>
      <c r="AA17" s="23">
        <v>0.14610000000000001</v>
      </c>
      <c r="AB17" s="23">
        <v>10.83</v>
      </c>
      <c r="AC17" s="23">
        <v>0.75919999999999999</v>
      </c>
      <c r="AD17" s="23">
        <v>5.4290000000000003</v>
      </c>
      <c r="AE17" s="23">
        <v>0.11210000000000001</v>
      </c>
      <c r="AF17" s="22">
        <v>8.6319999999999997</v>
      </c>
      <c r="AG17" s="22">
        <v>0.26960000000000001</v>
      </c>
      <c r="AH17" s="22">
        <v>79.38</v>
      </c>
      <c r="AI17" s="22">
        <v>8.9420000000000002</v>
      </c>
      <c r="AJ17" s="22">
        <v>8.4559999999999995</v>
      </c>
      <c r="AK17" s="22">
        <v>0.21629999999999999</v>
      </c>
      <c r="AL17" s="22">
        <v>5.8410000000000002</v>
      </c>
      <c r="AM17" s="22">
        <v>0.15620000000000001</v>
      </c>
      <c r="AN17" s="22">
        <v>55.42</v>
      </c>
      <c r="AO17" s="22">
        <v>4.758</v>
      </c>
      <c r="AP17" s="22">
        <v>5.1139999999999999</v>
      </c>
      <c r="AQ17" s="22">
        <v>0.11169999999999999</v>
      </c>
      <c r="AR17" s="22">
        <v>7.1849999999999996</v>
      </c>
      <c r="AS17" s="22">
        <v>0.25409999999999999</v>
      </c>
      <c r="AT17" s="22">
        <v>61.98</v>
      </c>
      <c r="AU17" s="22">
        <v>8.2319999999999993</v>
      </c>
      <c r="AV17" s="22">
        <v>6.6749999999999998</v>
      </c>
      <c r="AW17" s="22">
        <v>0.1857</v>
      </c>
      <c r="AX17" s="22">
        <v>6.8760000000000003</v>
      </c>
      <c r="AY17" s="22">
        <v>0.18920000000000001</v>
      </c>
      <c r="AZ17" s="22">
        <v>43.86</v>
      </c>
      <c r="BA17" s="22">
        <v>4.1280000000000001</v>
      </c>
      <c r="BB17" s="22">
        <v>5.9770000000000003</v>
      </c>
      <c r="BC17" s="22">
        <v>0.1358</v>
      </c>
      <c r="BD17" s="22">
        <v>6.73</v>
      </c>
      <c r="BE17" s="22">
        <v>0.18179999999999999</v>
      </c>
      <c r="BF17" s="22">
        <v>110.4</v>
      </c>
      <c r="BG17" s="22">
        <v>10.27</v>
      </c>
      <c r="BH17" s="22">
        <v>5.5229999999999997</v>
      </c>
      <c r="BI17" s="22">
        <v>0.1212</v>
      </c>
    </row>
    <row r="18" spans="1:61" ht="17" thickTop="1" thickBot="1">
      <c r="A18" s="35" t="s">
        <v>33</v>
      </c>
      <c r="B18" s="19" t="s">
        <v>18</v>
      </c>
      <c r="C18" s="19" t="s">
        <v>18</v>
      </c>
      <c r="D18" s="19">
        <v>0</v>
      </c>
      <c r="E18" s="19">
        <v>0</v>
      </c>
      <c r="F18" s="25">
        <v>6.1680000000000001</v>
      </c>
      <c r="G18" s="25">
        <v>0.4849</v>
      </c>
      <c r="H18" s="19" t="s">
        <v>18</v>
      </c>
      <c r="I18" s="19" t="s">
        <v>18</v>
      </c>
      <c r="J18" s="39">
        <v>0</v>
      </c>
      <c r="K18" s="40">
        <v>0</v>
      </c>
      <c r="L18" s="40">
        <v>0</v>
      </c>
      <c r="M18" s="40">
        <v>0</v>
      </c>
      <c r="N18" s="20" t="s">
        <v>19</v>
      </c>
      <c r="O18" s="20" t="s">
        <v>19</v>
      </c>
      <c r="P18" s="39">
        <v>0</v>
      </c>
      <c r="Q18" s="40">
        <v>0</v>
      </c>
      <c r="R18" s="40">
        <v>0</v>
      </c>
      <c r="S18" s="40">
        <v>0</v>
      </c>
      <c r="T18" s="19" t="s">
        <v>18</v>
      </c>
      <c r="U18" s="19" t="s">
        <v>18</v>
      </c>
      <c r="V18" s="19">
        <v>0</v>
      </c>
      <c r="W18" s="19">
        <v>0</v>
      </c>
      <c r="X18" s="25">
        <v>3.8460000000000001</v>
      </c>
      <c r="Y18" s="25">
        <v>0.2422</v>
      </c>
      <c r="Z18" s="19" t="s">
        <v>18</v>
      </c>
      <c r="AA18" s="19" t="s">
        <v>18</v>
      </c>
      <c r="AB18" s="19">
        <v>0</v>
      </c>
      <c r="AC18" s="19">
        <v>0</v>
      </c>
      <c r="AD18" s="25">
        <v>2.2149999999999999</v>
      </c>
      <c r="AE18" s="25">
        <v>0.1714</v>
      </c>
      <c r="AF18" s="22">
        <v>4.8719999999999999</v>
      </c>
      <c r="AG18" s="22">
        <v>0.2429</v>
      </c>
      <c r="AH18" s="22">
        <v>84.48</v>
      </c>
      <c r="AI18" s="22">
        <v>12.75</v>
      </c>
      <c r="AJ18" s="22">
        <v>4.8339999999999996</v>
      </c>
      <c r="AK18" s="22">
        <v>0.183</v>
      </c>
      <c r="AL18" s="22">
        <v>4.5750000000000002</v>
      </c>
      <c r="AM18" s="22">
        <v>0.2107</v>
      </c>
      <c r="AN18" s="22">
        <v>25.31</v>
      </c>
      <c r="AO18" s="22">
        <v>4.1980000000000004</v>
      </c>
      <c r="AP18" s="22">
        <v>3.4239999999999999</v>
      </c>
      <c r="AQ18" s="22">
        <v>0.12870000000000001</v>
      </c>
      <c r="AR18" s="22">
        <v>5.0609999999999999</v>
      </c>
      <c r="AS18" s="22">
        <v>0.14849999999999999</v>
      </c>
      <c r="AT18" s="22">
        <v>82.44</v>
      </c>
      <c r="AU18" s="22">
        <v>7.4690000000000003</v>
      </c>
      <c r="AV18" s="22">
        <v>4.7270000000000003</v>
      </c>
      <c r="AW18" s="22">
        <v>7.8600000000000003E-2</v>
      </c>
      <c r="AX18" s="22">
        <v>4.9409999999999998</v>
      </c>
      <c r="AY18" s="22">
        <v>0.1638</v>
      </c>
      <c r="AZ18" s="22">
        <v>44.08</v>
      </c>
      <c r="BA18" s="22">
        <v>4.6900000000000004</v>
      </c>
      <c r="BB18" s="22">
        <v>3.9140000000000001</v>
      </c>
      <c r="BC18" s="22">
        <v>0.12180000000000001</v>
      </c>
      <c r="BD18" s="22">
        <v>5.1740000000000004</v>
      </c>
      <c r="BE18" s="22">
        <v>0.1033</v>
      </c>
      <c r="BF18" s="22">
        <v>187.1</v>
      </c>
      <c r="BG18" s="22">
        <v>14.98</v>
      </c>
      <c r="BH18" s="22">
        <v>4.2009999999999996</v>
      </c>
      <c r="BI18" s="22">
        <v>8.6080000000000004E-2</v>
      </c>
    </row>
    <row r="19" spans="1:61" ht="17" thickTop="1" thickBot="1">
      <c r="A19" s="35" t="s">
        <v>34</v>
      </c>
      <c r="B19" s="22">
        <v>6.3250000000000002</v>
      </c>
      <c r="C19" s="22">
        <v>6.7089999999999997E-2</v>
      </c>
      <c r="D19" s="22">
        <v>95.74</v>
      </c>
      <c r="E19" s="22">
        <v>3.0790000000000002</v>
      </c>
      <c r="F19" s="22">
        <v>6.2670000000000003</v>
      </c>
      <c r="G19" s="22">
        <v>4.956E-2</v>
      </c>
      <c r="H19" s="22">
        <v>6.2990000000000004</v>
      </c>
      <c r="I19" s="22">
        <v>3.0370000000000001E-2</v>
      </c>
      <c r="J19" s="22">
        <v>88.02</v>
      </c>
      <c r="K19" s="22">
        <v>1.2649999999999999</v>
      </c>
      <c r="L19" s="22">
        <v>6.1559999999999997</v>
      </c>
      <c r="M19" s="22">
        <v>2.8680000000000001E-2</v>
      </c>
      <c r="N19" s="22">
        <v>6.407</v>
      </c>
      <c r="O19" s="22">
        <v>3.5479999999999998E-2</v>
      </c>
      <c r="P19" s="22">
        <v>101.7</v>
      </c>
      <c r="Q19" s="22">
        <v>2.4129999999999998</v>
      </c>
      <c r="R19" s="22">
        <v>6.3620000000000001</v>
      </c>
      <c r="S19" s="22">
        <v>2.3130000000000001E-2</v>
      </c>
      <c r="T19" s="22">
        <v>6.8019999999999996</v>
      </c>
      <c r="U19" s="22">
        <v>3.7949999999999998E-2</v>
      </c>
      <c r="V19" s="22">
        <v>105.8</v>
      </c>
      <c r="W19" s="22">
        <v>2.6040000000000001</v>
      </c>
      <c r="X19" s="22">
        <v>6.8620000000000001</v>
      </c>
      <c r="Y19" s="22">
        <v>2.6270000000000002E-2</v>
      </c>
      <c r="Z19" s="22">
        <v>6.65</v>
      </c>
      <c r="AA19" s="22">
        <v>3.5290000000000002E-2</v>
      </c>
      <c r="AB19" s="22">
        <v>96.88</v>
      </c>
      <c r="AC19" s="22">
        <v>1.498</v>
      </c>
      <c r="AD19" s="22">
        <v>6.5940000000000003</v>
      </c>
      <c r="AE19" s="22">
        <v>4.8509999999999998E-2</v>
      </c>
      <c r="AF19" s="22">
        <v>9.8219999999999992</v>
      </c>
      <c r="AG19" s="22">
        <v>7.8409999999999994E-2</v>
      </c>
      <c r="AH19" s="22">
        <v>101.9</v>
      </c>
      <c r="AI19" s="22">
        <v>3.8690000000000002</v>
      </c>
      <c r="AJ19" s="22">
        <v>10.199999999999999</v>
      </c>
      <c r="AK19" s="22">
        <v>6.2810000000000005E-2</v>
      </c>
      <c r="AL19" s="22">
        <v>6.4980000000000002</v>
      </c>
      <c r="AM19" s="22">
        <v>8.5279999999999995E-2</v>
      </c>
      <c r="AN19" s="22">
        <v>105.8</v>
      </c>
      <c r="AO19" s="22">
        <v>4.4009999999999998</v>
      </c>
      <c r="AP19" s="22">
        <v>6.258</v>
      </c>
      <c r="AQ19" s="22">
        <v>5.6750000000000002E-2</v>
      </c>
      <c r="AR19" s="22">
        <v>7.085</v>
      </c>
      <c r="AS19" s="22">
        <v>0.10970000000000001</v>
      </c>
      <c r="AT19" s="22">
        <v>97.72</v>
      </c>
      <c r="AU19" s="22">
        <v>5.7050000000000001</v>
      </c>
      <c r="AV19" s="22">
        <v>6.8449999999999998</v>
      </c>
      <c r="AW19" s="22">
        <v>7.0480000000000001E-2</v>
      </c>
      <c r="AX19" s="22">
        <v>6.891</v>
      </c>
      <c r="AY19" s="22">
        <v>0.1211</v>
      </c>
      <c r="AZ19" s="22">
        <f xml:space="preserve"> 123.5</f>
        <v>123.5</v>
      </c>
      <c r="BA19" s="20">
        <v>7.66</v>
      </c>
      <c r="BB19" s="22">
        <v>7.016</v>
      </c>
      <c r="BC19" s="22">
        <v>7.0680000000000007E-2</v>
      </c>
      <c r="BD19" s="22">
        <v>7.1740000000000004</v>
      </c>
      <c r="BE19" s="22">
        <v>0.1484</v>
      </c>
      <c r="BF19" s="22">
        <v>110.6</v>
      </c>
      <c r="BG19" s="22">
        <v>8.6760000000000002</v>
      </c>
      <c r="BH19" s="22">
        <v>6.06</v>
      </c>
      <c r="BI19" s="22">
        <v>0.1065</v>
      </c>
    </row>
    <row r="20" spans="1:61" ht="17" thickTop="1" thickBot="1">
      <c r="A20" s="35" t="s">
        <v>35</v>
      </c>
      <c r="B20" s="19" t="s">
        <v>18</v>
      </c>
      <c r="C20" s="19" t="s">
        <v>18</v>
      </c>
      <c r="D20" s="19">
        <v>0</v>
      </c>
      <c r="E20" s="19">
        <v>0</v>
      </c>
      <c r="F20" s="19">
        <v>0</v>
      </c>
      <c r="G20" s="19">
        <v>0</v>
      </c>
      <c r="H20" s="19" t="s">
        <v>18</v>
      </c>
      <c r="I20" s="19" t="s">
        <v>18</v>
      </c>
      <c r="J20" s="19">
        <v>0</v>
      </c>
      <c r="K20" s="19">
        <v>0</v>
      </c>
      <c r="L20" s="25">
        <v>2.5590000000000002</v>
      </c>
      <c r="M20" s="25">
        <v>0.23169999999999999</v>
      </c>
      <c r="N20" s="20" t="s">
        <v>19</v>
      </c>
      <c r="O20" s="20" t="s">
        <v>19</v>
      </c>
      <c r="P20" s="39">
        <v>0</v>
      </c>
      <c r="Q20" s="40">
        <v>0</v>
      </c>
      <c r="R20" s="40">
        <v>0</v>
      </c>
      <c r="S20" s="40">
        <v>0</v>
      </c>
      <c r="T20" s="19" t="s">
        <v>18</v>
      </c>
      <c r="U20" s="19" t="s">
        <v>18</v>
      </c>
      <c r="V20" s="19">
        <v>0</v>
      </c>
      <c r="W20" s="19">
        <v>0</v>
      </c>
      <c r="X20" s="20">
        <v>0</v>
      </c>
      <c r="Y20" s="20">
        <v>0</v>
      </c>
      <c r="Z20" s="20" t="s">
        <v>19</v>
      </c>
      <c r="AA20" s="20" t="s">
        <v>19</v>
      </c>
      <c r="AB20" s="39">
        <v>0</v>
      </c>
      <c r="AC20" s="40">
        <v>0</v>
      </c>
      <c r="AD20" s="40">
        <v>0</v>
      </c>
      <c r="AE20" s="40">
        <v>0</v>
      </c>
      <c r="AF20" s="22">
        <v>5.15</v>
      </c>
      <c r="AG20" s="22">
        <v>0.19320000000000001</v>
      </c>
      <c r="AH20" s="22">
        <v>118.8</v>
      </c>
      <c r="AI20" s="22">
        <v>13.61</v>
      </c>
      <c r="AJ20" s="22">
        <v>5.319</v>
      </c>
      <c r="AK20" s="22">
        <v>0.14410000000000001</v>
      </c>
      <c r="AL20" s="22">
        <v>4.7370000000000001</v>
      </c>
      <c r="AM20" s="22">
        <v>0.26</v>
      </c>
      <c r="AN20" s="22">
        <v>31.87</v>
      </c>
      <c r="AO20" s="22">
        <v>5.95</v>
      </c>
      <c r="AP20" s="22">
        <v>3.6890000000000001</v>
      </c>
      <c r="AQ20" s="22">
        <v>0.17080000000000001</v>
      </c>
      <c r="AR20" s="22">
        <v>5.9509999999999996</v>
      </c>
      <c r="AS20" s="22">
        <v>0.18559999999999999</v>
      </c>
      <c r="AT20" s="22">
        <v>35.96</v>
      </c>
      <c r="AU20" s="22">
        <v>3.2949999999999999</v>
      </c>
      <c r="AV20" s="22">
        <v>4.9390000000000001</v>
      </c>
      <c r="AW20" s="22">
        <v>0.1416</v>
      </c>
      <c r="AX20" s="22">
        <v>5.22</v>
      </c>
      <c r="AY20" s="22">
        <v>0.153</v>
      </c>
      <c r="AZ20" s="22">
        <v>41.97</v>
      </c>
      <c r="BA20" s="22">
        <v>3.68</v>
      </c>
      <c r="BB20" s="22">
        <v>4.1289999999999996</v>
      </c>
      <c r="BC20" s="22">
        <v>0.1091</v>
      </c>
      <c r="BD20" s="22">
        <v>4.6379999999999999</v>
      </c>
      <c r="BE20" s="22">
        <v>0.13819999999999999</v>
      </c>
      <c r="BF20" s="22">
        <v>168</v>
      </c>
      <c r="BG20" s="22">
        <v>19.170000000000002</v>
      </c>
      <c r="BH20" s="22">
        <v>3.6269999999999998</v>
      </c>
      <c r="BI20" s="22">
        <v>9.3399999999999997E-2</v>
      </c>
    </row>
    <row r="21" spans="1:61" ht="17" thickTop="1" thickBot="1">
      <c r="A21" s="35" t="s">
        <v>36</v>
      </c>
      <c r="B21" s="19" t="s">
        <v>18</v>
      </c>
      <c r="C21" s="19" t="s">
        <v>18</v>
      </c>
      <c r="D21" s="19">
        <v>0</v>
      </c>
      <c r="E21" s="19">
        <v>0</v>
      </c>
      <c r="F21" s="19">
        <v>0</v>
      </c>
      <c r="G21" s="19">
        <v>0</v>
      </c>
      <c r="H21" s="19" t="s">
        <v>18</v>
      </c>
      <c r="I21" s="19" t="s">
        <v>18</v>
      </c>
      <c r="J21" s="19">
        <v>0</v>
      </c>
      <c r="K21" s="19">
        <v>0</v>
      </c>
      <c r="L21" s="25">
        <v>3.0070000000000001</v>
      </c>
      <c r="M21" s="25">
        <v>0.13730000000000001</v>
      </c>
      <c r="N21" s="19" t="s">
        <v>18</v>
      </c>
      <c r="O21" s="19" t="s">
        <v>18</v>
      </c>
      <c r="P21" s="19">
        <v>0</v>
      </c>
      <c r="Q21" s="19">
        <v>0</v>
      </c>
      <c r="R21" s="25">
        <v>3.2</v>
      </c>
      <c r="S21" s="25">
        <v>0.12039999999999999</v>
      </c>
      <c r="T21" s="23">
        <v>4.8860000000000001</v>
      </c>
      <c r="U21" s="23">
        <v>0.151</v>
      </c>
      <c r="V21" s="23">
        <v>12.99</v>
      </c>
      <c r="W21" s="23">
        <v>1.3560000000000001</v>
      </c>
      <c r="X21" s="23">
        <v>3.633</v>
      </c>
      <c r="Y21" s="23">
        <v>0.109</v>
      </c>
      <c r="Z21" s="23">
        <v>4.3719999999999999</v>
      </c>
      <c r="AA21" s="23">
        <v>0.21929999999999999</v>
      </c>
      <c r="AB21" s="23">
        <v>14.01</v>
      </c>
      <c r="AC21" s="23">
        <v>3.0110000000000001</v>
      </c>
      <c r="AD21" s="23">
        <v>3.2850000000000001</v>
      </c>
      <c r="AE21" s="23">
        <v>0.11409999999999999</v>
      </c>
      <c r="AF21" s="22">
        <v>4.92</v>
      </c>
      <c r="AG21" s="22">
        <v>0.2442</v>
      </c>
      <c r="AH21" s="22">
        <v>116.1</v>
      </c>
      <c r="AI21" s="22">
        <v>17.399999999999999</v>
      </c>
      <c r="AJ21" s="20">
        <v>4.9029999999999996</v>
      </c>
      <c r="AK21" s="20">
        <v>0.17599999999999999</v>
      </c>
      <c r="AL21" s="22">
        <v>4.7670000000000003</v>
      </c>
      <c r="AM21" s="22">
        <v>0.1004</v>
      </c>
      <c r="AN21" s="22">
        <v>110.1</v>
      </c>
      <c r="AO21" s="22">
        <v>8.4719999999999995</v>
      </c>
      <c r="AP21" s="22">
        <v>4.5229999999999997</v>
      </c>
      <c r="AQ21" s="22">
        <v>4.9730000000000003E-2</v>
      </c>
      <c r="AR21" s="22">
        <v>5.8540000000000001</v>
      </c>
      <c r="AS21" s="22">
        <v>0.1825</v>
      </c>
      <c r="AT21" s="22">
        <v>52.41</v>
      </c>
      <c r="AU21" s="22">
        <v>4.7190000000000003</v>
      </c>
      <c r="AV21" s="22">
        <v>5.242</v>
      </c>
      <c r="AW21" s="22">
        <v>0.14149999999999999</v>
      </c>
      <c r="AX21" s="22">
        <v>5.0819999999999999</v>
      </c>
      <c r="AY21" s="22">
        <v>8.1850000000000006E-2</v>
      </c>
      <c r="AZ21" s="22">
        <v>95.8</v>
      </c>
      <c r="BA21" s="22">
        <v>4.7549999999999999</v>
      </c>
      <c r="BB21" s="22">
        <v>4.8620000000000001</v>
      </c>
      <c r="BC21" s="22">
        <v>6.5500000000000003E-2</v>
      </c>
      <c r="BD21" s="22">
        <v>5.2839999999999998</v>
      </c>
      <c r="BE21" s="22">
        <v>0.1229</v>
      </c>
      <c r="BF21" s="22">
        <v>151.9</v>
      </c>
      <c r="BG21" s="22">
        <v>11.66</v>
      </c>
      <c r="BH21" s="22">
        <v>4.298</v>
      </c>
      <c r="BI21" s="22">
        <v>9.3770000000000006E-2</v>
      </c>
    </row>
    <row r="22" spans="1:61" ht="17" thickTop="1" thickBot="1">
      <c r="A22" s="35" t="s">
        <v>37</v>
      </c>
      <c r="B22" s="19" t="s">
        <v>18</v>
      </c>
      <c r="C22" s="19" t="s">
        <v>18</v>
      </c>
      <c r="D22" s="19">
        <v>0</v>
      </c>
      <c r="E22" s="19">
        <v>0</v>
      </c>
      <c r="F22" s="25">
        <v>6.2149999999999999</v>
      </c>
      <c r="G22" s="25">
        <v>0.39679999999999999</v>
      </c>
      <c r="H22" s="19" t="s">
        <v>18</v>
      </c>
      <c r="I22" s="19" t="s">
        <v>18</v>
      </c>
      <c r="J22" s="39">
        <v>0</v>
      </c>
      <c r="K22" s="40">
        <v>0</v>
      </c>
      <c r="L22" s="40">
        <v>0</v>
      </c>
      <c r="M22" s="40">
        <v>0</v>
      </c>
      <c r="N22" s="20" t="s">
        <v>19</v>
      </c>
      <c r="O22" s="20" t="s">
        <v>19</v>
      </c>
      <c r="P22" s="39">
        <v>0</v>
      </c>
      <c r="Q22" s="40">
        <v>0</v>
      </c>
      <c r="R22" s="40">
        <v>0</v>
      </c>
      <c r="S22" s="40">
        <v>0</v>
      </c>
      <c r="T22" s="20" t="s">
        <v>19</v>
      </c>
      <c r="U22" s="20" t="s">
        <v>19</v>
      </c>
      <c r="V22" s="39">
        <v>0</v>
      </c>
      <c r="W22" s="40">
        <v>0</v>
      </c>
      <c r="X22" s="40">
        <v>0</v>
      </c>
      <c r="Y22" s="40">
        <v>0</v>
      </c>
      <c r="Z22" s="20" t="s">
        <v>19</v>
      </c>
      <c r="AA22" s="20" t="s">
        <v>19</v>
      </c>
      <c r="AB22" s="39">
        <v>0</v>
      </c>
      <c r="AC22" s="40">
        <v>0</v>
      </c>
      <c r="AD22" s="40">
        <v>0</v>
      </c>
      <c r="AE22" s="40">
        <v>0</v>
      </c>
      <c r="AF22" s="22">
        <v>5.9409999999999998</v>
      </c>
      <c r="AG22" s="22">
        <v>0.21290000000000001</v>
      </c>
      <c r="AH22" s="22">
        <v>110.7</v>
      </c>
      <c r="AI22" s="22">
        <v>11.46</v>
      </c>
      <c r="AJ22" s="22">
        <v>5.9379999999999997</v>
      </c>
      <c r="AK22" s="22">
        <v>0.1706</v>
      </c>
      <c r="AL22" s="22">
        <v>4.8650000000000002</v>
      </c>
      <c r="AM22" s="22">
        <v>0.2858</v>
      </c>
      <c r="AN22" s="22">
        <v>30.43</v>
      </c>
      <c r="AO22" s="22">
        <v>5.7119999999999997</v>
      </c>
      <c r="AP22" s="22">
        <v>3.7679999999999998</v>
      </c>
      <c r="AQ22" s="22">
        <v>0.19350000000000001</v>
      </c>
      <c r="AR22" s="22">
        <v>6.1150000000000002</v>
      </c>
      <c r="AS22" s="22">
        <v>0.1898</v>
      </c>
      <c r="AT22" s="22">
        <v>33.659999999999997</v>
      </c>
      <c r="AU22" s="22">
        <v>3.1579999999999999</v>
      </c>
      <c r="AV22" s="22">
        <v>5.1420000000000003</v>
      </c>
      <c r="AW22" s="22">
        <v>0.1416</v>
      </c>
      <c r="AX22" s="22">
        <v>4.9219999999999997</v>
      </c>
      <c r="AY22" s="22">
        <v>0.1343</v>
      </c>
      <c r="AZ22" s="22">
        <v>48.12</v>
      </c>
      <c r="BA22" s="22">
        <v>4.2329999999999997</v>
      </c>
      <c r="BB22" s="22">
        <v>3.9790000000000001</v>
      </c>
      <c r="BC22" s="22">
        <v>0.1016</v>
      </c>
      <c r="BD22" s="19" t="s">
        <v>18</v>
      </c>
      <c r="BE22" s="19" t="s">
        <v>18</v>
      </c>
      <c r="BF22" s="39">
        <v>0</v>
      </c>
      <c r="BG22" s="40">
        <v>0</v>
      </c>
      <c r="BH22" s="40">
        <v>0</v>
      </c>
      <c r="BI22" s="40">
        <v>0</v>
      </c>
    </row>
    <row r="23" spans="1:61" ht="17" thickTop="1" thickBot="1">
      <c r="A23" s="38" t="s">
        <v>38</v>
      </c>
      <c r="B23" s="19" t="s">
        <v>18</v>
      </c>
      <c r="C23" s="19" t="s">
        <v>18</v>
      </c>
      <c r="D23" s="19">
        <v>0</v>
      </c>
      <c r="E23" s="19">
        <v>0</v>
      </c>
      <c r="F23" s="19">
        <v>0</v>
      </c>
      <c r="G23" s="19">
        <v>0</v>
      </c>
      <c r="H23" s="20" t="s">
        <v>19</v>
      </c>
      <c r="I23" s="20" t="s">
        <v>19</v>
      </c>
      <c r="J23" s="39">
        <v>0</v>
      </c>
      <c r="K23" s="40">
        <v>0</v>
      </c>
      <c r="L23" s="40">
        <v>0</v>
      </c>
      <c r="M23" s="40">
        <v>0</v>
      </c>
      <c r="N23" s="20" t="s">
        <v>19</v>
      </c>
      <c r="O23" s="20" t="s">
        <v>19</v>
      </c>
      <c r="P23" s="39">
        <v>0</v>
      </c>
      <c r="Q23" s="40">
        <v>0</v>
      </c>
      <c r="R23" s="40">
        <v>0</v>
      </c>
      <c r="S23" s="40">
        <v>0</v>
      </c>
      <c r="T23" s="19" t="s">
        <v>18</v>
      </c>
      <c r="U23" s="19" t="s">
        <v>18</v>
      </c>
      <c r="V23" s="39">
        <v>0</v>
      </c>
      <c r="W23" s="40">
        <v>0</v>
      </c>
      <c r="X23" s="40">
        <v>0</v>
      </c>
      <c r="Y23" s="40">
        <v>0</v>
      </c>
      <c r="Z23" s="19" t="s">
        <v>18</v>
      </c>
      <c r="AA23" s="19" t="s">
        <v>18</v>
      </c>
      <c r="AB23" s="39">
        <v>0</v>
      </c>
      <c r="AC23" s="40">
        <v>0</v>
      </c>
      <c r="AD23" s="40">
        <v>0</v>
      </c>
      <c r="AE23" s="40">
        <v>0</v>
      </c>
      <c r="AF23" s="22">
        <v>4.9800000000000004</v>
      </c>
      <c r="AG23" s="22">
        <v>0.48709999999999998</v>
      </c>
      <c r="AH23" s="22">
        <v>-63.49</v>
      </c>
      <c r="AI23" s="22">
        <v>18.57</v>
      </c>
      <c r="AJ23" s="20">
        <v>0</v>
      </c>
      <c r="AK23" s="20">
        <v>0</v>
      </c>
      <c r="AL23" s="22">
        <v>7.1980000000000004</v>
      </c>
      <c r="AM23" s="22">
        <v>0.46400000000000002</v>
      </c>
      <c r="AN23" s="22">
        <v>-20</v>
      </c>
      <c r="AO23" s="22">
        <v>5.0060000000000002</v>
      </c>
      <c r="AP23" s="20">
        <v>0</v>
      </c>
      <c r="AQ23" s="20">
        <v>0</v>
      </c>
      <c r="AR23" s="22">
        <v>6.6890000000000001</v>
      </c>
      <c r="AS23" s="22">
        <v>0.22919999999999999</v>
      </c>
      <c r="AT23" s="22">
        <v>23.56</v>
      </c>
      <c r="AU23" s="22">
        <v>2.5030000000000001</v>
      </c>
      <c r="AV23" s="22">
        <v>5.3289999999999997</v>
      </c>
      <c r="AW23" s="22">
        <v>0.17949999999999999</v>
      </c>
      <c r="AX23" s="22">
        <v>6.8289999999999997</v>
      </c>
      <c r="AY23" s="22">
        <v>0.38319999999999999</v>
      </c>
      <c r="AZ23" s="22">
        <v>-13.81</v>
      </c>
      <c r="BA23" s="22">
        <v>2.6230000000000002</v>
      </c>
      <c r="BB23" s="22">
        <v>0</v>
      </c>
      <c r="BC23" s="22">
        <v>0</v>
      </c>
      <c r="BD23" s="22">
        <v>4.5890000000000004</v>
      </c>
      <c r="BE23" s="22">
        <v>0.19139999999999999</v>
      </c>
      <c r="BF23" s="22">
        <f xml:space="preserve"> 133.9</f>
        <v>133.9</v>
      </c>
      <c r="BG23" s="20">
        <v>11.9</v>
      </c>
      <c r="BH23" s="22">
        <v>3.5649999999999999</v>
      </c>
      <c r="BI23" s="22">
        <v>0.21160000000000001</v>
      </c>
    </row>
    <row r="24" spans="1:61" ht="17" thickTop="1" thickBot="1">
      <c r="A24" s="35" t="s">
        <v>39</v>
      </c>
      <c r="B24" s="19" t="s">
        <v>18</v>
      </c>
      <c r="C24" s="19" t="s">
        <v>18</v>
      </c>
      <c r="D24" s="19">
        <v>0</v>
      </c>
      <c r="E24" s="19">
        <v>0</v>
      </c>
      <c r="F24" s="19">
        <v>0</v>
      </c>
      <c r="G24" s="19">
        <v>0</v>
      </c>
      <c r="H24" s="20" t="s">
        <v>19</v>
      </c>
      <c r="I24" s="20" t="s">
        <v>19</v>
      </c>
      <c r="J24" s="39">
        <v>0</v>
      </c>
      <c r="K24" s="40">
        <v>0</v>
      </c>
      <c r="L24" s="40">
        <v>0</v>
      </c>
      <c r="M24" s="40">
        <v>0</v>
      </c>
      <c r="N24" s="20" t="s">
        <v>19</v>
      </c>
      <c r="O24" s="20" t="s">
        <v>19</v>
      </c>
      <c r="P24" s="39">
        <v>0</v>
      </c>
      <c r="Q24" s="40">
        <v>0</v>
      </c>
      <c r="R24" s="40">
        <v>0</v>
      </c>
      <c r="S24" s="40">
        <v>0</v>
      </c>
      <c r="T24" s="19" t="s">
        <v>18</v>
      </c>
      <c r="U24" s="19" t="s">
        <v>18</v>
      </c>
      <c r="V24" s="39">
        <v>0</v>
      </c>
      <c r="W24" s="40">
        <v>0</v>
      </c>
      <c r="X24" s="40">
        <v>0</v>
      </c>
      <c r="Y24" s="40">
        <v>0</v>
      </c>
      <c r="Z24" s="20" t="s">
        <v>19</v>
      </c>
      <c r="AA24" s="20" t="s">
        <v>19</v>
      </c>
      <c r="AB24" s="39">
        <v>0</v>
      </c>
      <c r="AC24" s="40">
        <v>0</v>
      </c>
      <c r="AD24" s="40">
        <v>0</v>
      </c>
      <c r="AE24" s="40">
        <v>0</v>
      </c>
      <c r="AF24" s="22">
        <v>6.4870000000000001</v>
      </c>
      <c r="AG24" s="22">
        <v>0.25180000000000002</v>
      </c>
      <c r="AH24" s="22">
        <v>59.36</v>
      </c>
      <c r="AI24" s="22">
        <v>6.1319999999999997</v>
      </c>
      <c r="AJ24" s="22">
        <v>6.3419999999999996</v>
      </c>
      <c r="AK24" s="22">
        <v>0.20180000000000001</v>
      </c>
      <c r="AL24" s="22">
        <v>6.3559999999999999</v>
      </c>
      <c r="AM24" s="22">
        <v>0.19259999999999999</v>
      </c>
      <c r="AN24" s="22">
        <v>28.33</v>
      </c>
      <c r="AO24" s="22">
        <v>2.6739999999999999</v>
      </c>
      <c r="AP24" s="22">
        <v>5.2619999999999996</v>
      </c>
      <c r="AQ24" s="22">
        <v>0.1421</v>
      </c>
      <c r="AR24" s="22">
        <v>6.9980000000000002</v>
      </c>
      <c r="AS24" s="22">
        <v>0.13539999999999999</v>
      </c>
      <c r="AT24" s="22">
        <v>53.45</v>
      </c>
      <c r="AU24" s="22">
        <v>3.5329999999999999</v>
      </c>
      <c r="AV24" s="22">
        <v>6.3079999999999998</v>
      </c>
      <c r="AW24" s="22">
        <v>9.8070000000000004E-2</v>
      </c>
      <c r="AX24" s="22">
        <v>6.3440000000000003</v>
      </c>
      <c r="AY24" s="22">
        <v>0.13980000000000001</v>
      </c>
      <c r="AZ24" s="22">
        <v>48.57</v>
      </c>
      <c r="BA24" s="22">
        <v>3.343</v>
      </c>
      <c r="BB24" s="22">
        <v>5.4669999999999996</v>
      </c>
      <c r="BC24" s="22">
        <v>0.1076</v>
      </c>
      <c r="BD24" s="19" t="s">
        <v>18</v>
      </c>
      <c r="BE24" s="19" t="s">
        <v>18</v>
      </c>
      <c r="BF24" s="39">
        <v>0</v>
      </c>
      <c r="BG24" s="40">
        <v>0</v>
      </c>
      <c r="BH24" s="40">
        <v>0</v>
      </c>
      <c r="BI24" s="40">
        <v>0</v>
      </c>
    </row>
    <row r="25" spans="1:61" ht="16" thickTop="1"/>
  </sheetData>
  <mergeCells count="40">
    <mergeCell ref="BD2:BE2"/>
    <mergeCell ref="BF2:BG2"/>
    <mergeCell ref="BH2:BI2"/>
    <mergeCell ref="AX2:AY2"/>
    <mergeCell ref="AZ2:BA2"/>
    <mergeCell ref="BB2:BC2"/>
    <mergeCell ref="AR2:AS2"/>
    <mergeCell ref="AT2:AU2"/>
    <mergeCell ref="AV2:AW2"/>
    <mergeCell ref="AL2:AM2"/>
    <mergeCell ref="AN2:AO2"/>
    <mergeCell ref="AP2:AQ2"/>
    <mergeCell ref="AF2:AG2"/>
    <mergeCell ref="AH2:AI2"/>
    <mergeCell ref="AJ2:AK2"/>
    <mergeCell ref="Z2:AA2"/>
    <mergeCell ref="AB2:AC2"/>
    <mergeCell ref="AD2:AE2"/>
    <mergeCell ref="T2:U2"/>
    <mergeCell ref="V2:W2"/>
    <mergeCell ref="X2:Y2"/>
    <mergeCell ref="N2:O2"/>
    <mergeCell ref="P2:Q2"/>
    <mergeCell ref="R2:S2"/>
    <mergeCell ref="AX1:BC1"/>
    <mergeCell ref="BD1:BI1"/>
    <mergeCell ref="B2:C2"/>
    <mergeCell ref="D2:E2"/>
    <mergeCell ref="F2:G2"/>
    <mergeCell ref="B1:G1"/>
    <mergeCell ref="H1:M1"/>
    <mergeCell ref="N1:S1"/>
    <mergeCell ref="T1:Y1"/>
    <mergeCell ref="Z1:AE1"/>
    <mergeCell ref="AF1:AK1"/>
    <mergeCell ref="H2:I2"/>
    <mergeCell ref="J2:K2"/>
    <mergeCell ref="L2:M2"/>
    <mergeCell ref="AL1:AQ1"/>
    <mergeCell ref="AR1:AW1"/>
  </mergeCells>
  <conditionalFormatting sqref="A15:AE16 A1:AE3 AF1:AQ9 AR1:XFD17 A4:I4 N4:O4 A14:I14 N14:O14 A19:AE19 AF19:XFD21 A17:I18 N17:AQ17 A22:I24 T4:U4 T14:AA14 N18:O18 T18:XFD18 A21:AE21 A20:O20 T20:AA20 N22:O24 T22:U24 A5:AE9 Z4:AA4 A11:AE13 A10:AA10 Z22:AA24 AF11:AQ16 AF10:AM10 AF23:XFD23 AF22:BE22 BJ22:XFD22 A25:XFD1048576 AF24:BE24 BJ24:XFD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sqref="A1:K21"/>
    </sheetView>
  </sheetViews>
  <sheetFormatPr baseColWidth="10" defaultRowHeight="15" x14ac:dyDescent="0"/>
  <sheetData>
    <row r="1" spans="1:11" ht="17" thickTop="1" thickBot="1">
      <c r="A1" s="18" t="s">
        <v>17</v>
      </c>
      <c r="B1" s="20">
        <v>3</v>
      </c>
      <c r="C1" s="20">
        <v>3</v>
      </c>
      <c r="D1" s="20">
        <v>3</v>
      </c>
      <c r="E1" s="20">
        <v>3</v>
      </c>
      <c r="F1" s="21">
        <v>3</v>
      </c>
      <c r="G1" s="20">
        <v>5</v>
      </c>
      <c r="H1" s="23">
        <v>3</v>
      </c>
      <c r="I1" s="20">
        <v>5</v>
      </c>
      <c r="J1" s="20">
        <v>4</v>
      </c>
      <c r="K1" s="20">
        <v>7</v>
      </c>
    </row>
    <row r="2" spans="1:11" ht="17" thickTop="1" thickBot="1">
      <c r="A2" s="24" t="s">
        <v>20</v>
      </c>
      <c r="B2" s="21">
        <v>3</v>
      </c>
      <c r="C2" s="21">
        <v>3</v>
      </c>
      <c r="D2" s="26">
        <v>3</v>
      </c>
      <c r="E2" s="28">
        <v>3</v>
      </c>
      <c r="F2" s="28">
        <v>3</v>
      </c>
      <c r="G2" s="30">
        <v>1</v>
      </c>
      <c r="H2" s="28">
        <v>4</v>
      </c>
      <c r="I2" s="20">
        <v>5</v>
      </c>
      <c r="J2" s="20">
        <v>4</v>
      </c>
      <c r="K2" s="20">
        <v>2</v>
      </c>
    </row>
    <row r="3" spans="1:11" ht="17" thickTop="1" thickBot="1">
      <c r="A3" s="24" t="s">
        <v>21</v>
      </c>
      <c r="B3" s="21">
        <v>3</v>
      </c>
      <c r="C3" s="21">
        <v>3</v>
      </c>
      <c r="D3" s="20">
        <v>3</v>
      </c>
      <c r="E3" s="21">
        <v>3</v>
      </c>
      <c r="F3" s="21">
        <v>3</v>
      </c>
      <c r="G3" s="21">
        <v>3</v>
      </c>
      <c r="H3" s="21">
        <v>4</v>
      </c>
      <c r="I3" s="20">
        <v>5</v>
      </c>
      <c r="J3" s="20">
        <v>4</v>
      </c>
      <c r="K3" s="21">
        <v>4</v>
      </c>
    </row>
    <row r="4" spans="1:11" ht="17" thickTop="1" thickBot="1">
      <c r="A4" s="31" t="s">
        <v>22</v>
      </c>
      <c r="B4" s="33">
        <v>18</v>
      </c>
      <c r="C4" s="33">
        <v>15</v>
      </c>
      <c r="D4" s="33">
        <v>14</v>
      </c>
      <c r="E4" s="33">
        <v>15</v>
      </c>
      <c r="F4" s="33">
        <v>15</v>
      </c>
      <c r="G4" s="33">
        <v>31</v>
      </c>
      <c r="H4" s="33">
        <v>21</v>
      </c>
      <c r="I4" s="33">
        <v>21</v>
      </c>
      <c r="J4" s="33">
        <v>21</v>
      </c>
      <c r="K4" s="33">
        <v>18</v>
      </c>
    </row>
    <row r="5" spans="1:11" ht="17" thickTop="1" thickBot="1">
      <c r="A5" s="24" t="s">
        <v>23</v>
      </c>
      <c r="B5" s="21">
        <v>3</v>
      </c>
      <c r="C5" s="21">
        <v>7</v>
      </c>
      <c r="D5" s="27">
        <v>6</v>
      </c>
      <c r="E5" s="28">
        <v>6</v>
      </c>
      <c r="F5" s="28">
        <v>6</v>
      </c>
      <c r="G5" s="21">
        <v>7</v>
      </c>
      <c r="H5" s="21">
        <v>4</v>
      </c>
      <c r="I5" s="20">
        <v>5</v>
      </c>
      <c r="J5" s="20">
        <v>4</v>
      </c>
      <c r="K5" s="21">
        <v>2</v>
      </c>
    </row>
    <row r="6" spans="1:11" ht="17" thickTop="1" thickBot="1">
      <c r="A6" s="24" t="s">
        <v>24</v>
      </c>
      <c r="B6" s="21">
        <v>3</v>
      </c>
      <c r="C6" s="21">
        <v>3</v>
      </c>
      <c r="D6" s="21">
        <v>3</v>
      </c>
      <c r="E6" s="28">
        <v>3</v>
      </c>
      <c r="F6" s="28">
        <v>3</v>
      </c>
      <c r="G6" s="21">
        <v>3</v>
      </c>
      <c r="H6" s="21">
        <v>4</v>
      </c>
      <c r="I6" s="20">
        <v>5</v>
      </c>
      <c r="J6" s="20">
        <v>4</v>
      </c>
      <c r="K6" s="21">
        <v>3</v>
      </c>
    </row>
    <row r="7" spans="1:11" ht="17" thickTop="1" thickBot="1">
      <c r="A7" s="34" t="s">
        <v>25</v>
      </c>
      <c r="B7" s="21">
        <v>3</v>
      </c>
      <c r="C7" s="21">
        <v>3</v>
      </c>
      <c r="D7" s="21">
        <v>3</v>
      </c>
      <c r="E7" s="21">
        <v>3</v>
      </c>
      <c r="F7" s="20">
        <v>3</v>
      </c>
      <c r="G7" s="20">
        <v>3</v>
      </c>
      <c r="H7" s="20">
        <v>4</v>
      </c>
      <c r="I7" s="20">
        <v>5</v>
      </c>
      <c r="J7" s="20">
        <v>4</v>
      </c>
      <c r="K7" s="20">
        <v>3</v>
      </c>
    </row>
    <row r="8" spans="1:11" ht="17" thickTop="1" thickBot="1">
      <c r="A8" s="35" t="s">
        <v>26</v>
      </c>
      <c r="B8" s="21">
        <v>3</v>
      </c>
      <c r="C8" s="21">
        <v>3</v>
      </c>
      <c r="D8" s="21">
        <v>3</v>
      </c>
      <c r="E8" s="27">
        <v>3</v>
      </c>
      <c r="F8" s="20">
        <v>3</v>
      </c>
      <c r="G8" s="21">
        <v>5</v>
      </c>
      <c r="H8" s="21">
        <v>3</v>
      </c>
      <c r="I8" s="21">
        <v>4</v>
      </c>
      <c r="J8" s="20">
        <v>4</v>
      </c>
      <c r="K8" s="21">
        <v>3</v>
      </c>
    </row>
    <row r="9" spans="1:11" ht="17" thickTop="1" thickBot="1">
      <c r="A9" s="35" t="s">
        <v>27</v>
      </c>
      <c r="B9" s="21">
        <v>3</v>
      </c>
      <c r="C9" s="21">
        <v>3</v>
      </c>
      <c r="D9" s="21">
        <v>3</v>
      </c>
      <c r="E9" s="27">
        <v>3</v>
      </c>
      <c r="F9" s="20">
        <v>3</v>
      </c>
      <c r="G9" s="21">
        <v>9</v>
      </c>
      <c r="H9" s="20">
        <v>4</v>
      </c>
      <c r="I9" s="20">
        <v>4</v>
      </c>
      <c r="J9" s="20">
        <v>4</v>
      </c>
      <c r="K9" s="20">
        <v>3</v>
      </c>
    </row>
    <row r="10" spans="1:11" ht="17" thickTop="1" thickBot="1">
      <c r="A10" s="35" t="s">
        <v>28</v>
      </c>
      <c r="B10" s="21">
        <v>3</v>
      </c>
      <c r="C10" s="21">
        <v>3</v>
      </c>
      <c r="D10" s="21">
        <v>3</v>
      </c>
      <c r="E10" s="21">
        <v>3</v>
      </c>
      <c r="F10" s="20">
        <v>3</v>
      </c>
      <c r="G10" s="21">
        <v>7</v>
      </c>
      <c r="H10" s="21">
        <v>9</v>
      </c>
      <c r="I10" s="20">
        <v>4</v>
      </c>
      <c r="J10" s="20">
        <v>7</v>
      </c>
      <c r="K10" s="21">
        <v>4</v>
      </c>
    </row>
    <row r="11" spans="1:11" ht="17" thickTop="1" thickBot="1">
      <c r="A11" s="35" t="s">
        <v>29</v>
      </c>
      <c r="B11" s="21">
        <v>3</v>
      </c>
      <c r="C11" s="21">
        <v>3</v>
      </c>
      <c r="D11" s="21">
        <v>3</v>
      </c>
      <c r="E11" s="21">
        <v>3</v>
      </c>
      <c r="F11" s="20">
        <v>3</v>
      </c>
      <c r="G11" s="21">
        <v>8</v>
      </c>
      <c r="H11" s="21">
        <v>4</v>
      </c>
      <c r="I11" s="20">
        <v>4</v>
      </c>
      <c r="J11" s="20">
        <v>4</v>
      </c>
      <c r="K11" s="21">
        <v>2</v>
      </c>
    </row>
    <row r="12" spans="1:11" ht="17" thickTop="1" thickBot="1">
      <c r="A12" s="35" t="s">
        <v>30</v>
      </c>
      <c r="B12" s="28">
        <v>3</v>
      </c>
      <c r="C12" s="21">
        <v>3</v>
      </c>
      <c r="D12" s="21">
        <v>3</v>
      </c>
      <c r="E12" s="21">
        <v>3</v>
      </c>
      <c r="F12" s="20">
        <v>3</v>
      </c>
      <c r="G12" s="21">
        <v>2</v>
      </c>
      <c r="H12" s="21">
        <v>9</v>
      </c>
      <c r="I12" s="20">
        <v>4</v>
      </c>
      <c r="J12" s="20">
        <v>7</v>
      </c>
      <c r="K12" s="21">
        <v>4</v>
      </c>
    </row>
    <row r="13" spans="1:11" ht="17" thickTop="1" thickBot="1">
      <c r="A13" s="35" t="s">
        <v>31</v>
      </c>
      <c r="B13" s="21">
        <v>3</v>
      </c>
      <c r="C13" s="21">
        <v>3</v>
      </c>
      <c r="D13" s="21">
        <v>3</v>
      </c>
      <c r="E13" s="21">
        <v>3</v>
      </c>
      <c r="F13" s="20">
        <v>3</v>
      </c>
      <c r="G13" s="21">
        <v>6</v>
      </c>
      <c r="H13" s="21">
        <v>8</v>
      </c>
      <c r="I13" s="20">
        <v>3</v>
      </c>
      <c r="J13" s="20">
        <v>7</v>
      </c>
      <c r="K13" s="21">
        <v>4</v>
      </c>
    </row>
    <row r="14" spans="1:11" ht="17" thickTop="1" thickBot="1">
      <c r="A14" s="35" t="s">
        <v>32</v>
      </c>
      <c r="B14" s="21">
        <v>3</v>
      </c>
      <c r="C14" s="21">
        <v>4</v>
      </c>
      <c r="D14" s="27">
        <v>3</v>
      </c>
      <c r="E14" s="28">
        <v>3</v>
      </c>
      <c r="F14" s="23">
        <v>3</v>
      </c>
      <c r="G14" s="21">
        <v>2</v>
      </c>
      <c r="H14" s="21">
        <v>5</v>
      </c>
      <c r="I14" s="20">
        <v>3</v>
      </c>
      <c r="J14" s="20">
        <v>3</v>
      </c>
      <c r="K14" s="21">
        <v>3</v>
      </c>
    </row>
    <row r="15" spans="1:11" ht="17" thickTop="1" thickBot="1">
      <c r="A15" s="35" t="s">
        <v>33</v>
      </c>
      <c r="B15" s="21">
        <v>3</v>
      </c>
      <c r="C15" s="21">
        <v>4</v>
      </c>
      <c r="D15" s="21">
        <v>3</v>
      </c>
      <c r="E15" s="21">
        <v>3</v>
      </c>
      <c r="F15" s="20">
        <v>3</v>
      </c>
      <c r="G15" s="21">
        <v>3</v>
      </c>
      <c r="H15" s="21">
        <v>3</v>
      </c>
      <c r="I15" s="20">
        <v>3</v>
      </c>
      <c r="J15" s="20">
        <v>3</v>
      </c>
      <c r="K15" s="21">
        <v>3</v>
      </c>
    </row>
    <row r="16" spans="1:11" ht="17" thickTop="1" thickBot="1">
      <c r="A16" s="35" t="s">
        <v>34</v>
      </c>
      <c r="B16" s="21">
        <v>3</v>
      </c>
      <c r="C16" s="21">
        <v>3</v>
      </c>
      <c r="D16" s="21">
        <v>3</v>
      </c>
      <c r="E16" s="21">
        <v>3</v>
      </c>
      <c r="F16" s="20">
        <v>3</v>
      </c>
      <c r="G16" s="21">
        <v>5</v>
      </c>
      <c r="H16" s="21">
        <v>7</v>
      </c>
      <c r="I16" s="20">
        <v>3</v>
      </c>
      <c r="J16" s="20">
        <v>6</v>
      </c>
      <c r="K16" s="20">
        <v>3</v>
      </c>
    </row>
    <row r="17" spans="1:11" ht="17" thickTop="1" thickBot="1">
      <c r="A17" s="35" t="s">
        <v>35</v>
      </c>
      <c r="B17" s="21">
        <v>3</v>
      </c>
      <c r="C17" s="21">
        <v>3</v>
      </c>
      <c r="D17" s="21">
        <v>3</v>
      </c>
      <c r="E17" s="21">
        <v>3</v>
      </c>
      <c r="F17" s="20">
        <v>3</v>
      </c>
      <c r="G17" s="20">
        <v>5</v>
      </c>
      <c r="H17" s="20">
        <v>4</v>
      </c>
      <c r="I17" s="20">
        <v>3</v>
      </c>
      <c r="J17" s="20">
        <v>6</v>
      </c>
      <c r="K17" s="20">
        <v>4</v>
      </c>
    </row>
    <row r="18" spans="1:11" ht="17" thickTop="1" thickBot="1">
      <c r="A18" s="35" t="s">
        <v>36</v>
      </c>
      <c r="B18" s="21">
        <v>3</v>
      </c>
      <c r="C18" s="21">
        <v>7</v>
      </c>
      <c r="D18" s="21">
        <v>6</v>
      </c>
      <c r="E18" s="28">
        <v>6</v>
      </c>
      <c r="F18" s="23">
        <v>6</v>
      </c>
      <c r="G18" s="21">
        <v>5</v>
      </c>
      <c r="H18" s="20">
        <v>3</v>
      </c>
      <c r="I18" s="20">
        <v>3</v>
      </c>
      <c r="J18" s="20">
        <v>6</v>
      </c>
      <c r="K18" s="20">
        <v>4</v>
      </c>
    </row>
    <row r="19" spans="1:11" ht="17" thickTop="1" thickBot="1">
      <c r="A19" s="35" t="s">
        <v>37</v>
      </c>
      <c r="B19" s="21">
        <v>3</v>
      </c>
      <c r="C19" s="21">
        <v>3</v>
      </c>
      <c r="D19" s="21">
        <v>3</v>
      </c>
      <c r="E19" s="21">
        <v>3</v>
      </c>
      <c r="F19" s="20">
        <v>3</v>
      </c>
      <c r="G19" s="21">
        <v>5</v>
      </c>
      <c r="H19" s="20">
        <v>4</v>
      </c>
      <c r="I19" s="20">
        <v>3</v>
      </c>
      <c r="J19" s="20">
        <v>6</v>
      </c>
      <c r="K19" s="37">
        <v>4</v>
      </c>
    </row>
    <row r="20" spans="1:11" ht="17" thickTop="1" thickBot="1">
      <c r="A20" s="38" t="s">
        <v>38</v>
      </c>
      <c r="B20" s="21">
        <v>3</v>
      </c>
      <c r="C20" s="20">
        <v>3</v>
      </c>
      <c r="D20" s="20">
        <v>3</v>
      </c>
      <c r="E20" s="20">
        <v>3</v>
      </c>
      <c r="F20" s="20">
        <v>3</v>
      </c>
      <c r="G20" s="21">
        <v>4</v>
      </c>
      <c r="H20" s="20">
        <v>3</v>
      </c>
      <c r="I20" s="20">
        <v>3</v>
      </c>
      <c r="J20" s="20">
        <v>6</v>
      </c>
      <c r="K20" s="20">
        <v>4</v>
      </c>
    </row>
    <row r="21" spans="1:11" ht="17" thickTop="1" thickBot="1">
      <c r="A21" s="35" t="s">
        <v>39</v>
      </c>
      <c r="B21" s="21">
        <v>3</v>
      </c>
      <c r="C21" s="21">
        <v>3</v>
      </c>
      <c r="D21" s="21">
        <v>3</v>
      </c>
      <c r="E21" s="21">
        <v>3</v>
      </c>
      <c r="F21" s="20">
        <v>3</v>
      </c>
      <c r="G21" s="21">
        <v>3</v>
      </c>
      <c r="H21" s="20">
        <v>4</v>
      </c>
      <c r="I21" s="20">
        <v>3</v>
      </c>
      <c r="J21" s="20">
        <v>6</v>
      </c>
      <c r="K21" s="20">
        <v>3</v>
      </c>
    </row>
    <row r="22" spans="1:11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Gallion</dc:creator>
  <cp:lastModifiedBy>Jonathan Gallion</cp:lastModifiedBy>
  <dcterms:created xsi:type="dcterms:W3CDTF">2017-04-10T19:11:14Z</dcterms:created>
  <dcterms:modified xsi:type="dcterms:W3CDTF">2017-04-10T21:22:48Z</dcterms:modified>
</cp:coreProperties>
</file>