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LDhlMd8+d3Dns9EuiqvfLmDpgCnr8p6VaCIwtXfAvcY="/>
    </ext>
  </extLst>
</workbook>
</file>

<file path=xl/sharedStrings.xml><?xml version="1.0" encoding="utf-8"?>
<sst xmlns="http://schemas.openxmlformats.org/spreadsheetml/2006/main" count="1693" uniqueCount="590">
  <si>
    <t>Unnamed: 0</t>
  </si>
  <si>
    <t>c5_id</t>
  </si>
  <si>
    <t>doc_idx</t>
  </si>
  <si>
    <t>sent_idx</t>
  </si>
  <si>
    <t>c119_input</t>
  </si>
  <si>
    <t>sentence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</si>
  <si>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</si>
  <si>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</si>
  <si>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</si>
  <si>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</si>
  <si>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</si>
  <si>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</si>
  <si>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</si>
  <si>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</si>
  <si>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19820725041999I</t>
  </si>
  <si>
    <t xml:space="preserve">LOOSE COWLING ON TAKEOFF. COWLING CAME OFF ON RETURNING TO LAND. CRACKED WINDSHIELD, DENTED STABILIZER.            </t>
  </si>
  <si>
    <t>cracked windshield , dented stabilizer .</t>
  </si>
  <si>
    <t>cracked windshield</t>
  </si>
  <si>
    <t>CONJUNCTION</t>
  </si>
  <si>
    <t>dented stabilizer</t>
  </si>
  <si>
    <t xml:space="preserve"> </t>
  </si>
  <si>
    <t>Syntactic Accuracy (unweighted average for all triples generated):</t>
  </si>
  <si>
    <t>The relations for Sci-ERC are the following:</t>
  </si>
  <si>
    <t>(https://nlp.cs.washington.edu/sciIE/annotation_guideline.pdf)</t>
  </si>
  <si>
    <t>19790718019229I</t>
  </si>
  <si>
    <t xml:space="preserve">GROUND STAND BAGGAGE CART WITH INOPERATIVE BRAKES ROLLED INTO SIDE OF PARKED AIRCRAFT. 9 INCH TEAR IN FUSELAGE.    </t>
  </si>
  <si>
    <t>ground stand baggage cart with inoperative brakes rolled into side of parked aircraft .</t>
  </si>
  <si>
    <t>inoperative brakes</t>
  </si>
  <si>
    <t>PART-OF</t>
  </si>
  <si>
    <t>ground stand baggage cart</t>
  </si>
  <si>
    <t>Semantic Accuracy (unweighted average for all triples generated):</t>
  </si>
  <si>
    <t>USED-FOR</t>
  </si>
  <si>
    <t>B is used for A, B models A, A is trained on B, B exploits A, A is based on B. E.g.</t>
  </si>
  <si>
    <t>19850418016709I</t>
  </si>
  <si>
    <t xml:space="preserve">ENGINE POWER FAILURE WHILE DOING AEROBATICS. LANDED IN FIELD. PILOT DID NOT VISUALLY INSPECT FUEL TANKS.           </t>
  </si>
  <si>
    <t>engine power failure while doing aerobatics .</t>
  </si>
  <si>
    <t>aerobatics</t>
  </si>
  <si>
    <t>engine power failure</t>
  </si>
  <si>
    <t>"used for" can accept events or objects for either entity</t>
  </si>
  <si>
    <t>Consistency (average for each document)</t>
  </si>
  <si>
    <t>FEATURE-OF</t>
  </si>
  <si>
    <t>B belongs to A, B is a feature of A, B is under A domain. E.g.</t>
  </si>
  <si>
    <t>19781108022239I</t>
  </si>
  <si>
    <t xml:space="preserve">BAGGAGE CART WAS BLOWN INTO PARKED AIRCRAFT BY JET BLAST. BRAKES WERE INOPERATIVE ON CART.                         </t>
  </si>
  <si>
    <t>baggage cart was blown into parked aircraft by jet blast .</t>
  </si>
  <si>
    <t>jet blast</t>
  </si>
  <si>
    <t>baggage cart</t>
  </si>
  <si>
    <t>Num Hallucinations:</t>
  </si>
  <si>
    <t>HYPONYM OF</t>
  </si>
  <si>
    <t>B is a hyponym of A, B is a type of A. E.g</t>
  </si>
  <si>
    <t>19780509032859I</t>
  </si>
  <si>
    <t xml:space="preserve">FORCED LANDING AFTER POWER LOSS. FOUND WATER IN FUEL.                                                              </t>
  </si>
  <si>
    <t>forced landing after power loss .</t>
  </si>
  <si>
    <t>power loss</t>
  </si>
  <si>
    <t>forced landing</t>
  </si>
  <si>
    <t>B is a part of A... E.g.</t>
  </si>
  <si>
    <t>20040925025079A</t>
  </si>
  <si>
    <t xml:space="preserve">(-23) FUEL CONTAMINATION IN AIRFRAME FUEL FILTER AS WELL AS IN FUEL FILTER AND ENGINE DRIVEN FUEL PUMP FILTER. THE </t>
  </si>
  <si>
    <t>( -23 ) fuel contamination in airframe fuel filter as well as in fuel filter and engine driven fuel pump filter .</t>
  </si>
  <si>
    <t>fuel filter</t>
  </si>
  <si>
    <t>engine driven fuel pump filter</t>
  </si>
  <si>
    <t>COMPARE</t>
  </si>
  <si>
    <t>Symmetric relation. Opposite of conjunction, compare two models/methods, or listing two opposing entities. E.g</t>
  </si>
  <si>
    <t>airframe fuel filter</t>
  </si>
  <si>
    <t>Symmetric relation. Function as similar role or use/incorporate with. E.g.</t>
  </si>
  <si>
    <t>19870816062719I</t>
  </si>
  <si>
    <t xml:space="preserve">A COPPER TUBE, USED TO HOLD AERIAL BANNERS, FELL THROUGH THE ROOF OF A HOUSE. LOCAL OPERATOR IS BEING MONITORED.   </t>
  </si>
  <si>
    <t>a copper tube , used to hold aerial banners , fell through the roof of a house .</t>
  </si>
  <si>
    <t>copper tube</t>
  </si>
  <si>
    <t>aerial banners</t>
  </si>
  <si>
    <t>19950826026019A</t>
  </si>
  <si>
    <t>EXPLOSION LIFTING LOGS. PITCHED UP, ROLLED. COMPRESSOR STALL NR1 ENGINE. FAILED RELEASE LOGS AND USE SE PROCEDURES.</t>
  </si>
  <si>
    <t>failed release logs and use se procedures .</t>
  </si>
  <si>
    <t>se procedures</t>
  </si>
  <si>
    <t>failed release logs</t>
  </si>
  <si>
    <t>Num Triples</t>
  </si>
  <si>
    <t>19760507010379A</t>
  </si>
  <si>
    <t xml:space="preserve">LEFT ENG OIL SUPPLY EXHAUSTED.GEAR-UP LDG IN MESQUITE BRUSH.DENSITY ALT,7200FT. HIGH OIL USAGE ENG                 </t>
  </si>
  <si>
    <t>gear-up ldg in mesquite brush .</t>
  </si>
  <si>
    <t>mesquite brush</t>
  </si>
  <si>
    <t>gear-up ldg</t>
  </si>
  <si>
    <t>Total # Triples:</t>
  </si>
  <si>
    <t>19770622018359A</t>
  </si>
  <si>
    <t xml:space="preserve">PLT DID NOT USE EMERG LNDNG GR EXTNSN AFTER ELECTRICAL PWR FAILURE.                                                </t>
  </si>
  <si>
    <t>plt did not use emerg lndng gr extnsn after electrical pwr failure .</t>
  </si>
  <si>
    <t>lndng gr extnsn</t>
  </si>
  <si>
    <t>plt</t>
  </si>
  <si>
    <t>Percent of documents with Predicted Triples:</t>
  </si>
  <si>
    <t>19780112002729I</t>
  </si>
  <si>
    <t xml:space="preserve">FORCED LANDING AFTER POWER LOSS. WATER FOUND IN FUEL.                                                              </t>
  </si>
  <si>
    <t>19780129004679I</t>
  </si>
  <si>
    <t xml:space="preserve">ENGINE QUIT, LANDING MADE ON FROZEN LAKE. ICE RESTRICTION IN MAIN FUEL STRAINER.                                   </t>
  </si>
  <si>
    <t>ice restriction in main fuel strainer .</t>
  </si>
  <si>
    <t>ice restriction</t>
  </si>
  <si>
    <t>main fuel strainer</t>
  </si>
  <si>
    <t>19780225001789I</t>
  </si>
  <si>
    <t xml:space="preserve">ENGINE STOPPED SHORTLY AFTER TAKEOFF FROM REFUELING. SYSTEM, GASCOLATOR AND CARBURETOR CONTAINED WATER.            </t>
  </si>
  <si>
    <t>system , gascolator and carburetor contained water .</t>
  </si>
  <si>
    <t>gascolator</t>
  </si>
  <si>
    <t>carburetor</t>
  </si>
  <si>
    <t>system</t>
  </si>
  <si>
    <t>19780726036499I</t>
  </si>
  <si>
    <t xml:space="preserve">AIRCRAFT VEERED LEFT DURING TAKEOFF, GOT AIRBORNE. NOSE GEAR DID NOT CENTER DUE TO INFLATION AND CAM ADJUSTMENT    </t>
  </si>
  <si>
    <t>nose gear did not center due to inflation and cam adjustment</t>
  </si>
  <si>
    <t>inflation</t>
  </si>
  <si>
    <t>cam adjustment</t>
  </si>
  <si>
    <t>19781102023549I</t>
  </si>
  <si>
    <t>19781230020029I</t>
  </si>
  <si>
    <t xml:space="preserve">ENGINE FALURE FOLLOWED BY TOTAL ELECTRICAL FAILURE. BATTERY KNOWN TO BE BAD. FUEL CONTROL UNIT POOR CONDITION.     </t>
  </si>
  <si>
    <t>engine falure followed by total electrical failure .</t>
  </si>
  <si>
    <t>engine falure</t>
  </si>
  <si>
    <t>total electrical failure</t>
  </si>
  <si>
    <t>19790102000919I</t>
  </si>
  <si>
    <t xml:space="preserve">LOST DIRECTIONAL CONTROL ON ICY RUNWAY. RIGHT BRAKE MASTER CYLINDER WAS EMPTY. NOT SERVICED FOR 5 MONTHS.          </t>
  </si>
  <si>
    <t>lost directional control on icy runway .</t>
  </si>
  <si>
    <t>directional control</t>
  </si>
  <si>
    <t>icy runway</t>
  </si>
  <si>
    <t>19781117041969A</t>
  </si>
  <si>
    <t xml:space="preserve">FROST ON AIRCRAFT.TURBOCHARGERS NOT USED ON TKOF.                                                                  </t>
  </si>
  <si>
    <t>turbochargers not used on tkof .</t>
  </si>
  <si>
    <t>turbochargers</t>
  </si>
  <si>
    <t>tkof</t>
  </si>
  <si>
    <t>19790220007249I</t>
  </si>
  <si>
    <t xml:space="preserve">GRINDING NOISE WITH GEAR RETRACTION. NOSE GEAR PARTIALLY RETRACTED STRUT FLAT AND WHEEL CANTED.                    </t>
  </si>
  <si>
    <t>grinding noise with gear retraction .</t>
  </si>
  <si>
    <t>gear retraction</t>
  </si>
  <si>
    <t>grinding noise</t>
  </si>
  <si>
    <t>19790204002289A</t>
  </si>
  <si>
    <t xml:space="preserve">AFTER A FORCED LANDING ICE WAS FOUND IN GASCOLATOR AND IN FLEXIBLE HOSE BETWEEN AIR FILTER AND CARBURATOR.         </t>
  </si>
  <si>
    <t>after a forced landing ice was found in gascolator and in flexible hose between air filter and carburator .</t>
  </si>
  <si>
    <t>air filter</t>
  </si>
  <si>
    <t>carburator</t>
  </si>
  <si>
    <t>19790210002629A</t>
  </si>
  <si>
    <t xml:space="preserve">FCD LDG AT NIGHT. HARD LDG ON APT. FUEL STAINS FOUND FROM WING DRAINS TO FUSELAGE. LESS THAN 2 GALS FUEL ONBOARD.  </t>
  </si>
  <si>
    <t>fuel stains found from wing drains to fuselage .</t>
  </si>
  <si>
    <t>wing drains</t>
  </si>
  <si>
    <t>fuselage</t>
  </si>
  <si>
    <t>19790312008529I</t>
  </si>
  <si>
    <t xml:space="preserve">FORCED LANDING AFTER POWER LOSS. FOUND WATER IN FUEL                                                               </t>
  </si>
  <si>
    <t>19790623014019A</t>
  </si>
  <si>
    <t xml:space="preserve">RUDDER TRIM WAS SET FOR FULL NOSE LEFT TRIM. PILOT RAN OFF LEFT SIDE OF RUNWAY ON TAKEOFF.                         </t>
  </si>
  <si>
    <t>rudder trim was set for full nose left trim .</t>
  </si>
  <si>
    <t>rudder trim</t>
  </si>
  <si>
    <t>full nose left trim</t>
  </si>
  <si>
    <t>19790627017429I</t>
  </si>
  <si>
    <t>19790525014229A</t>
  </si>
  <si>
    <t xml:space="preserve">HELICOPTER BEGAN TO VIBRATE DURING GROUND RUN UP. SELF DESTRUCTED. IMPROPERLY SERVICED STRUTS CAUSED GR RESONANCE. </t>
  </si>
  <si>
    <t>improperly serviced struts caused gr resonance .</t>
  </si>
  <si>
    <t>improperly serviced struts</t>
  </si>
  <si>
    <t>gr resonance</t>
  </si>
  <si>
    <t>19790719019309I</t>
  </si>
  <si>
    <t xml:space="preserve">PILOTS FAILED TO CHECK POSITION OF GEAR HANDLE AND GEAR RETRACTION ON TAKEOFF ROLL.                                </t>
  </si>
  <si>
    <t>pilots failed to check position of gear handle and gear retraction on takeoff roll .</t>
  </si>
  <si>
    <t>gear handle</t>
  </si>
  <si>
    <t>19790729018879A</t>
  </si>
  <si>
    <t xml:space="preserve">NOSE GEAR COLLAPSED ON LANDING ROLL. FOUND HYDRAULIC RESERVOIR TOO LOW ON FLUID TO OPERATE LANDING GEAR.           </t>
  </si>
  <si>
    <t>found hydraulic reservoir too low on fluid to operate landing gear .</t>
  </si>
  <si>
    <t>hydraulic reservoir</t>
  </si>
  <si>
    <t>landing gear</t>
  </si>
  <si>
    <t>19790710018689I</t>
  </si>
  <si>
    <t xml:space="preserve">ELECTRICAL FAILURE RESULTED IN MANUAL GEAR EXTENSION. PILOT FAILED TO REENGAGE CLUTCH TO LOCK GEAR IN PLACE.       </t>
  </si>
  <si>
    <t>electrical failure resulted in manual gear extension .</t>
  </si>
  <si>
    <t>electrical failure</t>
  </si>
  <si>
    <t>manual gear extension</t>
  </si>
  <si>
    <t>19791216046619I</t>
  </si>
  <si>
    <t xml:space="preserve">CREW MISUSED AUTO THROTTLE SYSTEM, LOST POWER. INCORRECTLY ASSUMED FLAMEOUT. POWER AND CONTROL WERE SOON RESTORED. </t>
  </si>
  <si>
    <t>power and control were soon restored .</t>
  </si>
  <si>
    <t>power</t>
  </si>
  <si>
    <t>control</t>
  </si>
  <si>
    <t>19800119018919I</t>
  </si>
  <si>
    <t xml:space="preserve">ICE &amp; WATER FOUND IN LOWEST POINT IN FUEL SYSTEM UNDER FUEL ON-OFF SELECTOR. ICE ALSO FOUND IN THE STRAINER.       </t>
  </si>
  <si>
    <t>ice &amp; water found in lowest point in fuel system under fuel on-off selector .</t>
  </si>
  <si>
    <t>fuel on-off selector</t>
  </si>
  <si>
    <t>fuel system</t>
  </si>
  <si>
    <t>ice also found in the strainer .</t>
  </si>
  <si>
    <t>ice</t>
  </si>
  <si>
    <t>strainer</t>
  </si>
  <si>
    <t>19800608019219A</t>
  </si>
  <si>
    <t xml:space="preserve">ENGINE FAILED TO OBTAIN FULL POWER ON TAKEOFF. STALLED, AVOIDING TREES. STUCK RINGS AND VALVES FROM SLUDGE IN OIL. </t>
  </si>
  <si>
    <t>stuck rings and valves from sludge in oil .</t>
  </si>
  <si>
    <t>stuck rings</t>
  </si>
  <si>
    <t>valves</t>
  </si>
  <si>
    <t>19800921069839I</t>
  </si>
  <si>
    <t xml:space="preserve">UNSCHEDULED LANDING AFTER ENGINE ROUGHNESS. FOUND WATER IN FUEL TANKS.                                             </t>
  </si>
  <si>
    <t>unscheduled landing after engine roughness .</t>
  </si>
  <si>
    <t>engine roughness</t>
  </si>
  <si>
    <t>unscheduled landing</t>
  </si>
  <si>
    <t>19801020075389I</t>
  </si>
  <si>
    <t xml:space="preserve">ENGINE SHUT DOWN DUE TO LOSS OF OIL PRESSURE. LOSS OF OIL WAS DUE TO LOOSE OIL CAP.                                </t>
  </si>
  <si>
    <t>loss of oil was due to loose oil cap .</t>
  </si>
  <si>
    <t>loose oil cap</t>
  </si>
  <si>
    <t>loss of oil</t>
  </si>
  <si>
    <t>19801223087189I</t>
  </si>
  <si>
    <t>19801117079979I</t>
  </si>
  <si>
    <t xml:space="preserve">LANDING IN SLUSH CAUSED DAMAGE TO LIGHT LENS, TAIL SKID, AND RIGHT INBOARD FLAP.                                   </t>
  </si>
  <si>
    <t>landing in slush caused damage to light lens , tail skid , and right inboard flap .</t>
  </si>
  <si>
    <t>tail skid</t>
  </si>
  <si>
    <t>right inboard flap</t>
  </si>
  <si>
    <t>light lens</t>
  </si>
  <si>
    <t>19810301019129A</t>
  </si>
  <si>
    <t xml:space="preserve">VEERED OFF RUNWAY ON LANDING. UNABLE TO CORRECT. RUDDER PEDAL BLOCKED BY LOOSE CONTROL LOCK, LYING ON FLOOR.       </t>
  </si>
  <si>
    <t>rudder pedal blocked by loose control lock , lying on floor .</t>
  </si>
  <si>
    <t>loose control lock</t>
  </si>
  <si>
    <t>rudder pedal</t>
  </si>
  <si>
    <t>19810528031229A</t>
  </si>
  <si>
    <t xml:space="preserve">PILOT FORGOT TO USE EMERGENCY GEAR LOWERING SYSTEM TO LOWER LANDING GEAR. LANDED GEAR UP.                          </t>
  </si>
  <si>
    <t>pilot forgot to use emergency gear lowering system to lower landing gear .</t>
  </si>
  <si>
    <t>emergency gear lowering system</t>
  </si>
  <si>
    <t>19810917083489I</t>
  </si>
  <si>
    <t xml:space="preserve">LOST AIRSPEED, ALTITUDE AND VSI ON CLIMBOUT. LOST ELECTRIC POWER.  TAPE ON STATIC PORTS, BAD CIRCUIT BREAKER.      </t>
  </si>
  <si>
    <t>lost airspeed , altitude and vsi on climbout .</t>
  </si>
  <si>
    <t>altitude</t>
  </si>
  <si>
    <t>vsi</t>
  </si>
  <si>
    <t>lost airspeed</t>
  </si>
  <si>
    <t>climbout</t>
  </si>
  <si>
    <t>tape on static ports , bad circuit breaker .</t>
  </si>
  <si>
    <t>static ports</t>
  </si>
  <si>
    <t>bad circuit breaker</t>
  </si>
  <si>
    <t>19810815059089A</t>
  </si>
  <si>
    <t xml:space="preserve">PILOT TRIED TO RELEASE SLING LOAD WITH ELECTRICAL SWITCH WHICH FAILED. PILOT FAILED TO USE MECHANICAL RELEASE.     </t>
  </si>
  <si>
    <t>pilot tried to release sling load with electrical switch which failed .</t>
  </si>
  <si>
    <t>electrical switch</t>
  </si>
  <si>
    <t>sling load</t>
  </si>
  <si>
    <t>19820818039269A</t>
  </si>
  <si>
    <t xml:space="preserve">REPORT INDICATES FUEL TANK CAP NOT SECURED. POSSIBLE FUEL LEAK DURING INVERTED FLIGHT. FIRE ERUPTED. LOST CONTROL. </t>
  </si>
  <si>
    <t>possible fuel leak during inverted flight .</t>
  </si>
  <si>
    <t>inverted flight</t>
  </si>
  <si>
    <t>fuel leak</t>
  </si>
  <si>
    <t>19820806034979A</t>
  </si>
  <si>
    <t xml:space="preserve">PILOT NEGLECTED TO CONNECT ELEVATOR CONTROL DURING GLIDER ASSEMBLY. CRASH OCCURRED DURING TAKEOFF.                 </t>
  </si>
  <si>
    <t>pilot neglected to connect elevator control during glider assembly .</t>
  </si>
  <si>
    <t>elevator control</t>
  </si>
  <si>
    <t>glider assembly</t>
  </si>
  <si>
    <t>19830808046929I</t>
  </si>
  <si>
    <t>HAD CYCLIC CONTROL PROBLEMS. FOUND CENTER SEAT BUCKLE HAD LODGED BETWEEN THE RIGHT CYCLIC CONTROL AND THE PEDESTAL.</t>
  </si>
  <si>
    <t>found center seat buckle had lodged between the right cyclic control and the pedestal .</t>
  </si>
  <si>
    <t>cyclic control</t>
  </si>
  <si>
    <t>pedestal</t>
  </si>
  <si>
    <t>19830808062509I</t>
  </si>
  <si>
    <t xml:space="preserve">HIGH ITT AND LOW OIL PRESSURE ON BOTH ENGINES ON APPROACH. FOUND BOTH OIL CAPS IN PLACE BUT NOT LOCKED DOWN.       </t>
  </si>
  <si>
    <t>high itt and low oil pressure on both engines on approach .</t>
  </si>
  <si>
    <t>itt</t>
  </si>
  <si>
    <t>oil pressure</t>
  </si>
  <si>
    <t>19831231073549I</t>
  </si>
  <si>
    <t xml:space="preserve">ENGINE MALFUNCTION ON INITIAL CLIMBOUT. FOUND WATER AND FINE DIRT PARTICLES IN STRAINER AND FUSELAGE BELLY DRAIN.  </t>
  </si>
  <si>
    <t>found water and fine dirt particles in strainer and fuselage belly drain .</t>
  </si>
  <si>
    <t>fuselage belly drain</t>
  </si>
  <si>
    <t>19840129002899A</t>
  </si>
  <si>
    <t xml:space="preserve">CRASHED SHORTLY AFTER LIFTOFF. FOUND REAR CONTROL STICK SECURED IN FULL AFT POSITION BY THE SEAT BELT.             </t>
  </si>
  <si>
    <t>found rear control stick secured in full aft position by the seat belt .</t>
  </si>
  <si>
    <t>seat belt</t>
  </si>
  <si>
    <t>rear control stick</t>
  </si>
  <si>
    <t>19831231073579I</t>
  </si>
  <si>
    <t xml:space="preserve">LOST ENGINE POWER AT CRUISE ALTITUDE. CARBURETOR HEAT APPLIED. WATER DRAINED FROM FUEL SYSTEM.                     </t>
  </si>
  <si>
    <t>lost engine power at cruise altitude .</t>
  </si>
  <si>
    <t>cruise altitude</t>
  </si>
  <si>
    <t>lost engine power</t>
  </si>
  <si>
    <t>19840530038939A</t>
  </si>
  <si>
    <t xml:space="preserve">UNUSUAL ATTITUDE, LOSS OF CONTROL AND AIRFRAME FAILURE. CREW UNABLE TO ANALYZE COMPONENT. FAILURE IN GYRO SYSTEM.  </t>
  </si>
  <si>
    <t>unusual attitude , loss of control and airframe failure .</t>
  </si>
  <si>
    <t>loss of control</t>
  </si>
  <si>
    <t>airframe failure</t>
  </si>
  <si>
    <t>unusual attitude</t>
  </si>
  <si>
    <t>19841108073989I</t>
  </si>
  <si>
    <t xml:space="preserve">RETURNED THINKING HYDRAULIC PUMP FOR NOSE GEAR FAILED. FOUND NOSE GEAR PIN HAD NOT BEEN REMOVED.                   </t>
  </si>
  <si>
    <t>returned thinking hydraulic pump for nose gear failed .</t>
  </si>
  <si>
    <t>hydraulic pump</t>
  </si>
  <si>
    <t>nose gear</t>
  </si>
  <si>
    <t>19841109067329A</t>
  </si>
  <si>
    <t xml:space="preserve">HARD LANDING ON BEACH AFTER POWER LOSS. WATER FOUND IN FUEL FILTER, FUEL PUMP AND REFUELING DRUM.                  </t>
  </si>
  <si>
    <t>water found in fuel filter , fuel pump and refueling drum .</t>
  </si>
  <si>
    <t>fuel pump</t>
  </si>
  <si>
    <t>refueling drum</t>
  </si>
  <si>
    <t>19841122063039A</t>
  </si>
  <si>
    <t xml:space="preserve">ENGINE QUIT ON TAKEOFF LANDED IN FIELD. WRINKLES IN FUEL BLADDERS. MILKY SUBSTANCE IN CARB BOWL AND FUEL SCREEN.   </t>
  </si>
  <si>
    <t>wrinkles in fuel bladders .</t>
  </si>
  <si>
    <t>wrinkles</t>
  </si>
  <si>
    <t>fuel bladders</t>
  </si>
  <si>
    <t>milky substance in carb bowl and fuel screen .</t>
  </si>
  <si>
    <t>milky substance</t>
  </si>
  <si>
    <t>carb bowl</t>
  </si>
  <si>
    <t>fuel screen</t>
  </si>
  <si>
    <t>19850110015469I</t>
  </si>
  <si>
    <t xml:space="preserve">ENGINE QUIT, RESTART SEVERAL TIMES WITH PARTIAL POWER. SAFE LANDING. WATER IN TANKS. LOW FUEL. STC FOR AUTO GAS.   </t>
  </si>
  <si>
    <t>stc for auto gas .</t>
  </si>
  <si>
    <t>stc</t>
  </si>
  <si>
    <t>auto gas</t>
  </si>
  <si>
    <t>19850222009139I</t>
  </si>
  <si>
    <t>LOUD NOISE WITH GEAR RETRACTION. UNABLE TO EXTEND. SHIMMY DAMPER ROD END BROKE. GROUND TUG EXCEEDED NOSE TURN LIMIT</t>
  </si>
  <si>
    <t>loud noise with gear retraction .</t>
  </si>
  <si>
    <t>loud noise</t>
  </si>
  <si>
    <t>19850309024109I</t>
  </si>
  <si>
    <t xml:space="preserve">LOUD BANG WITH GEAR RETRACTION. NOSE PARTIALLY EXTENDED FOR LANDING. COMPRESSED NOSE STRUT JAMMED RETRACT SYSTEM.  </t>
  </si>
  <si>
    <t>loud bang with gear retraction .</t>
  </si>
  <si>
    <t>loud bang</t>
  </si>
  <si>
    <t>19850227004599A</t>
  </si>
  <si>
    <t xml:space="preserve">TOOK OFF WITH SNOW AND ICE ON WINGS. LIFTED OFF AND SETTLED HARD TO RUNWAY. DAMAGED NOSEWHEEL, PROPELLER, WINGTIP. </t>
  </si>
  <si>
    <t>damaged nosewheel , propeller , wingtip .</t>
  </si>
  <si>
    <t>nosewheel</t>
  </si>
  <si>
    <t>propeller</t>
  </si>
  <si>
    <t>wingtip</t>
  </si>
  <si>
    <t>19850522037539I</t>
  </si>
  <si>
    <t>POWER LOSS ON ENGINES DUE TO WATER IN FUEL, GEAR PARTIALLY EXTENDED, LOW HYDRAULIC FLUID. AIRCRAFT SAT FOR 5 MONTHS</t>
  </si>
  <si>
    <t>power loss on engines due to water in fuel , gear partially extended , low hydraulic fluid .</t>
  </si>
  <si>
    <t>engines</t>
  </si>
  <si>
    <t>19850714030989A</t>
  </si>
  <si>
    <t xml:space="preserve">BRAKE FAILED DURING ROLLOUT. AIRCRAFT STRUCK FENCE, RIGHT GEAR COLLAPSED. BRAKE LININGS WORN OUT, HYDRAULIC LEAK.  </t>
  </si>
  <si>
    <t>brake linings worn out , hydraulic leak .</t>
  </si>
  <si>
    <t>brake linings</t>
  </si>
  <si>
    <t>hydraulic leak</t>
  </si>
  <si>
    <t>19850611023949A</t>
  </si>
  <si>
    <t>LOST HYDRAULIC PRESSURE, LOW FLUID QUANTITY. LOST BRAKES ON NO FLAP LANDING BY PUMPING BRAKES. OVERSHOT THE RUNWAY.</t>
  </si>
  <si>
    <t>lost hydraulic pressure , low fluid quantity .</t>
  </si>
  <si>
    <t>lost hydraulic pressure</t>
  </si>
  <si>
    <t>low fluid quantity</t>
  </si>
  <si>
    <t>lost brakes on no flap landing by pumping brakes .</t>
  </si>
  <si>
    <t>pumping brakes</t>
  </si>
  <si>
    <t>lost brakes</t>
  </si>
  <si>
    <t>19850808059739I</t>
  </si>
  <si>
    <t xml:space="preserve">AIRCRAFT TOOK OFF WITH TIEDOWN CHAIN AND CEMENT BLOCK ATTACHED TO LEFT WING. TIE DOWN RING BROKE DROPPING BLOCK.   </t>
  </si>
  <si>
    <t>aircraft took off with tiedown chain and cement block attached to left wing .</t>
  </si>
  <si>
    <t>tiedown chain</t>
  </si>
  <si>
    <t>cement block</t>
  </si>
  <si>
    <t>19851019052799A</t>
  </si>
  <si>
    <t xml:space="preserve">ENGINE QUIT AFTER TAKEOFF. LANDED ON GOLF COURSE WHERE AIRCRAFT FLIPPED OVER. WATER IN GASCOLATOR AND CARBURETOR.  </t>
  </si>
  <si>
    <t>water in gascolator and carburetor .</t>
  </si>
  <si>
    <t>19850924057669A</t>
  </si>
  <si>
    <t xml:space="preserve">PROPELLER BLADE SHOWED FATIGUE CRACK THROUGH 2/3 OF WIDTH BEFORE FINAL FAILURE. EMERGENCY LANDING MADE IN PASTURE. </t>
  </si>
  <si>
    <t>propeller blade showed fatigue crack through 2/3 of width before final failure .</t>
  </si>
  <si>
    <t>fatigue crack</t>
  </si>
  <si>
    <t>propeller blade</t>
  </si>
  <si>
    <t>19851108057759A</t>
  </si>
  <si>
    <t xml:space="preserve">PRECAUTIONARY LANDING WITH GEAR IN TRANSIT. HEADSET WIRING BECAME ENTANGLED IN ROTATING EMERGENCY GEAR HANDLE.     </t>
  </si>
  <si>
    <t>headset wiring became entangled in rotating emergency gear handle .</t>
  </si>
  <si>
    <t>headset wiring</t>
  </si>
  <si>
    <t>rotating emergency gear handle</t>
  </si>
  <si>
    <t>19860219003429A</t>
  </si>
  <si>
    <t>STALLED DURING FLARE. AIRFRAME AND WINDSHIELD ICE COVERED. USED WINDSHIELD ALCOHOL AS A DEICER INSTEAD OF ANTIICER.</t>
  </si>
  <si>
    <t>used windshield alcohol as a deicer instead of antiicer .</t>
  </si>
  <si>
    <t>deicer</t>
  </si>
  <si>
    <t>antiicer</t>
  </si>
  <si>
    <t>windshield alcohol</t>
  </si>
  <si>
    <t>19860222005049A</t>
  </si>
  <si>
    <t xml:space="preserve">ATTEMPTED TAKEOFF WITH SKID TIED TO TRAILER. DYNAMIC ROLLOVER AND RESULTANT ROTOR BLADE DAMAGE.                    </t>
  </si>
  <si>
    <t>dynamic rollover and resultant rotor blade damage .</t>
  </si>
  <si>
    <t>dynamic rollover</t>
  </si>
  <si>
    <t>rotor blade damage</t>
  </si>
  <si>
    <t>19860725041779I</t>
  </si>
  <si>
    <t xml:space="preserve">TAKEOFF GEAR RETRACTION AND LANDING MADE WITH TOW BAR ATTACHED. DAMAGE TO PROPELLER TIP.                           </t>
  </si>
  <si>
    <t>takeoff gear retraction and landing made with tow bar attached .</t>
  </si>
  <si>
    <t>takeoff gear retraction</t>
  </si>
  <si>
    <t>landing</t>
  </si>
  <si>
    <t>19860809038399A</t>
  </si>
  <si>
    <t xml:space="preserve">FORCED LANDING FOLLOWING POWER LOSS ON TAKEOFF, IMPACTED A BLUFF. NO FUEL FOUND IN STRAINER OR FUEL PUMP.          </t>
  </si>
  <si>
    <t>no fuel found in strainer or fuel pump .</t>
  </si>
  <si>
    <t>19860713032229A</t>
  </si>
  <si>
    <t xml:space="preserve">STRUCK A TREE ON A FORCED LANDING AFTER FUEL EXHAUSTION. RELIED ON INACCURATE INDICATOR FOR FUEL QUANTITY.         </t>
  </si>
  <si>
    <t>relied on inaccurate indicator for fuel quantity .</t>
  </si>
  <si>
    <t>indicator</t>
  </si>
  <si>
    <t>fuel quantity</t>
  </si>
  <si>
    <t>19870308018019I</t>
  </si>
  <si>
    <t xml:space="preserve">POWER LOSS WITH OFF AIRPORT LANDING DUE TO FUEL CONTAMINATION. FUEL SAMPLES CONTAINED WATER AND RUST LIKE FLAKES.  </t>
  </si>
  <si>
    <t>power loss with off airport landing due to fuel contamination .</t>
  </si>
  <si>
    <t>off airport landing</t>
  </si>
  <si>
    <t>19870328007599A</t>
  </si>
  <si>
    <t xml:space="preserve">LOST DIRECTIONAL CONTROL ON BALLOONED LANDING. RETRACTED FLAPS FOR 60 AROUND. STRUCK TREES BESIDE RUNWAY.          </t>
  </si>
  <si>
    <t>lost directional control on ballooned landing .</t>
  </si>
  <si>
    <t>ballooned landing</t>
  </si>
  <si>
    <t>19870112000369A</t>
  </si>
  <si>
    <t xml:space="preserve">THE AIRCRAFT WAS DITCHED WHEN FUEL WAS EXHAUSTED. PILOT REPORTED A LOOSE FUEL CAP AND AN OVERHEATED ENGINE.        </t>
  </si>
  <si>
    <t>pilot reported a loose fuel cap and an overheated engine .</t>
  </si>
  <si>
    <t>loose fuel cap</t>
  </si>
  <si>
    <t>overheated engine</t>
  </si>
  <si>
    <t>19870425011409A</t>
  </si>
  <si>
    <t xml:space="preserve">ABORTED TAKEOFF AND DEPARTED RUNWAY END INTO A FENCE AND DITCH. IMPROPER USE OF FLAPS FOR SHORT FIELD TAKEOFF.     </t>
  </si>
  <si>
    <t>improper use of flaps for short field takeoff .</t>
  </si>
  <si>
    <t>flaps</t>
  </si>
  <si>
    <t>short field takeoff</t>
  </si>
  <si>
    <t>19870623037749I</t>
  </si>
  <si>
    <t xml:space="preserve">THE ENGINE COWLING CAME LOOSE INFLIGHT.  THE PILOT FAILED TO CHECK COWLING SECURITY ON PREFLIGHT INSPECTION.       </t>
  </si>
  <si>
    <t>the pilot failed to check cowling security on preflight inspection .</t>
  </si>
  <si>
    <t>preflight inspection</t>
  </si>
  <si>
    <t>cowling security</t>
  </si>
  <si>
    <t>19871014062899I</t>
  </si>
  <si>
    <t xml:space="preserve">DURING MISSED APPROACH, CFI TURNED BOOST PUMP ON WHICH FLOODED THE SIMULATED FAILED ENGINE. AIRCRAFT FORCE LANDED. </t>
  </si>
  <si>
    <t>during missed approach , cfi turned boost pump on which flooded the simulated failed engine .</t>
  </si>
  <si>
    <t>cfi</t>
  </si>
  <si>
    <t>missed approach</t>
  </si>
  <si>
    <t>19871119073859I</t>
  </si>
  <si>
    <t xml:space="preserve">LOST DIRECTIONAL CONTROL ON ROLLOUT DUE TO AN INOPERATIVE LEFT BRAKE. FOUND HYDRAULIC FLUID ON LEFT MAIN GEAR.     </t>
  </si>
  <si>
    <t>lost directional control on rollout due to an inoperative left brake .</t>
  </si>
  <si>
    <t>rollout</t>
  </si>
  <si>
    <t>19880221003319A</t>
  </si>
  <si>
    <t xml:space="preserve">PARTIAL POWER LOSS ON CLIMBOUT. DITCHED IN A CREEK. FOUND WATER IN FUEL.                                           </t>
  </si>
  <si>
    <t>partial power loss on climbout .</t>
  </si>
  <si>
    <t>partial power loss</t>
  </si>
  <si>
    <t>19880812032459A</t>
  </si>
  <si>
    <t>PARTIAL POWER LOSS ON CLIMBOUT. RETURNING,HIT FENCE AND AUTO SHORT OF RUNWAY. FAILED TO REMOVE COWLING BIRD COVERS.</t>
  </si>
  <si>
    <t>19880730028329A</t>
  </si>
  <si>
    <t xml:space="preserve">HAD UNEVEN FUEL FLOW AND IMBALANCE. DIVERTED TO NEAREST AIRPORT, CRASHED AND BURNED. YAW DAMPER INOP.              </t>
  </si>
  <si>
    <t>had uneven fuel flow and imbalance .</t>
  </si>
  <si>
    <t>uneven fuel flow</t>
  </si>
  <si>
    <t>imbalance</t>
  </si>
  <si>
    <t>19880630042289I</t>
  </si>
  <si>
    <t>PIC REPORTED LOSING OIL PRESSURE AND ALTERNATOR. LANDED.FOUND ALTERNATOR CIRCUIT BREAKER OPEN AND BATTERY DEPLETED.</t>
  </si>
  <si>
    <t>pic reported losing oil pressure and alternator .</t>
  </si>
  <si>
    <t>losing oil pressure</t>
  </si>
  <si>
    <t>alternator</t>
  </si>
  <si>
    <t>19890215010129I</t>
  </si>
  <si>
    <t xml:space="preserve">SHUT DOWN ENGINE BECAUSE OF OIL LEAK AND PRESSURE FLUCTUATION. LANDED SAFELY. FOUND LOOSE OIL DIPSTICK.            </t>
  </si>
  <si>
    <t>shut down engine because of oil leak and pressure fluctuation .</t>
  </si>
  <si>
    <t>oil leak</t>
  </si>
  <si>
    <t>pressure fluctuation</t>
  </si>
  <si>
    <t>19891207063649I</t>
  </si>
  <si>
    <t>OIL EXHAUSTION ON STUDENT CROSS-COUNTRY FLIGHT. FORCED LANDING. OIL FILLER CAP NOT SECURED. ENGINE OIL SIPHONED OUT</t>
  </si>
  <si>
    <t>oil exhaustion on student cross-country flight .</t>
  </si>
  <si>
    <t>oil exhaustion</t>
  </si>
  <si>
    <t>student cross-country flight</t>
  </si>
  <si>
    <t>19900130001369A</t>
  </si>
  <si>
    <t xml:space="preserve">ENGINE COWLING CAME LOOSE ON TEST FLIGHT. EMERGENCY LANDING DUE TO DAMAGED ROTORS.                                 </t>
  </si>
  <si>
    <t>emergency landing due to damaged rotors .</t>
  </si>
  <si>
    <t>damaged rotors</t>
  </si>
  <si>
    <t>emergency landing</t>
  </si>
  <si>
    <t>19900423014219A</t>
  </si>
  <si>
    <t>TURNING BASE LOST POWER. LANDED IN GRAVEL PIT. NOSED OVER. HAD PULLED MIXTURE CONTROL INSTEAD OF CARB HEAT CONTROL.</t>
  </si>
  <si>
    <t>had pulled mixture control instead of carb heat control .</t>
  </si>
  <si>
    <t>mixture control</t>
  </si>
  <si>
    <t>carb heat control</t>
  </si>
  <si>
    <t>19900511015629A</t>
  </si>
  <si>
    <t xml:space="preserve">TRIED TO GO AROUND WITH LEAN MIXTURE AND FULL FLAPS.  RIGHT ENGINE STALLED,LOST CONTROL BELOW VMC. CARTWHEELED.    </t>
  </si>
  <si>
    <t>tried to go around with lean mixture and full flaps .</t>
  </si>
  <si>
    <t>lean mixture</t>
  </si>
  <si>
    <t>full flaps</t>
  </si>
  <si>
    <t>19900520016589A</t>
  </si>
  <si>
    <t>DEPARTED INTO IMC WITH INOP GENERATOR AND ONLY BATTERY POWER. BATTERY WENT DEAD.HIT TREES AND FENCE ON ASR APPROACH</t>
  </si>
  <si>
    <t>departed into imc with inop generator and only battery power .</t>
  </si>
  <si>
    <t>inop generator</t>
  </si>
  <si>
    <t>battery power</t>
  </si>
  <si>
    <t>imc</t>
  </si>
  <si>
    <t>19911124053449A</t>
  </si>
  <si>
    <t xml:space="preserve">OVERFILLED LEFT WING TANK FROM FUSELAGE FERRY TANK CAUSING OVER PRESSURE AND EXPANSION OF TANK.BUCKLED WING SKIN.  </t>
  </si>
  <si>
    <t>overfilled left wing tank from fuselage ferry tank causing over pressure and expansion of tank .</t>
  </si>
  <si>
    <t>over pressure</t>
  </si>
  <si>
    <t>expansion of tank</t>
  </si>
  <si>
    <t>19921202048709A</t>
  </si>
  <si>
    <t>LOST TAIL ROTOR ASSEMBLY INFLIGHT. MADE HARD AUTO LANDING. FUEL FILLER CAP MISSING. STRUCK TAIL FIN AND TAIL ROTOR.</t>
  </si>
  <si>
    <t>struck tail fin and tail rotor .</t>
  </si>
  <si>
    <t>tail fin</t>
  </si>
  <si>
    <t>tail rotor</t>
  </si>
  <si>
    <t>19930527015439A</t>
  </si>
  <si>
    <t xml:space="preserve">LOST POWER LEFT ENGINE. FEATHERED BUT UNABLE HOLD ALTITUDE DUE SAGGING LANDING GEAR. WATER DEBRIS IN FUEL SYSTEM.  </t>
  </si>
  <si>
    <t>water debris in fuel system .</t>
  </si>
  <si>
    <t>water debris</t>
  </si>
  <si>
    <t>19930920045369A</t>
  </si>
  <si>
    <t>GEAR FAILED TO EXTEND. USED MANUAL BUT NO LOCKDOWN SHOWN. MAIN GEAR COLLAPSED USING BRAKES. SLIDE TUBES LACKED LUBE</t>
  </si>
  <si>
    <t>main gear collapsed using brakes .</t>
  </si>
  <si>
    <t>brakes</t>
  </si>
  <si>
    <t>main gear</t>
  </si>
  <si>
    <t>19940115000519A</t>
  </si>
  <si>
    <t>INDICATES PILOT PULLED FUEL SHUTOFF VALVE IN PLACE OF CABIN HEAT CONTROL. LOW ROTOR RPM ON AUTOROTATION. VALVE OFF.</t>
  </si>
  <si>
    <t>indicates pilot pulled fuel shutoff valve in place of cabin heat control .</t>
  </si>
  <si>
    <t>pilot pulled fuel shutoff valve</t>
  </si>
  <si>
    <t>cabin heat control</t>
  </si>
  <si>
    <t>low rotor rpm on autorotation .</t>
  </si>
  <si>
    <t>rotor rpm</t>
  </si>
  <si>
    <t>autorotation</t>
  </si>
  <si>
    <t>19940903036459I</t>
  </si>
  <si>
    <t xml:space="preserve">LOST LEFT WHEEL ASSEMBLY LANDING ON GRASS STRIP. NOSED OVER. MECHANIC FAILED TO INSTALL COTTER PIN ON RETAIN NUT.  </t>
  </si>
  <si>
    <t>mechanic failed to install cotter pin on retain nut .</t>
  </si>
  <si>
    <t>mechanic</t>
  </si>
  <si>
    <t>cotter pin</t>
  </si>
  <si>
    <t>19940515048059I</t>
  </si>
  <si>
    <t xml:space="preserve">REPORTED OIL PRESSURE PROBLEM TO SBN. LANDED SAFELY. WINTER BAFFLES NOT REMOVED CAUSING OIL OVERTEMP.              </t>
  </si>
  <si>
    <t>reported oil pressure problem to sbn .</t>
  </si>
  <si>
    <t>oil pressure problem</t>
  </si>
  <si>
    <t>sbn</t>
  </si>
  <si>
    <t>19941107042069I</t>
  </si>
  <si>
    <t xml:space="preserve">BURNING OIL FUMES ON CLIMBOUT. RETURNED TO AIRPORT. RESIDUAL OIL ON TURBO CHARGER. NEW AIRCRAFT.                   </t>
  </si>
  <si>
    <t>residual oil on turbo charger .</t>
  </si>
  <si>
    <t>residual oil</t>
  </si>
  <si>
    <t>turbo charger</t>
  </si>
  <si>
    <t>19950609018129A</t>
  </si>
  <si>
    <t xml:space="preserve">LOST POWER BOTH ENGINES. CLEARED FENCE, DITCH AND TREES. SETTLED OPEN FIELD. RAN INTO TREES. WATER, DIRT IN FUEL.  </t>
  </si>
  <si>
    <t>cleared fence , ditch and trees .</t>
  </si>
  <si>
    <t>ditch</t>
  </si>
  <si>
    <t>trees</t>
  </si>
  <si>
    <t>cleared fence</t>
  </si>
  <si>
    <t>19950910028399A</t>
  </si>
  <si>
    <t>EN ROUTE TO SPRAY LOUD BANG AND TAIL ROTOR VIBRATION. LOST ANTI TORQUE CONTROL. SPUN IN. ENGINE MOUNTS BROKE.RUSTED</t>
  </si>
  <si>
    <t>en route to spray loud bang and tail rotor vibration .</t>
  </si>
  <si>
    <t>spray loud bang</t>
  </si>
  <si>
    <t>tail rotor vibration</t>
  </si>
  <si>
    <t>19950723039379I</t>
  </si>
  <si>
    <t xml:space="preserve">FAILED TO CONNECT FUEL LINES TO WING TANKS. LOST POWER EN ROUTE. GEAR COLLAPSED LANDING.                           </t>
  </si>
  <si>
    <t>failed to connect fuel lines to wing tanks .</t>
  </si>
  <si>
    <t>fuel lines</t>
  </si>
  <si>
    <t>wing tanks</t>
  </si>
  <si>
    <t>19950727025109I</t>
  </si>
  <si>
    <t xml:space="preserve">LEFT HYDRAULICS LOST. SKYDROL FUMES IN CABIN. DISPATCHED GENERATOR INOP.APS WAS USED APU HYDRAULIC LINE BURST.     </t>
  </si>
  <si>
    <t>aps was used apu hydraulic line burst .</t>
  </si>
  <si>
    <t>aps</t>
  </si>
  <si>
    <t>hydraulic line burst</t>
  </si>
  <si>
    <t>19950822025369A</t>
  </si>
  <si>
    <t xml:space="preserve">TOO AIRCRAFT SANS PERMISSION WITH MASKING TAPES ON STATIC PORTS. OBSERVED LOW AND WOBBLY. ENGINES SPUTTERING.      </t>
  </si>
  <si>
    <t>too aircraft sans permission with masking tapes on static ports .</t>
  </si>
  <si>
    <t>masking tapes</t>
  </si>
  <si>
    <t>19960425012409I</t>
  </si>
  <si>
    <t>NARRATIVE: AT ROTATION DURING TAKEOFF A VIBRATION WAS FELT AS WELL AS RAPID PRESSURIZATION FLUCTUATIONS. THE LANDIN</t>
  </si>
  <si>
    <t>narrative : at rotation during takeoff a vibration was felt as well as rapid pressurization fluctuations .</t>
  </si>
  <si>
    <t>vibration</t>
  </si>
  <si>
    <t>rapid pressurization fluctuations</t>
  </si>
  <si>
    <t>19980109000199A</t>
  </si>
  <si>
    <t xml:space="preserve">PILOT DID NOT PERFORM PREFLIGHT CHECK AND FAILED TO REMOVE GUST LOCK FROM FLIGHT CONTROLS. STURCK TREES END OF RUN </t>
  </si>
  <si>
    <t>pilot did not perform preflight check and failed to remove gust lock from flight controls .</t>
  </si>
  <si>
    <t>gust lock</t>
  </si>
  <si>
    <t>flight controls</t>
  </si>
  <si>
    <t>19980427007849A</t>
  </si>
  <si>
    <t xml:space="preserve">CARGO STRAP BLEW OUT OF BAGGAGE CONTAINER AND WRAPPED AROUND TAIL ROTOR. DAMAGE PITCH LINKS AND GEAR BOX. SPUN IN. </t>
  </si>
  <si>
    <t>damage pitch links and gear box .</t>
  </si>
  <si>
    <t>damage pitch links</t>
  </si>
  <si>
    <t>gear box</t>
  </si>
  <si>
    <t>19970906033429I</t>
  </si>
  <si>
    <t>NARRATIVE: TOTAL ELECTRICAL SYSTEM FAILURE OCCURRED DURING ALTERNATOR COOLING TESTS. PILOT ATTEMPTED TO EXTEND LAND</t>
  </si>
  <si>
    <t>narrative : total electrical system failure occurred during alternator cooling tests .</t>
  </si>
  <si>
    <t>alternator cooling tests</t>
  </si>
  <si>
    <t>total electrical system failure</t>
  </si>
  <si>
    <t>19980528020409I</t>
  </si>
  <si>
    <t xml:space="preserve">GEAR RETRACTION DUE GEAR SELECTOR IN THE UP POSITION. SETTLED BACK TO RUNWAY AFTER INITIAL LIFT OFF.               </t>
  </si>
  <si>
    <t>gear retraction due gear selector in the up position .</t>
  </si>
  <si>
    <t>gear selector</t>
  </si>
  <si>
    <t>19980421013329A</t>
  </si>
  <si>
    <t xml:space="preserve">ACCIDENTLY TURNED OFF FUEL SWITCH INSTEAD OF PARTICLE SEPERATOR ON CLIMBOUT. SWITCHES CLOSE TOGETHER. POOR DESIGN. </t>
  </si>
  <si>
    <t>accidently turned off fuel switch instead of particle seperator on climbout .</t>
  </si>
  <si>
    <t>fuel switch</t>
  </si>
  <si>
    <t>particle seperator</t>
  </si>
  <si>
    <t>19980705015659A</t>
  </si>
  <si>
    <t>DURING GLIDER TOW AT 150FT AGL THE CANOPY OPENED. RELEASED TOW AND TRIED RETURN. SEPEATED GAR AND TAIL LANDING. (.4</t>
  </si>
  <si>
    <t>sepeated gar and tail landing .</t>
  </si>
  <si>
    <t>sepeated gar</t>
  </si>
  <si>
    <t>tail landing</t>
  </si>
  <si>
    <t>19950821032519A</t>
  </si>
  <si>
    <t>DISTRACTED AND FORGOT TO RAISE GEAR ON AMPHIBIOUS FLOATS FOR WATER LANDING. FLIPPED OVER. (-23) PILOT FORGOT TO RET</t>
  </si>
  <si>
    <t>distracted and forgot to raise gear on amphibious floats for water landing .</t>
  </si>
  <si>
    <t>amphibious floats</t>
  </si>
  <si>
    <t>water landing</t>
  </si>
  <si>
    <t>19970513039769A</t>
  </si>
  <si>
    <t>ENIGNE QUIT ON LOW LEVEL SEISMIC SURVEY FLIGHT. ROTOR DECAY ON AUTOROTATION. WATER IN FUEL AND AT SOURCE. (-23) DUR</t>
  </si>
  <si>
    <t>rotor decay on autorotation .</t>
  </si>
  <si>
    <t>rotor decay</t>
  </si>
  <si>
    <t>19990126015169I</t>
  </si>
  <si>
    <t xml:space="preserve">ENROUTE TO PICK UP PATIENT AT HOSPITAL, PILOT FELT WHAT HE THOUGHT WAS TURBULENCE FOLLOWED BY A RUSHING AIR NOISE. </t>
  </si>
  <si>
    <t>enroute to pick up patient at hospital , pilot felt what he thought was turbulence followed by a rushing air noise .</t>
  </si>
  <si>
    <t>turbulence</t>
  </si>
  <si>
    <t>rushing air noise</t>
  </si>
  <si>
    <t>20000328040049A</t>
  </si>
  <si>
    <t>(.4)PRIOR TO DEPARTURE, THE PILOT RECEIVED A WEATHER BRIEFING, WHICH INCLUDED FORECAST MODERATE ICING AND PILOT REP</t>
  </si>
  <si>
    <t>( .4 ) prior to departure , the pilot received a weather briefing , which included forecast moderate icing and pilot rep</t>
  </si>
  <si>
    <t>forecast moderate icing</t>
  </si>
  <si>
    <t>weather briefing</t>
  </si>
  <si>
    <t>20001027030999I</t>
  </si>
  <si>
    <t>(-23)ON FRIDAY OCTOBER 27, 2000, A DC-10 WAS BEING MARSHALLED TO A PARKING SPOT BY PERSONNEL OF PATHFINDER, A FREIG</t>
  </si>
  <si>
    <t>( -23 ) on friday october 27 , 2000 , a dc-10 was being marshalled to a parking spot by personnel of pathfinder , a freig</t>
  </si>
  <si>
    <t>pathfinder</t>
  </si>
  <si>
    <t>dc-10</t>
  </si>
  <si>
    <t>20051130032239A</t>
  </si>
  <si>
    <t xml:space="preserve">(-23) THE OWNER/PILOT HAD REPLACED THE CABLE AND PULLEY AILERON CONTROL SYSTEM WITH A PUSH-PULL TUBE AND BELLCRANK </t>
  </si>
  <si>
    <t>( -23 ) the owner/pilot had replaced the cable and pulley aileron control system with a push-pull tube and bellcrank</t>
  </si>
  <si>
    <t>push-pull tube</t>
  </si>
  <si>
    <t>cable and pulley aileron control system</t>
  </si>
  <si>
    <t>20080608836749I</t>
  </si>
  <si>
    <t>(-23)THE PIC/FAR141CFI WAS GIVING MULTI ENGINE INSTRUCTION TO THE COMMERCIAL PILOT STUDENT. THE CFI OBSERVED THE ST</t>
  </si>
  <si>
    <t>( -23 ) the pic/far141cfi was giving multi engine instruction to the commercial pilot student .</t>
  </si>
  <si>
    <t>pic/far141cfi</t>
  </si>
  <si>
    <t>multi engine instruction</t>
  </si>
  <si>
    <t>ldg = landing. Accurate, since the pilot used some brush as a landing strip</t>
  </si>
  <si>
    <t>used for != used by</t>
  </si>
  <si>
    <t>** Counting "contributes toward" relationships in USED-FOR , even if no one "used" the head noun. Definintion given by SciERC supports this</t>
  </si>
  <si>
    <t>Not accepting negatively-defined relations</t>
  </si>
  <si>
    <t>**</t>
  </si>
  <si>
    <t>** electrical failure led to the inability to use automatic gear extension, it did not contribute toward manual gear extension directly</t>
  </si>
  <si>
    <t>lost airspeed is an event and altitude is not, and CONJUCTION ought to have entities with parallel entity-types on either side</t>
  </si>
  <si>
    <t>A feature of that specific inverted flight.</t>
  </si>
  <si>
    <t>The altitude is a feature of the event "lost engine power"</t>
  </si>
  <si>
    <t>no causal or "contributes toward" relation</t>
  </si>
  <si>
    <t>Not counting "entangled in" as "part of"</t>
  </si>
  <si>
    <t>USED-FOR would also work here</t>
  </si>
  <si>
    <t>Not accepting negatively defined relations</t>
  </si>
  <si>
    <t>mechanic used-for installation, not cotter pin</t>
  </si>
  <si>
    <t>"on" not same as "part of"</t>
  </si>
  <si>
    <t>"en route to spray loud bang" - ambiguous what role "spray" plays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</si>
</sst>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EAF1DD"/>
          <bgColor rgb="FFEAF1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.71"/>
    <col customWidth="1" min="5" max="5" width="19.29"/>
    <col customWidth="1" min="6" max="8" width="8.71"/>
    <col customWidth="1" min="9" max="9" width="12.86"/>
    <col customWidth="1" min="10" max="10" width="15.14"/>
    <col customWidth="1" min="11" max="11" width="14.43"/>
    <col customWidth="1" min="12" max="12" width="13.57"/>
    <col customWidth="1" min="13" max="13" width="12.0"/>
    <col customWidth="1" min="14" max="15" width="8.71"/>
    <col customWidth="1" min="16" max="16" width="30.57"/>
    <col customWidth="1" min="17" max="18" width="8.71"/>
    <col customWidth="1" min="19" max="19" width="12.57"/>
    <col customWidth="1" min="2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2">
        <v>41.0</v>
      </c>
      <c r="B2" s="2" t="s">
        <v>14</v>
      </c>
      <c r="C2" s="2">
        <v>642.0</v>
      </c>
      <c r="D2" s="2">
        <v>1.0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>
        <v>1.0</v>
      </c>
      <c r="K2" s="2">
        <v>1.0</v>
      </c>
      <c r="L2" s="2">
        <v>1.0</v>
      </c>
      <c r="M2" s="2">
        <v>0.0</v>
      </c>
      <c r="N2" s="2"/>
      <c r="O2" s="2" t="s">
        <v>20</v>
      </c>
      <c r="P2" s="2" t="s">
        <v>21</v>
      </c>
      <c r="Q2" s="2">
        <f>AVERAGE(J2:J10)</f>
        <v>1</v>
      </c>
      <c r="S2" s="3" t="s">
        <v>22</v>
      </c>
      <c r="X2" s="3" t="s">
        <v>23</v>
      </c>
    </row>
    <row r="3" ht="14.25" customHeight="1">
      <c r="A3" s="2">
        <v>21.0</v>
      </c>
      <c r="B3" s="2" t="s">
        <v>24</v>
      </c>
      <c r="C3" s="2">
        <v>289.0</v>
      </c>
      <c r="D3" s="2">
        <v>0.0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>
        <v>1.0</v>
      </c>
      <c r="K3" s="2">
        <v>1.0</v>
      </c>
      <c r="L3" s="2">
        <v>1.0</v>
      </c>
      <c r="M3" s="2">
        <v>0.0</v>
      </c>
      <c r="N3" s="2"/>
      <c r="O3" s="2" t="s">
        <v>20</v>
      </c>
      <c r="P3" s="2" t="s">
        <v>30</v>
      </c>
      <c r="Q3" s="2">
        <f> AVERAGE(K2:K10)</f>
        <v>0.5555555556</v>
      </c>
      <c r="S3" s="3" t="s">
        <v>31</v>
      </c>
      <c r="T3" s="3" t="s">
        <v>32</v>
      </c>
    </row>
    <row r="4" ht="14.25" customHeight="1">
      <c r="A4" s="2">
        <v>62.0</v>
      </c>
      <c r="B4" s="2" t="s">
        <v>33</v>
      </c>
      <c r="C4" s="2">
        <v>891.0</v>
      </c>
      <c r="D4" s="2">
        <v>0.0</v>
      </c>
      <c r="E4" s="2" t="s">
        <v>34</v>
      </c>
      <c r="F4" s="2" t="s">
        <v>35</v>
      </c>
      <c r="G4" s="2" t="s">
        <v>36</v>
      </c>
      <c r="H4" s="2" t="s">
        <v>31</v>
      </c>
      <c r="I4" s="2" t="s">
        <v>37</v>
      </c>
      <c r="J4" s="2">
        <v>1.0</v>
      </c>
      <c r="K4" s="2">
        <v>0.0</v>
      </c>
      <c r="L4" s="2">
        <v>1.0</v>
      </c>
      <c r="M4" s="2">
        <v>0.0</v>
      </c>
      <c r="N4" s="2" t="s">
        <v>38</v>
      </c>
      <c r="O4" s="2" t="s">
        <v>20</v>
      </c>
      <c r="P4" s="2" t="s">
        <v>39</v>
      </c>
      <c r="Q4" s="2">
        <f>AVERAGE(L2:L10)</f>
        <v>1</v>
      </c>
      <c r="S4" s="3" t="s">
        <v>40</v>
      </c>
      <c r="T4" s="3" t="s">
        <v>41</v>
      </c>
    </row>
    <row r="5" ht="14.25" customHeight="1">
      <c r="A5" s="2">
        <v>9.0</v>
      </c>
      <c r="B5" s="2" t="s">
        <v>42</v>
      </c>
      <c r="C5" s="2">
        <v>160.0</v>
      </c>
      <c r="D5" s="2">
        <v>0.0</v>
      </c>
      <c r="E5" s="2" t="s">
        <v>43</v>
      </c>
      <c r="F5" s="2" t="s">
        <v>44</v>
      </c>
      <c r="G5" s="2" t="s">
        <v>45</v>
      </c>
      <c r="H5" s="2" t="s">
        <v>31</v>
      </c>
      <c r="I5" s="2" t="s">
        <v>46</v>
      </c>
      <c r="J5" s="4">
        <v>1.0</v>
      </c>
      <c r="K5" s="4">
        <v>0.0</v>
      </c>
      <c r="L5" s="4">
        <v>1.0</v>
      </c>
      <c r="M5" s="4">
        <v>0.0</v>
      </c>
      <c r="N5" s="2"/>
      <c r="O5" s="2" t="s">
        <v>20</v>
      </c>
      <c r="P5" s="2" t="s">
        <v>47</v>
      </c>
      <c r="Q5" s="2">
        <f>SUM(M2:M10)</f>
        <v>0</v>
      </c>
      <c r="S5" s="3" t="s">
        <v>48</v>
      </c>
      <c r="T5" s="3" t="s">
        <v>49</v>
      </c>
    </row>
    <row r="6" ht="14.25" customHeight="1">
      <c r="A6" s="2">
        <v>6.0</v>
      </c>
      <c r="B6" s="2" t="s">
        <v>50</v>
      </c>
      <c r="C6" s="2">
        <v>111.0</v>
      </c>
      <c r="D6" s="2">
        <v>0.0</v>
      </c>
      <c r="E6" s="2" t="s">
        <v>51</v>
      </c>
      <c r="F6" s="2" t="s">
        <v>52</v>
      </c>
      <c r="G6" s="2" t="s">
        <v>53</v>
      </c>
      <c r="H6" s="2" t="s">
        <v>31</v>
      </c>
      <c r="I6" s="2" t="s">
        <v>54</v>
      </c>
      <c r="J6" s="4">
        <v>1.0</v>
      </c>
      <c r="K6" s="4">
        <v>0.0</v>
      </c>
      <c r="L6" s="4">
        <v>1.0</v>
      </c>
      <c r="M6" s="4">
        <v>0.0</v>
      </c>
      <c r="N6" s="2"/>
      <c r="O6" s="2" t="s">
        <v>20</v>
      </c>
      <c r="S6" s="3" t="s">
        <v>28</v>
      </c>
      <c r="T6" s="3" t="s">
        <v>55</v>
      </c>
    </row>
    <row r="7" ht="14.25" customHeight="1">
      <c r="A7" s="2">
        <v>123.0</v>
      </c>
      <c r="B7" s="2" t="s">
        <v>56</v>
      </c>
      <c r="C7" s="2">
        <v>2566.0</v>
      </c>
      <c r="D7" s="2">
        <v>0.0</v>
      </c>
      <c r="E7" s="2" t="s">
        <v>57</v>
      </c>
      <c r="F7" s="2" t="s">
        <v>58</v>
      </c>
      <c r="G7" s="2" t="s">
        <v>59</v>
      </c>
      <c r="H7" s="2" t="s">
        <v>18</v>
      </c>
      <c r="I7" s="2" t="s">
        <v>60</v>
      </c>
      <c r="J7" s="4">
        <v>1.0</v>
      </c>
      <c r="K7" s="4">
        <v>1.0</v>
      </c>
      <c r="L7" s="4">
        <v>1.0</v>
      </c>
      <c r="M7" s="4">
        <v>0.0</v>
      </c>
      <c r="N7" s="2"/>
      <c r="O7" s="2" t="s">
        <v>20</v>
      </c>
      <c r="S7" s="3" t="s">
        <v>61</v>
      </c>
      <c r="T7" s="3" t="s">
        <v>62</v>
      </c>
    </row>
    <row r="8" ht="14.25" customHeight="1">
      <c r="A8" s="2">
        <v>124.0</v>
      </c>
      <c r="B8" s="2" t="s">
        <v>56</v>
      </c>
      <c r="C8" s="2">
        <v>2566.0</v>
      </c>
      <c r="D8" s="2">
        <v>0.0</v>
      </c>
      <c r="E8" s="2" t="s">
        <v>57</v>
      </c>
      <c r="F8" s="2" t="s">
        <v>58</v>
      </c>
      <c r="G8" s="2" t="s">
        <v>63</v>
      </c>
      <c r="H8" s="2" t="s">
        <v>18</v>
      </c>
      <c r="I8" s="2" t="s">
        <v>59</v>
      </c>
      <c r="J8" s="4">
        <v>1.0</v>
      </c>
      <c r="K8" s="4">
        <v>1.0</v>
      </c>
      <c r="L8" s="2"/>
      <c r="M8" s="4">
        <v>0.0</v>
      </c>
      <c r="N8" s="2"/>
      <c r="S8" s="3" t="s">
        <v>18</v>
      </c>
      <c r="T8" s="3" t="s">
        <v>64</v>
      </c>
    </row>
    <row r="9" ht="14.25" customHeight="1">
      <c r="A9" s="2">
        <v>82.0</v>
      </c>
      <c r="B9" s="2" t="s">
        <v>65</v>
      </c>
      <c r="C9" s="2">
        <v>1263.0</v>
      </c>
      <c r="D9" s="2">
        <v>0.0</v>
      </c>
      <c r="E9" s="2" t="s">
        <v>66</v>
      </c>
      <c r="F9" s="2" t="s">
        <v>67</v>
      </c>
      <c r="G9" s="2" t="s">
        <v>68</v>
      </c>
      <c r="H9" s="2" t="s">
        <v>31</v>
      </c>
      <c r="I9" s="2" t="s">
        <v>69</v>
      </c>
      <c r="J9" s="4">
        <v>1.0</v>
      </c>
      <c r="K9" s="4">
        <v>1.0</v>
      </c>
      <c r="L9" s="2">
        <v>1.0</v>
      </c>
      <c r="M9" s="4">
        <v>0.0</v>
      </c>
      <c r="N9" s="2"/>
    </row>
    <row r="10" ht="14.25" customHeight="1">
      <c r="A10" s="2">
        <v>110.0</v>
      </c>
      <c r="B10" s="2" t="s">
        <v>70</v>
      </c>
      <c r="C10" s="2">
        <v>1920.0</v>
      </c>
      <c r="D10" s="2">
        <v>1.0</v>
      </c>
      <c r="E10" s="2" t="s">
        <v>71</v>
      </c>
      <c r="F10" s="2" t="s">
        <v>72</v>
      </c>
      <c r="G10" s="2" t="s">
        <v>73</v>
      </c>
      <c r="H10" s="2" t="s">
        <v>31</v>
      </c>
      <c r="I10" s="2" t="s">
        <v>74</v>
      </c>
      <c r="J10" s="4">
        <v>1.0</v>
      </c>
      <c r="K10" s="4">
        <v>0.0</v>
      </c>
      <c r="L10" s="2">
        <v>1.0</v>
      </c>
      <c r="M10" s="4">
        <v>0.0</v>
      </c>
      <c r="N10" s="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N10">
    <cfRule type="expression" dxfId="0" priority="1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2.29"/>
    <col customWidth="1" min="11" max="11" width="8.71"/>
    <col customWidth="1" min="12" max="12" width="38.57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75</v>
      </c>
    </row>
    <row r="2" ht="14.25" customHeight="1">
      <c r="A2" s="2">
        <v>0.0</v>
      </c>
      <c r="B2" s="2" t="s">
        <v>76</v>
      </c>
      <c r="C2" s="2">
        <v>10.0</v>
      </c>
      <c r="D2" s="2">
        <v>0.0</v>
      </c>
      <c r="E2" s="2" t="s">
        <v>77</v>
      </c>
      <c r="F2" s="2" t="s">
        <v>78</v>
      </c>
      <c r="G2" s="2" t="s">
        <v>79</v>
      </c>
      <c r="H2" s="2" t="s">
        <v>31</v>
      </c>
      <c r="I2" s="2" t="s">
        <v>80</v>
      </c>
      <c r="J2" s="2">
        <f>IFERROR(__xludf.DUMMYFUNCTION("IF(NOT(EXACT(B2,B1)), IF(ISERROR(FILTER(G$2:G1000, B$2:B1000 = B2, G$2:G1000&lt;&gt;"""")), """", COUNTA(FILTER(G$2:G1000, B$2:B1000 = B2, D$2:D1000&lt;&gt;""""))),"""")"),1.0)</f>
        <v>1</v>
      </c>
      <c r="L2" s="2" t="s">
        <v>81</v>
      </c>
      <c r="M2" s="2">
        <f> SUM(J2:J128)</f>
        <v>127</v>
      </c>
    </row>
    <row r="3" ht="14.25" customHeight="1">
      <c r="A3" s="2">
        <v>1.0</v>
      </c>
      <c r="B3" s="2" t="s">
        <v>82</v>
      </c>
      <c r="C3" s="2">
        <v>26.0</v>
      </c>
      <c r="D3" s="2">
        <v>0.0</v>
      </c>
      <c r="E3" s="2" t="s">
        <v>83</v>
      </c>
      <c r="F3" s="2" t="s">
        <v>84</v>
      </c>
      <c r="G3" s="2" t="s">
        <v>85</v>
      </c>
      <c r="H3" s="2" t="s">
        <v>31</v>
      </c>
      <c r="I3" s="2" t="s">
        <v>86</v>
      </c>
      <c r="J3" s="2">
        <f>IFERROR(__xludf.DUMMYFUNCTION("IF(NOT(EXACT(B3,B2)), IF(ISERROR(FILTER(G$2:G1000, B$2:B1000 = B3, G$2:G1000&lt;&gt;"""")), """", COUNTA(FILTER(G$2:G1000, B$2:B1000 = B3, D$2:D1000&lt;&gt;""""))),"""")"),1.0)</f>
        <v>1</v>
      </c>
      <c r="L3" s="2" t="s">
        <v>87</v>
      </c>
      <c r="M3" s="2">
        <f> COUNTIF(J2:J128, "&gt;0")/2748</f>
        <v>0.04002911208</v>
      </c>
    </row>
    <row r="4" ht="14.25" customHeight="1">
      <c r="A4" s="2">
        <v>2.0</v>
      </c>
      <c r="B4" s="2" t="s">
        <v>88</v>
      </c>
      <c r="C4" s="2">
        <v>34.0</v>
      </c>
      <c r="D4" s="2">
        <v>0.0</v>
      </c>
      <c r="E4" s="2" t="s">
        <v>89</v>
      </c>
      <c r="F4" s="2" t="s">
        <v>52</v>
      </c>
      <c r="G4" s="2" t="s">
        <v>53</v>
      </c>
      <c r="H4" s="2" t="s">
        <v>31</v>
      </c>
      <c r="I4" s="2" t="s">
        <v>54</v>
      </c>
      <c r="J4" s="2">
        <f>IFERROR(__xludf.DUMMYFUNCTION("IF(NOT(EXACT(B4,B3)), IF(ISERROR(FILTER(G$2:G1000, B$2:B1000 = B4, G$2:G1000&lt;&gt;"""")), """", COUNTA(FILTER(G$2:G1000, B$2:B1000 = B4, D$2:D1000&lt;&gt;""""))),"""")"),1.0)</f>
        <v>1</v>
      </c>
    </row>
    <row r="5" ht="14.25" customHeight="1">
      <c r="A5" s="2">
        <v>3.0</v>
      </c>
      <c r="B5" s="2" t="s">
        <v>90</v>
      </c>
      <c r="C5" s="2">
        <v>37.0</v>
      </c>
      <c r="D5" s="2">
        <v>0.0</v>
      </c>
      <c r="E5" s="2" t="s">
        <v>91</v>
      </c>
      <c r="F5" s="2" t="s">
        <v>92</v>
      </c>
      <c r="G5" s="2" t="s">
        <v>93</v>
      </c>
      <c r="H5" s="2" t="s">
        <v>28</v>
      </c>
      <c r="I5" s="2" t="s">
        <v>94</v>
      </c>
      <c r="J5" s="2">
        <f>IFERROR(__xludf.DUMMYFUNCTION("IF(NOT(EXACT(B5,B4)), IF(ISERROR(FILTER(G$2:G1000, B$2:B1000 = B5, G$2:G1000&lt;&gt;"""")), """", COUNTA(FILTER(G$2:G1000, B$2:B1000 = B5, D$2:D1000&lt;&gt;""""))),"""")"),1.0)</f>
        <v>1</v>
      </c>
    </row>
    <row r="6" ht="14.25" customHeight="1">
      <c r="A6" s="2">
        <v>4.0</v>
      </c>
      <c r="B6" s="2" t="s">
        <v>95</v>
      </c>
      <c r="C6" s="2">
        <v>58.0</v>
      </c>
      <c r="D6" s="2">
        <v>0.0</v>
      </c>
      <c r="E6" s="2" t="s">
        <v>96</v>
      </c>
      <c r="F6" s="2" t="s">
        <v>97</v>
      </c>
      <c r="G6" s="2" t="s">
        <v>98</v>
      </c>
      <c r="H6" s="2" t="s">
        <v>18</v>
      </c>
      <c r="I6" s="2" t="s">
        <v>99</v>
      </c>
      <c r="J6" s="2">
        <f>IFERROR(__xludf.DUMMYFUNCTION("IF(NOT(EXACT(B6,B5)), IF(ISERROR(FILTER(G$2:G1000, B$2:B1000 = B6, G$2:G1000&lt;&gt;"""")), """", COUNTA(FILTER(G$2:G1000, B$2:B1000 = B6, D$2:D1000&lt;&gt;""""))),"""")"),2.0)</f>
        <v>2</v>
      </c>
    </row>
    <row r="7" ht="14.25" customHeight="1">
      <c r="A7" s="2">
        <v>5.0</v>
      </c>
      <c r="B7" s="2" t="s">
        <v>95</v>
      </c>
      <c r="C7" s="2">
        <v>58.0</v>
      </c>
      <c r="D7" s="2">
        <v>0.0</v>
      </c>
      <c r="E7" s="2" t="s">
        <v>96</v>
      </c>
      <c r="F7" s="2" t="s">
        <v>97</v>
      </c>
      <c r="G7" s="2" t="s">
        <v>100</v>
      </c>
      <c r="H7" s="2" t="s">
        <v>18</v>
      </c>
      <c r="I7" s="2" t="s">
        <v>98</v>
      </c>
      <c r="J7" s="2" t="str">
        <f>IFERROR(__xludf.DUMMYFUNCTION("IF(NOT(EXACT(B7,B6)), IF(ISERROR(FILTER(G$2:G1000, B$2:B1000 = B7, G$2:G1000&lt;&gt;"""")), """", COUNTA(FILTER(G$2:G1000, B$2:B1000 = B7, D$2:D1000&lt;&gt;""""))),"""")"),"")</f>
        <v/>
      </c>
    </row>
    <row r="8" ht="14.25" customHeight="1">
      <c r="A8" s="2">
        <v>6.0</v>
      </c>
      <c r="B8" s="2" t="s">
        <v>50</v>
      </c>
      <c r="C8" s="2">
        <v>111.0</v>
      </c>
      <c r="D8" s="2">
        <v>0.0</v>
      </c>
      <c r="E8" s="2" t="s">
        <v>51</v>
      </c>
      <c r="F8" s="2" t="s">
        <v>52</v>
      </c>
      <c r="G8" s="2" t="s">
        <v>53</v>
      </c>
      <c r="H8" s="2" t="s">
        <v>31</v>
      </c>
      <c r="I8" s="2" t="s">
        <v>54</v>
      </c>
      <c r="J8" s="2">
        <f>IFERROR(__xludf.DUMMYFUNCTION("IF(NOT(EXACT(B8,B7)), IF(ISERROR(FILTER(G$2:G1000, B$2:B1000 = B8, G$2:G1000&lt;&gt;"""")), """", COUNTA(FILTER(G$2:G1000, B$2:B1000 = B8, D$2:D1000&lt;&gt;""""))),"""")"),1.0)</f>
        <v>1</v>
      </c>
    </row>
    <row r="9" ht="14.25" customHeight="1">
      <c r="A9" s="2">
        <v>7.0</v>
      </c>
      <c r="B9" s="2" t="s">
        <v>101</v>
      </c>
      <c r="C9" s="2">
        <v>129.0</v>
      </c>
      <c r="D9" s="2">
        <v>0.0</v>
      </c>
      <c r="E9" s="2" t="s">
        <v>102</v>
      </c>
      <c r="F9" s="2" t="s">
        <v>103</v>
      </c>
      <c r="G9" s="2" t="s">
        <v>104</v>
      </c>
      <c r="H9" s="2" t="s">
        <v>18</v>
      </c>
      <c r="I9" s="2" t="s">
        <v>105</v>
      </c>
      <c r="J9" s="2">
        <f>IFERROR(__xludf.DUMMYFUNCTION("IF(NOT(EXACT(B9,B8)), IF(ISERROR(FILTER(G$2:G1000, B$2:B1000 = B9, G$2:G1000&lt;&gt;"""")), """", COUNTA(FILTER(G$2:G1000, B$2:B1000 = B9, D$2:D1000&lt;&gt;""""))),"""")"),1.0)</f>
        <v>1</v>
      </c>
    </row>
    <row r="10" ht="14.25" customHeight="1">
      <c r="A10" s="2">
        <v>8.0</v>
      </c>
      <c r="B10" s="2" t="s">
        <v>106</v>
      </c>
      <c r="C10" s="2">
        <v>147.0</v>
      </c>
      <c r="D10" s="2">
        <v>0.0</v>
      </c>
      <c r="E10" s="2" t="s">
        <v>51</v>
      </c>
      <c r="F10" s="2" t="s">
        <v>52</v>
      </c>
      <c r="G10" s="2" t="s">
        <v>53</v>
      </c>
      <c r="H10" s="2" t="s">
        <v>31</v>
      </c>
      <c r="I10" s="2" t="s">
        <v>54</v>
      </c>
      <c r="J10" s="2">
        <f>IFERROR(__xludf.DUMMYFUNCTION("IF(NOT(EXACT(B10,B9)), IF(ISERROR(FILTER(G$2:G1000, B$2:B1000 = B10, G$2:G1000&lt;&gt;"""")), """", COUNTA(FILTER(G$2:G1000, B$2:B1000 = B10, D$2:D1000&lt;&gt;""""))),"""")"),1.0)</f>
        <v>1</v>
      </c>
    </row>
    <row r="11" ht="14.25" customHeight="1">
      <c r="A11" s="2">
        <v>9.0</v>
      </c>
      <c r="B11" s="2" t="s">
        <v>42</v>
      </c>
      <c r="C11" s="2">
        <v>160.0</v>
      </c>
      <c r="D11" s="2">
        <v>0.0</v>
      </c>
      <c r="E11" s="2" t="s">
        <v>43</v>
      </c>
      <c r="F11" s="2" t="s">
        <v>44</v>
      </c>
      <c r="G11" s="2" t="s">
        <v>45</v>
      </c>
      <c r="H11" s="2" t="s">
        <v>31</v>
      </c>
      <c r="I11" s="2" t="s">
        <v>46</v>
      </c>
      <c r="J11" s="2">
        <f>IFERROR(__xludf.DUMMYFUNCTION("IF(NOT(EXACT(B11,B10)), IF(ISERROR(FILTER(G$2:G1000, B$2:B1000 = B11, G$2:G1000&lt;&gt;"""")), """", COUNTA(FILTER(G$2:G1000, B$2:B1000 = B11, D$2:D1000&lt;&gt;""""))),"""")"),1.0)</f>
        <v>1</v>
      </c>
    </row>
    <row r="12" ht="14.25" customHeight="1">
      <c r="A12" s="2">
        <v>10.0</v>
      </c>
      <c r="B12" s="2" t="s">
        <v>107</v>
      </c>
      <c r="C12" s="2">
        <v>167.0</v>
      </c>
      <c r="D12" s="2">
        <v>0.0</v>
      </c>
      <c r="E12" s="2" t="s">
        <v>108</v>
      </c>
      <c r="F12" s="2" t="s">
        <v>109</v>
      </c>
      <c r="G12" s="2" t="s">
        <v>110</v>
      </c>
      <c r="H12" s="2" t="s">
        <v>18</v>
      </c>
      <c r="I12" s="2" t="s">
        <v>111</v>
      </c>
      <c r="J12" s="2">
        <f>IFERROR(__xludf.DUMMYFUNCTION("IF(NOT(EXACT(B12,B11)), IF(ISERROR(FILTER(G$2:G1000, B$2:B1000 = B12, G$2:G1000&lt;&gt;"""")), """", COUNTA(FILTER(G$2:G1000, B$2:B1000 = B12, D$2:D1000&lt;&gt;""""))),"""")"),1.0)</f>
        <v>1</v>
      </c>
    </row>
    <row r="13" ht="14.25" customHeight="1">
      <c r="A13" s="2">
        <v>11.0</v>
      </c>
      <c r="B13" s="2" t="s">
        <v>112</v>
      </c>
      <c r="C13" s="2">
        <v>181.0</v>
      </c>
      <c r="D13" s="2">
        <v>0.0</v>
      </c>
      <c r="E13" s="2" t="s">
        <v>113</v>
      </c>
      <c r="F13" s="2" t="s">
        <v>114</v>
      </c>
      <c r="G13" s="2" t="s">
        <v>115</v>
      </c>
      <c r="H13" s="2" t="s">
        <v>40</v>
      </c>
      <c r="I13" s="2" t="s">
        <v>116</v>
      </c>
      <c r="J13" s="2">
        <f>IFERROR(__xludf.DUMMYFUNCTION("IF(NOT(EXACT(B13,B12)), IF(ISERROR(FILTER(G$2:G1000, B$2:B1000 = B13, G$2:G1000&lt;&gt;"""")), """", COUNTA(FILTER(G$2:G1000, B$2:B1000 = B13, D$2:D1000&lt;&gt;""""))),"""")"),1.0)</f>
        <v>1</v>
      </c>
    </row>
    <row r="14" ht="14.25" customHeight="1">
      <c r="A14" s="2">
        <v>12.0</v>
      </c>
      <c r="B14" s="2" t="s">
        <v>117</v>
      </c>
      <c r="C14" s="2">
        <v>187.0</v>
      </c>
      <c r="D14" s="2">
        <v>0.0</v>
      </c>
      <c r="E14" s="2" t="s">
        <v>118</v>
      </c>
      <c r="F14" s="2" t="s">
        <v>119</v>
      </c>
      <c r="G14" s="2" t="s">
        <v>120</v>
      </c>
      <c r="H14" s="2" t="s">
        <v>31</v>
      </c>
      <c r="I14" s="2" t="s">
        <v>121</v>
      </c>
      <c r="J14" s="2">
        <f>IFERROR(__xludf.DUMMYFUNCTION("IF(NOT(EXACT(B14,B13)), IF(ISERROR(FILTER(G$2:G1000, B$2:B1000 = B14, G$2:G1000&lt;&gt;"""")), """", COUNTA(FILTER(G$2:G1000, B$2:B1000 = B14, D$2:D1000&lt;&gt;""""))),"""")"),1.0)</f>
        <v>1</v>
      </c>
    </row>
    <row r="15" ht="14.25" customHeight="1">
      <c r="A15" s="2">
        <v>13.0</v>
      </c>
      <c r="B15" s="2" t="s">
        <v>122</v>
      </c>
      <c r="C15" s="2">
        <v>194.0</v>
      </c>
      <c r="D15" s="2">
        <v>0.0</v>
      </c>
      <c r="E15" s="2" t="s">
        <v>123</v>
      </c>
      <c r="F15" s="2" t="s">
        <v>124</v>
      </c>
      <c r="G15" s="2" t="s">
        <v>125</v>
      </c>
      <c r="H15" s="2" t="s">
        <v>31</v>
      </c>
      <c r="I15" s="2" t="s">
        <v>126</v>
      </c>
      <c r="J15" s="2">
        <f>IFERROR(__xludf.DUMMYFUNCTION("IF(NOT(EXACT(B15,B14)), IF(ISERROR(FILTER(G$2:G1000, B$2:B1000 = B15, G$2:G1000&lt;&gt;"""")), """", COUNTA(FILTER(G$2:G1000, B$2:B1000 = B15, D$2:D1000&lt;&gt;""""))),"""")"),1.0)</f>
        <v>1</v>
      </c>
    </row>
    <row r="16" ht="14.25" customHeight="1">
      <c r="A16" s="2">
        <v>14.0</v>
      </c>
      <c r="B16" s="2" t="s">
        <v>127</v>
      </c>
      <c r="C16" s="2">
        <v>216.0</v>
      </c>
      <c r="D16" s="2">
        <v>0.0</v>
      </c>
      <c r="E16" s="2" t="s">
        <v>128</v>
      </c>
      <c r="F16" s="2" t="s">
        <v>129</v>
      </c>
      <c r="G16" s="2" t="s">
        <v>130</v>
      </c>
      <c r="H16" s="2" t="s">
        <v>18</v>
      </c>
      <c r="I16" s="2" t="s">
        <v>131</v>
      </c>
      <c r="J16" s="2">
        <f>IFERROR(__xludf.DUMMYFUNCTION("IF(NOT(EXACT(B16,B15)), IF(ISERROR(FILTER(G$2:G1000, B$2:B1000 = B16, G$2:G1000&lt;&gt;"""")), """", COUNTA(FILTER(G$2:G1000, B$2:B1000 = B16, D$2:D1000&lt;&gt;""""))),"""")"),1.0)</f>
        <v>1</v>
      </c>
    </row>
    <row r="17" ht="14.25" customHeight="1">
      <c r="A17" s="2">
        <v>15.0</v>
      </c>
      <c r="B17" s="2" t="s">
        <v>132</v>
      </c>
      <c r="C17" s="2">
        <v>221.0</v>
      </c>
      <c r="D17" s="2">
        <v>2.0</v>
      </c>
      <c r="E17" s="2" t="s">
        <v>133</v>
      </c>
      <c r="F17" s="2" t="s">
        <v>134</v>
      </c>
      <c r="G17" s="2" t="s">
        <v>135</v>
      </c>
      <c r="H17" s="2" t="s">
        <v>18</v>
      </c>
      <c r="I17" s="2" t="s">
        <v>136</v>
      </c>
      <c r="J17" s="2">
        <f>IFERROR(__xludf.DUMMYFUNCTION("IF(NOT(EXACT(B17,B16)), IF(ISERROR(FILTER(G$2:G1000, B$2:B1000 = B17, G$2:G1000&lt;&gt;"""")), """", COUNTA(FILTER(G$2:G1000, B$2:B1000 = B17, D$2:D1000&lt;&gt;""""))),"""")"),1.0)</f>
        <v>1</v>
      </c>
    </row>
    <row r="18" ht="14.25" customHeight="1">
      <c r="A18" s="2">
        <v>16.0</v>
      </c>
      <c r="B18" s="2" t="s">
        <v>137</v>
      </c>
      <c r="C18" s="2">
        <v>231.0</v>
      </c>
      <c r="D18" s="2">
        <v>0.0</v>
      </c>
      <c r="E18" s="2" t="s">
        <v>138</v>
      </c>
      <c r="F18" s="2" t="s">
        <v>52</v>
      </c>
      <c r="G18" s="2" t="s">
        <v>53</v>
      </c>
      <c r="H18" s="2" t="s">
        <v>31</v>
      </c>
      <c r="I18" s="2" t="s">
        <v>54</v>
      </c>
      <c r="J18" s="2">
        <f>IFERROR(__xludf.DUMMYFUNCTION("IF(NOT(EXACT(B18,B17)), IF(ISERROR(FILTER(G$2:G1000, B$2:B1000 = B18, G$2:G1000&lt;&gt;"""")), """", COUNTA(FILTER(G$2:G1000, B$2:B1000 = B18, D$2:D1000&lt;&gt;""""))),"""")"),1.0)</f>
        <v>1</v>
      </c>
    </row>
    <row r="19" ht="14.25" customHeight="1">
      <c r="A19" s="2">
        <v>17.0</v>
      </c>
      <c r="B19" s="2" t="s">
        <v>139</v>
      </c>
      <c r="C19" s="2">
        <v>250.0</v>
      </c>
      <c r="D19" s="2">
        <v>0.0</v>
      </c>
      <c r="E19" s="2" t="s">
        <v>140</v>
      </c>
      <c r="F19" s="2" t="s">
        <v>141</v>
      </c>
      <c r="G19" s="2" t="s">
        <v>142</v>
      </c>
      <c r="H19" s="2" t="s">
        <v>31</v>
      </c>
      <c r="I19" s="2" t="s">
        <v>143</v>
      </c>
      <c r="J19" s="2">
        <f>IFERROR(__xludf.DUMMYFUNCTION("IF(NOT(EXACT(B19,B18)), IF(ISERROR(FILTER(G$2:G1000, B$2:B1000 = B19, G$2:G1000&lt;&gt;"""")), """", COUNTA(FILTER(G$2:G1000, B$2:B1000 = B19, D$2:D1000&lt;&gt;""""))),"""")"),1.0)</f>
        <v>1</v>
      </c>
    </row>
    <row r="20" ht="14.25" customHeight="1">
      <c r="A20" s="2">
        <v>18.0</v>
      </c>
      <c r="B20" s="2" t="s">
        <v>144</v>
      </c>
      <c r="C20" s="2">
        <v>253.0</v>
      </c>
      <c r="D20" s="2">
        <v>0.0</v>
      </c>
      <c r="E20" s="2" t="s">
        <v>51</v>
      </c>
      <c r="F20" s="2" t="s">
        <v>52</v>
      </c>
      <c r="G20" s="2" t="s">
        <v>53</v>
      </c>
      <c r="H20" s="2" t="s">
        <v>31</v>
      </c>
      <c r="I20" s="2" t="s">
        <v>54</v>
      </c>
      <c r="J20" s="2">
        <f>IFERROR(__xludf.DUMMYFUNCTION("IF(NOT(EXACT(B20,B19)), IF(ISERROR(FILTER(G$2:G1000, B$2:B1000 = B20, G$2:G1000&lt;&gt;"""")), """", COUNTA(FILTER(G$2:G1000, B$2:B1000 = B20, D$2:D1000&lt;&gt;""""))),"""")"),1.0)</f>
        <v>1</v>
      </c>
    </row>
    <row r="21" ht="14.25" customHeight="1">
      <c r="A21" s="2">
        <v>19.0</v>
      </c>
      <c r="B21" s="2" t="s">
        <v>145</v>
      </c>
      <c r="C21" s="2">
        <v>262.0</v>
      </c>
      <c r="D21" s="2">
        <v>1.0</v>
      </c>
      <c r="E21" s="2" t="s">
        <v>146</v>
      </c>
      <c r="F21" s="2" t="s">
        <v>147</v>
      </c>
      <c r="G21" s="2" t="s">
        <v>148</v>
      </c>
      <c r="H21" s="2" t="s">
        <v>31</v>
      </c>
      <c r="I21" s="2" t="s">
        <v>149</v>
      </c>
      <c r="J21" s="2">
        <f>IFERROR(__xludf.DUMMYFUNCTION("IF(NOT(EXACT(B21,B20)), IF(ISERROR(FILTER(G$2:G1000, B$2:B1000 = B21, G$2:G1000&lt;&gt;"""")), """", COUNTA(FILTER(G$2:G1000, B$2:B1000 = B21, D$2:D1000&lt;&gt;""""))),"""")"),1.0)</f>
        <v>1</v>
      </c>
    </row>
    <row r="22" ht="14.25" customHeight="1">
      <c r="A22" s="2">
        <v>20.0</v>
      </c>
      <c r="B22" s="2" t="s">
        <v>150</v>
      </c>
      <c r="C22" s="2">
        <v>270.0</v>
      </c>
      <c r="D22" s="2">
        <v>0.0</v>
      </c>
      <c r="E22" s="2" t="s">
        <v>151</v>
      </c>
      <c r="F22" s="2" t="s">
        <v>152</v>
      </c>
      <c r="G22" s="2" t="s">
        <v>153</v>
      </c>
      <c r="H22" s="2" t="s">
        <v>18</v>
      </c>
      <c r="I22" s="2" t="s">
        <v>125</v>
      </c>
      <c r="J22" s="2">
        <f>IFERROR(__xludf.DUMMYFUNCTION("IF(NOT(EXACT(B22,B21)), IF(ISERROR(FILTER(G$2:G1000, B$2:B1000 = B22, G$2:G1000&lt;&gt;"""")), """", COUNTA(FILTER(G$2:G1000, B$2:B1000 = B22, D$2:D1000&lt;&gt;""""))),"""")"),1.0)</f>
        <v>1</v>
      </c>
    </row>
    <row r="23" ht="14.25" customHeight="1">
      <c r="A23" s="2">
        <v>21.0</v>
      </c>
      <c r="B23" s="2" t="s">
        <v>24</v>
      </c>
      <c r="C23" s="2">
        <v>289.0</v>
      </c>
      <c r="D23" s="2">
        <v>0.0</v>
      </c>
      <c r="E23" s="2" t="s">
        <v>25</v>
      </c>
      <c r="F23" s="2" t="s">
        <v>26</v>
      </c>
      <c r="G23" s="2" t="s">
        <v>27</v>
      </c>
      <c r="H23" s="2" t="s">
        <v>28</v>
      </c>
      <c r="I23" s="2" t="s">
        <v>29</v>
      </c>
      <c r="J23" s="2">
        <f>IFERROR(__xludf.DUMMYFUNCTION("IF(NOT(EXACT(B23,B22)), IF(ISERROR(FILTER(G$2:G1000, B$2:B1000 = B23, G$2:G1000&lt;&gt;"""")), """", COUNTA(FILTER(G$2:G1000, B$2:B1000 = B23, D$2:D1000&lt;&gt;""""))),"""")"),1.0)</f>
        <v>1</v>
      </c>
    </row>
    <row r="24" ht="14.25" customHeight="1">
      <c r="A24" s="2">
        <v>22.0</v>
      </c>
      <c r="B24" s="2" t="s">
        <v>154</v>
      </c>
      <c r="C24" s="2">
        <v>290.0</v>
      </c>
      <c r="D24" s="2">
        <v>1.0</v>
      </c>
      <c r="E24" s="2" t="s">
        <v>155</v>
      </c>
      <c r="F24" s="2" t="s">
        <v>156</v>
      </c>
      <c r="G24" s="2" t="s">
        <v>157</v>
      </c>
      <c r="H24" s="2" t="s">
        <v>31</v>
      </c>
      <c r="I24" s="2" t="s">
        <v>158</v>
      </c>
      <c r="J24" s="2">
        <f>IFERROR(__xludf.DUMMYFUNCTION("IF(NOT(EXACT(B24,B23)), IF(ISERROR(FILTER(G$2:G1000, B$2:B1000 = B24, G$2:G1000&lt;&gt;"""")), """", COUNTA(FILTER(G$2:G1000, B$2:B1000 = B24, D$2:D1000&lt;&gt;""""))),"""")"),1.0)</f>
        <v>1</v>
      </c>
    </row>
    <row r="25" ht="14.25" customHeight="1">
      <c r="A25" s="2">
        <v>23.0</v>
      </c>
      <c r="B25" s="2" t="s">
        <v>159</v>
      </c>
      <c r="C25" s="2">
        <v>298.0</v>
      </c>
      <c r="D25" s="2">
        <v>0.0</v>
      </c>
      <c r="E25" s="2" t="s">
        <v>160</v>
      </c>
      <c r="F25" s="2" t="s">
        <v>161</v>
      </c>
      <c r="G25" s="2" t="s">
        <v>162</v>
      </c>
      <c r="H25" s="2" t="s">
        <v>31</v>
      </c>
      <c r="I25" s="2" t="s">
        <v>163</v>
      </c>
      <c r="J25" s="2">
        <f>IFERROR(__xludf.DUMMYFUNCTION("IF(NOT(EXACT(B25,B24)), IF(ISERROR(FILTER(G$2:G1000, B$2:B1000 = B25, G$2:G1000&lt;&gt;"""")), """", COUNTA(FILTER(G$2:G1000, B$2:B1000 = B25, D$2:D1000&lt;&gt;""""))),"""")"),1.0)</f>
        <v>1</v>
      </c>
    </row>
    <row r="26" ht="14.25" customHeight="1">
      <c r="A26" s="2">
        <v>24.0</v>
      </c>
      <c r="B26" s="2" t="s">
        <v>164</v>
      </c>
      <c r="C26" s="2">
        <v>331.0</v>
      </c>
      <c r="D26" s="2">
        <v>2.0</v>
      </c>
      <c r="E26" s="2" t="s">
        <v>165</v>
      </c>
      <c r="F26" s="2" t="s">
        <v>166</v>
      </c>
      <c r="G26" s="2" t="s">
        <v>167</v>
      </c>
      <c r="H26" s="2" t="s">
        <v>18</v>
      </c>
      <c r="I26" s="2" t="s">
        <v>168</v>
      </c>
      <c r="J26" s="2">
        <f>IFERROR(__xludf.DUMMYFUNCTION("IF(NOT(EXACT(B26,B25)), IF(ISERROR(FILTER(G$2:G1000, B$2:B1000 = B26, G$2:G1000&lt;&gt;"""")), """", COUNTA(FILTER(G$2:G1000, B$2:B1000 = B26, D$2:D1000&lt;&gt;""""))),"""")"),1.0)</f>
        <v>1</v>
      </c>
    </row>
    <row r="27" ht="14.25" customHeight="1">
      <c r="A27" s="2">
        <v>25.0</v>
      </c>
      <c r="B27" s="2" t="s">
        <v>169</v>
      </c>
      <c r="C27" s="2">
        <v>346.0</v>
      </c>
      <c r="D27" s="2">
        <v>0.0</v>
      </c>
      <c r="E27" s="2" t="s">
        <v>170</v>
      </c>
      <c r="F27" s="2" t="s">
        <v>171</v>
      </c>
      <c r="G27" s="2" t="s">
        <v>172</v>
      </c>
      <c r="H27" s="2" t="s">
        <v>31</v>
      </c>
      <c r="I27" s="2" t="s">
        <v>173</v>
      </c>
      <c r="J27" s="2">
        <f>IFERROR(__xludf.DUMMYFUNCTION("IF(NOT(EXACT(B27,B26)), IF(ISERROR(FILTER(G$2:G1000, B$2:B1000 = B27, G$2:G1000&lt;&gt;"""")), """", COUNTA(FILTER(G$2:G1000, B$2:B1000 = B27, D$2:D1000&lt;&gt;""""))),"""")"),2.0)</f>
        <v>2</v>
      </c>
    </row>
    <row r="28" ht="14.25" customHeight="1">
      <c r="A28" s="2">
        <v>26.0</v>
      </c>
      <c r="B28" s="2" t="s">
        <v>169</v>
      </c>
      <c r="C28" s="2">
        <v>346.0</v>
      </c>
      <c r="D28" s="2">
        <v>1.0</v>
      </c>
      <c r="E28" s="2" t="s">
        <v>170</v>
      </c>
      <c r="F28" s="2" t="s">
        <v>174</v>
      </c>
      <c r="G28" s="2" t="s">
        <v>175</v>
      </c>
      <c r="H28" s="2" t="s">
        <v>28</v>
      </c>
      <c r="I28" s="2" t="s">
        <v>176</v>
      </c>
      <c r="J28" s="2" t="str">
        <f>IFERROR(__xludf.DUMMYFUNCTION("IF(NOT(EXACT(B28,B27)), IF(ISERROR(FILTER(G$2:G1000, B$2:B1000 = B28, G$2:G1000&lt;&gt;"""")), """", COUNTA(FILTER(G$2:G1000, B$2:B1000 = B28, D$2:D1000&lt;&gt;""""))),"""")"),"")</f>
        <v/>
      </c>
    </row>
    <row r="29" ht="14.25" customHeight="1">
      <c r="A29" s="2">
        <v>27.0</v>
      </c>
      <c r="B29" s="2" t="s">
        <v>177</v>
      </c>
      <c r="C29" s="2">
        <v>393.0</v>
      </c>
      <c r="D29" s="2">
        <v>1.0</v>
      </c>
      <c r="E29" s="2" t="s">
        <v>178</v>
      </c>
      <c r="F29" s="2" t="s">
        <v>179</v>
      </c>
      <c r="G29" s="2" t="s">
        <v>180</v>
      </c>
      <c r="H29" s="2" t="s">
        <v>18</v>
      </c>
      <c r="I29" s="2" t="s">
        <v>181</v>
      </c>
      <c r="J29" s="2">
        <f>IFERROR(__xludf.DUMMYFUNCTION("IF(NOT(EXACT(B29,B28)), IF(ISERROR(FILTER(G$2:G1000, B$2:B1000 = B29, G$2:G1000&lt;&gt;"""")), """", COUNTA(FILTER(G$2:G1000, B$2:B1000 = B29, D$2:D1000&lt;&gt;""""))),"""")"),1.0)</f>
        <v>1</v>
      </c>
    </row>
    <row r="30" ht="14.25" customHeight="1">
      <c r="A30" s="2">
        <v>28.0</v>
      </c>
      <c r="B30" s="2" t="s">
        <v>182</v>
      </c>
      <c r="C30" s="2">
        <v>430.0</v>
      </c>
      <c r="D30" s="2">
        <v>0.0</v>
      </c>
      <c r="E30" s="2" t="s">
        <v>183</v>
      </c>
      <c r="F30" s="2" t="s">
        <v>184</v>
      </c>
      <c r="G30" s="2" t="s">
        <v>185</v>
      </c>
      <c r="H30" s="2" t="s">
        <v>31</v>
      </c>
      <c r="I30" s="2" t="s">
        <v>186</v>
      </c>
      <c r="J30" s="2">
        <f>IFERROR(__xludf.DUMMYFUNCTION("IF(NOT(EXACT(B30,B29)), IF(ISERROR(FILTER(G$2:G1000, B$2:B1000 = B30, G$2:G1000&lt;&gt;"""")), """", COUNTA(FILTER(G$2:G1000, B$2:B1000 = B30, D$2:D1000&lt;&gt;""""))),"""")"),1.0)</f>
        <v>1</v>
      </c>
    </row>
    <row r="31" ht="14.25" customHeight="1">
      <c r="A31" s="2">
        <v>29.0</v>
      </c>
      <c r="B31" s="2" t="s">
        <v>187</v>
      </c>
      <c r="C31" s="2">
        <v>461.0</v>
      </c>
      <c r="D31" s="2">
        <v>1.0</v>
      </c>
      <c r="E31" s="2" t="s">
        <v>188</v>
      </c>
      <c r="F31" s="2" t="s">
        <v>189</v>
      </c>
      <c r="G31" s="2" t="s">
        <v>190</v>
      </c>
      <c r="H31" s="2" t="s">
        <v>31</v>
      </c>
      <c r="I31" s="2" t="s">
        <v>191</v>
      </c>
      <c r="J31" s="2">
        <f>IFERROR(__xludf.DUMMYFUNCTION("IF(NOT(EXACT(B31,B30)), IF(ISERROR(FILTER(G$2:G1000, B$2:B1000 = B31, G$2:G1000&lt;&gt;"""")), """", COUNTA(FILTER(G$2:G1000, B$2:B1000 = B31, D$2:D1000&lt;&gt;""""))),"""")"),1.0)</f>
        <v>1</v>
      </c>
    </row>
    <row r="32" ht="14.25" customHeight="1">
      <c r="A32" s="2">
        <v>30.0</v>
      </c>
      <c r="B32" s="2" t="s">
        <v>192</v>
      </c>
      <c r="C32" s="2">
        <v>474.0</v>
      </c>
      <c r="D32" s="2">
        <v>0.0</v>
      </c>
      <c r="E32" s="2" t="s">
        <v>51</v>
      </c>
      <c r="F32" s="2" t="s">
        <v>52</v>
      </c>
      <c r="G32" s="2" t="s">
        <v>53</v>
      </c>
      <c r="H32" s="2" t="s">
        <v>31</v>
      </c>
      <c r="I32" s="2" t="s">
        <v>54</v>
      </c>
      <c r="J32" s="2">
        <f>IFERROR(__xludf.DUMMYFUNCTION("IF(NOT(EXACT(B32,B31)), IF(ISERROR(FILTER(G$2:G1000, B$2:B1000 = B32, G$2:G1000&lt;&gt;"""")), """", COUNTA(FILTER(G$2:G1000, B$2:B1000 = B32, D$2:D1000&lt;&gt;""""))),"""")"),1.0)</f>
        <v>1</v>
      </c>
    </row>
    <row r="33" ht="14.25" customHeight="1">
      <c r="A33" s="2">
        <v>31.0</v>
      </c>
      <c r="B33" s="2" t="s">
        <v>193</v>
      </c>
      <c r="C33" s="2">
        <v>492.0</v>
      </c>
      <c r="D33" s="2">
        <v>0.0</v>
      </c>
      <c r="E33" s="2" t="s">
        <v>194</v>
      </c>
      <c r="F33" s="2" t="s">
        <v>195</v>
      </c>
      <c r="G33" s="2" t="s">
        <v>196</v>
      </c>
      <c r="H33" s="2" t="s">
        <v>18</v>
      </c>
      <c r="I33" s="2" t="s">
        <v>197</v>
      </c>
      <c r="J33" s="2">
        <f>IFERROR(__xludf.DUMMYFUNCTION("IF(NOT(EXACT(B33,B32)), IF(ISERROR(FILTER(G$2:G1000, B$2:B1000 = B33, G$2:G1000&lt;&gt;"""")), """", COUNTA(FILTER(G$2:G1000, B$2:B1000 = B33, D$2:D1000&lt;&gt;""""))),"""")"),2.0)</f>
        <v>2</v>
      </c>
    </row>
    <row r="34" ht="14.25" customHeight="1">
      <c r="A34" s="2">
        <v>32.0</v>
      </c>
      <c r="B34" s="2" t="s">
        <v>193</v>
      </c>
      <c r="C34" s="2">
        <v>492.0</v>
      </c>
      <c r="D34" s="2">
        <v>0.0</v>
      </c>
      <c r="E34" s="2" t="s">
        <v>194</v>
      </c>
      <c r="F34" s="2" t="s">
        <v>195</v>
      </c>
      <c r="G34" s="2" t="s">
        <v>198</v>
      </c>
      <c r="H34" s="2" t="s">
        <v>18</v>
      </c>
      <c r="I34" s="2" t="s">
        <v>196</v>
      </c>
      <c r="J34" s="2" t="str">
        <f>IFERROR(__xludf.DUMMYFUNCTION("IF(NOT(EXACT(B34,B33)), IF(ISERROR(FILTER(G$2:G1000, B$2:B1000 = B34, G$2:G1000&lt;&gt;"""")), """", COUNTA(FILTER(G$2:G1000, B$2:B1000 = B34, D$2:D1000&lt;&gt;""""))),"""")"),"")</f>
        <v/>
      </c>
    </row>
    <row r="35" ht="14.25" customHeight="1">
      <c r="A35" s="2">
        <v>33.0</v>
      </c>
      <c r="B35" s="2" t="s">
        <v>199</v>
      </c>
      <c r="C35" s="2">
        <v>520.0</v>
      </c>
      <c r="D35" s="2">
        <v>0.0</v>
      </c>
      <c r="E35" s="2" t="s">
        <v>200</v>
      </c>
      <c r="F35" s="2" t="s">
        <v>201</v>
      </c>
      <c r="G35" s="2" t="s">
        <v>202</v>
      </c>
      <c r="H35" s="2" t="s">
        <v>31</v>
      </c>
      <c r="I35" s="2" t="s">
        <v>203</v>
      </c>
      <c r="J35" s="2">
        <f>IFERROR(__xludf.DUMMYFUNCTION("IF(NOT(EXACT(B35,B34)), IF(ISERROR(FILTER(G$2:G1000, B$2:B1000 = B35, G$2:G1000&lt;&gt;"""")), """", COUNTA(FILTER(G$2:G1000, B$2:B1000 = B35, D$2:D1000&lt;&gt;""""))),"""")"),1.0)</f>
        <v>1</v>
      </c>
    </row>
    <row r="36" ht="14.25" customHeight="1">
      <c r="A36" s="2">
        <v>34.0</v>
      </c>
      <c r="B36" s="2" t="s">
        <v>204</v>
      </c>
      <c r="C36" s="2">
        <v>546.0</v>
      </c>
      <c r="D36" s="2">
        <v>0.0</v>
      </c>
      <c r="E36" s="2" t="s">
        <v>205</v>
      </c>
      <c r="F36" s="2" t="s">
        <v>206</v>
      </c>
      <c r="G36" s="2" t="s">
        <v>207</v>
      </c>
      <c r="H36" s="2" t="s">
        <v>31</v>
      </c>
      <c r="I36" s="2" t="s">
        <v>158</v>
      </c>
      <c r="J36" s="2">
        <f>IFERROR(__xludf.DUMMYFUNCTION("IF(NOT(EXACT(B36,B35)), IF(ISERROR(FILTER(G$2:G1000, B$2:B1000 = B36, G$2:G1000&lt;&gt;"""")), """", COUNTA(FILTER(G$2:G1000, B$2:B1000 = B36, D$2:D1000&lt;&gt;""""))),"""")"),1.0)</f>
        <v>1</v>
      </c>
    </row>
    <row r="37" ht="14.25" customHeight="1">
      <c r="A37" s="2">
        <v>35.0</v>
      </c>
      <c r="B37" s="2" t="s">
        <v>208</v>
      </c>
      <c r="C37" s="2">
        <v>548.0</v>
      </c>
      <c r="D37" s="2">
        <v>0.0</v>
      </c>
      <c r="E37" s="2" t="s">
        <v>209</v>
      </c>
      <c r="F37" s="2" t="s">
        <v>210</v>
      </c>
      <c r="G37" s="2" t="s">
        <v>211</v>
      </c>
      <c r="H37" s="2" t="s">
        <v>18</v>
      </c>
      <c r="I37" s="2" t="s">
        <v>212</v>
      </c>
      <c r="J37" s="2">
        <f>IFERROR(__xludf.DUMMYFUNCTION("IF(NOT(EXACT(B37,B36)), IF(ISERROR(FILTER(G$2:G1000, B$2:B1000 = B37, G$2:G1000&lt;&gt;"""")), """", COUNTA(FILTER(G$2:G1000, B$2:B1000 = B37, D$2:D1000&lt;&gt;""""))),"""")"),4.0)</f>
        <v>4</v>
      </c>
    </row>
    <row r="38" ht="14.25" customHeight="1">
      <c r="A38" s="2">
        <v>36.0</v>
      </c>
      <c r="B38" s="2" t="s">
        <v>208</v>
      </c>
      <c r="C38" s="2">
        <v>548.0</v>
      </c>
      <c r="D38" s="2">
        <v>0.0</v>
      </c>
      <c r="E38" s="2" t="s">
        <v>209</v>
      </c>
      <c r="F38" s="2" t="s">
        <v>210</v>
      </c>
      <c r="G38" s="2" t="s">
        <v>213</v>
      </c>
      <c r="H38" s="2" t="s">
        <v>18</v>
      </c>
      <c r="I38" s="2" t="s">
        <v>211</v>
      </c>
      <c r="J38" s="2" t="str">
        <f>IFERROR(__xludf.DUMMYFUNCTION("IF(NOT(EXACT(B38,B37)), IF(ISERROR(FILTER(G$2:G1000, B$2:B1000 = B38, G$2:G1000&lt;&gt;"""")), """", COUNTA(FILTER(G$2:G1000, B$2:B1000 = B38, D$2:D1000&lt;&gt;""""))),"""")"),"")</f>
        <v/>
      </c>
    </row>
    <row r="39" ht="14.25" customHeight="1">
      <c r="A39" s="2">
        <v>37.0</v>
      </c>
      <c r="B39" s="2" t="s">
        <v>208</v>
      </c>
      <c r="C39" s="2">
        <v>548.0</v>
      </c>
      <c r="D39" s="2">
        <v>0.0</v>
      </c>
      <c r="E39" s="2" t="s">
        <v>209</v>
      </c>
      <c r="F39" s="2" t="s">
        <v>210</v>
      </c>
      <c r="G39" s="2" t="s">
        <v>212</v>
      </c>
      <c r="H39" s="2" t="s">
        <v>31</v>
      </c>
      <c r="I39" s="2" t="s">
        <v>214</v>
      </c>
      <c r="J39" s="2" t="str">
        <f>IFERROR(__xludf.DUMMYFUNCTION("IF(NOT(EXACT(B39,B38)), IF(ISERROR(FILTER(G$2:G1000, B$2:B1000 = B39, G$2:G1000&lt;&gt;"""")), """", COUNTA(FILTER(G$2:G1000, B$2:B1000 = B39, D$2:D1000&lt;&gt;""""))),"""")"),"")</f>
        <v/>
      </c>
    </row>
    <row r="40" ht="14.25" customHeight="1">
      <c r="A40" s="2">
        <v>38.0</v>
      </c>
      <c r="B40" s="2" t="s">
        <v>208</v>
      </c>
      <c r="C40" s="2">
        <v>548.0</v>
      </c>
      <c r="D40" s="2">
        <v>2.0</v>
      </c>
      <c r="E40" s="2" t="s">
        <v>209</v>
      </c>
      <c r="F40" s="2" t="s">
        <v>215</v>
      </c>
      <c r="G40" s="2" t="s">
        <v>216</v>
      </c>
      <c r="H40" s="2" t="s">
        <v>18</v>
      </c>
      <c r="I40" s="2" t="s">
        <v>217</v>
      </c>
      <c r="J40" s="2" t="str">
        <f>IFERROR(__xludf.DUMMYFUNCTION("IF(NOT(EXACT(B40,B39)), IF(ISERROR(FILTER(G$2:G1000, B$2:B1000 = B40, G$2:G1000&lt;&gt;"""")), """", COUNTA(FILTER(G$2:G1000, B$2:B1000 = B40, D$2:D1000&lt;&gt;""""))),"""")"),"")</f>
        <v/>
      </c>
    </row>
    <row r="41" ht="14.25" customHeight="1">
      <c r="A41" s="2">
        <v>39.0</v>
      </c>
      <c r="B41" s="2" t="s">
        <v>218</v>
      </c>
      <c r="C41" s="2">
        <v>573.0</v>
      </c>
      <c r="D41" s="2">
        <v>0.0</v>
      </c>
      <c r="E41" s="2" t="s">
        <v>219</v>
      </c>
      <c r="F41" s="2" t="s">
        <v>220</v>
      </c>
      <c r="G41" s="2" t="s">
        <v>221</v>
      </c>
      <c r="H41" s="2" t="s">
        <v>31</v>
      </c>
      <c r="I41" s="2" t="s">
        <v>222</v>
      </c>
      <c r="J41" s="2">
        <f>IFERROR(__xludf.DUMMYFUNCTION("IF(NOT(EXACT(B41,B40)), IF(ISERROR(FILTER(G$2:G1000, B$2:B1000 = B41, G$2:G1000&lt;&gt;"""")), """", COUNTA(FILTER(G$2:G1000, B$2:B1000 = B41, D$2:D1000&lt;&gt;""""))),"""")"),1.0)</f>
        <v>1</v>
      </c>
    </row>
    <row r="42" ht="14.25" customHeight="1">
      <c r="A42" s="2">
        <v>40.0</v>
      </c>
      <c r="B42" s="2" t="s">
        <v>223</v>
      </c>
      <c r="C42" s="2">
        <v>632.0</v>
      </c>
      <c r="D42" s="2">
        <v>0.0</v>
      </c>
      <c r="E42" s="2" t="s">
        <v>224</v>
      </c>
      <c r="F42" s="2" t="s">
        <v>225</v>
      </c>
      <c r="G42" s="2" t="s">
        <v>226</v>
      </c>
      <c r="H42" s="2" t="s">
        <v>40</v>
      </c>
      <c r="I42" s="2" t="s">
        <v>227</v>
      </c>
      <c r="J42" s="2">
        <f>IFERROR(__xludf.DUMMYFUNCTION("IF(NOT(EXACT(B42,B41)), IF(ISERROR(FILTER(G$2:G1000, B$2:B1000 = B42, G$2:G1000&lt;&gt;"""")), """", COUNTA(FILTER(G$2:G1000, B$2:B1000 = B42, D$2:D1000&lt;&gt;""""))),"""")"),1.0)</f>
        <v>1</v>
      </c>
    </row>
    <row r="43" ht="14.25" customHeight="1">
      <c r="A43" s="2">
        <v>41.0</v>
      </c>
      <c r="B43" s="2" t="s">
        <v>14</v>
      </c>
      <c r="C43" s="2">
        <v>642.0</v>
      </c>
      <c r="D43" s="2">
        <v>1.0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>
        <f>IFERROR(__xludf.DUMMYFUNCTION("IF(NOT(EXACT(B43,B42)), IF(ISERROR(FILTER(G$2:G1000, B$2:B1000 = B43, G$2:G1000&lt;&gt;"""")), """", COUNTA(FILTER(G$2:G1000, B$2:B1000 = B43, D$2:D1000&lt;&gt;""""))),"""")"),1.0)</f>
        <v>1</v>
      </c>
    </row>
    <row r="44" ht="14.25" customHeight="1">
      <c r="A44" s="2">
        <v>42.0</v>
      </c>
      <c r="B44" s="2" t="s">
        <v>228</v>
      </c>
      <c r="C44" s="2">
        <v>644.0</v>
      </c>
      <c r="D44" s="2">
        <v>0.0</v>
      </c>
      <c r="E44" s="2" t="s">
        <v>229</v>
      </c>
      <c r="F44" s="2" t="s">
        <v>230</v>
      </c>
      <c r="G44" s="2" t="s">
        <v>231</v>
      </c>
      <c r="H44" s="2" t="s">
        <v>31</v>
      </c>
      <c r="I44" s="2" t="s">
        <v>232</v>
      </c>
      <c r="J44" s="2">
        <f>IFERROR(__xludf.DUMMYFUNCTION("IF(NOT(EXACT(B44,B43)), IF(ISERROR(FILTER(G$2:G1000, B$2:B1000 = B44, G$2:G1000&lt;&gt;"""")), """", COUNTA(FILTER(G$2:G1000, B$2:B1000 = B44, D$2:D1000&lt;&gt;""""))),"""")"),1.0)</f>
        <v>1</v>
      </c>
    </row>
    <row r="45" ht="14.25" customHeight="1">
      <c r="A45" s="2">
        <v>43.0</v>
      </c>
      <c r="B45" s="2" t="s">
        <v>233</v>
      </c>
      <c r="C45" s="2">
        <v>722.0</v>
      </c>
      <c r="D45" s="2">
        <v>1.0</v>
      </c>
      <c r="E45" s="2" t="s">
        <v>234</v>
      </c>
      <c r="F45" s="2" t="s">
        <v>235</v>
      </c>
      <c r="G45" s="2" t="s">
        <v>236</v>
      </c>
      <c r="H45" s="2" t="s">
        <v>18</v>
      </c>
      <c r="I45" s="2" t="s">
        <v>237</v>
      </c>
      <c r="J45" s="2">
        <f>IFERROR(__xludf.DUMMYFUNCTION("IF(NOT(EXACT(B45,B44)), IF(ISERROR(FILTER(G$2:G1000, B$2:B1000 = B45, G$2:G1000&lt;&gt;"""")), """", COUNTA(FILTER(G$2:G1000, B$2:B1000 = B45, D$2:D1000&lt;&gt;""""))),"""")"),1.0)</f>
        <v>1</v>
      </c>
    </row>
    <row r="46" ht="14.25" customHeight="1">
      <c r="A46" s="2">
        <v>44.0</v>
      </c>
      <c r="B46" s="2" t="s">
        <v>238</v>
      </c>
      <c r="C46" s="2">
        <v>727.0</v>
      </c>
      <c r="D46" s="2">
        <v>0.0</v>
      </c>
      <c r="E46" s="2" t="s">
        <v>239</v>
      </c>
      <c r="F46" s="2" t="s">
        <v>240</v>
      </c>
      <c r="G46" s="2" t="s">
        <v>241</v>
      </c>
      <c r="H46" s="2" t="s">
        <v>18</v>
      </c>
      <c r="I46" s="2" t="s">
        <v>242</v>
      </c>
      <c r="J46" s="2">
        <f>IFERROR(__xludf.DUMMYFUNCTION("IF(NOT(EXACT(B46,B45)), IF(ISERROR(FILTER(G$2:G1000, B$2:B1000 = B46, G$2:G1000&lt;&gt;"""")), """", COUNTA(FILTER(G$2:G1000, B$2:B1000 = B46, D$2:D1000&lt;&gt;""""))),"""")"),1.0)</f>
        <v>1</v>
      </c>
    </row>
    <row r="47" ht="14.25" customHeight="1">
      <c r="A47" s="2">
        <v>45.0</v>
      </c>
      <c r="B47" s="2" t="s">
        <v>243</v>
      </c>
      <c r="C47" s="2">
        <v>735.0</v>
      </c>
      <c r="D47" s="2">
        <v>1.0</v>
      </c>
      <c r="E47" s="2" t="s">
        <v>244</v>
      </c>
      <c r="F47" s="2" t="s">
        <v>245</v>
      </c>
      <c r="G47" s="2" t="s">
        <v>176</v>
      </c>
      <c r="H47" s="2" t="s">
        <v>18</v>
      </c>
      <c r="I47" s="2" t="s">
        <v>246</v>
      </c>
      <c r="J47" s="2">
        <f>IFERROR(__xludf.DUMMYFUNCTION("IF(NOT(EXACT(B47,B46)), IF(ISERROR(FILTER(G$2:G1000, B$2:B1000 = B47, G$2:G1000&lt;&gt;"""")), """", COUNTA(FILTER(G$2:G1000, B$2:B1000 = B47, D$2:D1000&lt;&gt;""""))),"""")"),1.0)</f>
        <v>1</v>
      </c>
    </row>
    <row r="48" ht="14.25" customHeight="1">
      <c r="A48" s="2">
        <v>46.0</v>
      </c>
      <c r="B48" s="2" t="s">
        <v>247</v>
      </c>
      <c r="C48" s="2">
        <v>738.0</v>
      </c>
      <c r="D48" s="2">
        <v>0.0</v>
      </c>
      <c r="E48" s="2" t="s">
        <v>248</v>
      </c>
      <c r="F48" s="2" t="s">
        <v>249</v>
      </c>
      <c r="G48" s="2" t="s">
        <v>250</v>
      </c>
      <c r="H48" s="2" t="s">
        <v>31</v>
      </c>
      <c r="I48" s="2" t="s">
        <v>251</v>
      </c>
      <c r="J48" s="2">
        <f>IFERROR(__xludf.DUMMYFUNCTION("IF(NOT(EXACT(B48,B47)), IF(ISERROR(FILTER(G$2:G1000, B$2:B1000 = B48, G$2:G1000&lt;&gt;"""")), """", COUNTA(FILTER(G$2:G1000, B$2:B1000 = B48, D$2:D1000&lt;&gt;""""))),"""")"),1.0)</f>
        <v>1</v>
      </c>
    </row>
    <row r="49" ht="14.25" customHeight="1">
      <c r="A49" s="2">
        <v>47.0</v>
      </c>
      <c r="B49" s="2" t="s">
        <v>252</v>
      </c>
      <c r="C49" s="2">
        <v>747.0</v>
      </c>
      <c r="D49" s="2">
        <v>0.0</v>
      </c>
      <c r="E49" s="2" t="s">
        <v>253</v>
      </c>
      <c r="F49" s="2" t="s">
        <v>254</v>
      </c>
      <c r="G49" s="2" t="s">
        <v>255</v>
      </c>
      <c r="H49" s="2" t="s">
        <v>40</v>
      </c>
      <c r="I49" s="2" t="s">
        <v>256</v>
      </c>
      <c r="J49" s="2">
        <f>IFERROR(__xludf.DUMMYFUNCTION("IF(NOT(EXACT(B49,B48)), IF(ISERROR(FILTER(G$2:G1000, B$2:B1000 = B49, G$2:G1000&lt;&gt;"""")), """", COUNTA(FILTER(G$2:G1000, B$2:B1000 = B49, D$2:D1000&lt;&gt;""""))),"""")"),1.0)</f>
        <v>1</v>
      </c>
    </row>
    <row r="50" ht="14.25" customHeight="1">
      <c r="A50" s="2">
        <v>48.0</v>
      </c>
      <c r="B50" s="2" t="s">
        <v>257</v>
      </c>
      <c r="C50" s="2">
        <v>768.0</v>
      </c>
      <c r="D50" s="2">
        <v>0.0</v>
      </c>
      <c r="E50" s="2" t="s">
        <v>258</v>
      </c>
      <c r="F50" s="2" t="s">
        <v>259</v>
      </c>
      <c r="G50" s="2" t="s">
        <v>260</v>
      </c>
      <c r="H50" s="2" t="s">
        <v>18</v>
      </c>
      <c r="I50" s="2" t="s">
        <v>261</v>
      </c>
      <c r="J50" s="2">
        <f>IFERROR(__xludf.DUMMYFUNCTION("IF(NOT(EXACT(B50,B49)), IF(ISERROR(FILTER(G$2:G1000, B$2:B1000 = B50, G$2:G1000&lt;&gt;"""")), """", COUNTA(FILTER(G$2:G1000, B$2:B1000 = B50, D$2:D1000&lt;&gt;""""))),"""")"),2.0)</f>
        <v>2</v>
      </c>
    </row>
    <row r="51" ht="14.25" customHeight="1">
      <c r="A51" s="2">
        <v>49.0</v>
      </c>
      <c r="B51" s="2" t="s">
        <v>257</v>
      </c>
      <c r="C51" s="2">
        <v>768.0</v>
      </c>
      <c r="D51" s="2">
        <v>0.0</v>
      </c>
      <c r="E51" s="2" t="s">
        <v>258</v>
      </c>
      <c r="F51" s="2" t="s">
        <v>259</v>
      </c>
      <c r="G51" s="2" t="s">
        <v>262</v>
      </c>
      <c r="H51" s="2" t="s">
        <v>18</v>
      </c>
      <c r="I51" s="2" t="s">
        <v>260</v>
      </c>
      <c r="J51" s="2" t="str">
        <f>IFERROR(__xludf.DUMMYFUNCTION("IF(NOT(EXACT(B51,B50)), IF(ISERROR(FILTER(G$2:G1000, B$2:B1000 = B51, G$2:G1000&lt;&gt;"""")), """", COUNTA(FILTER(G$2:G1000, B$2:B1000 = B51, D$2:D1000&lt;&gt;""""))),"""")"),"")</f>
        <v/>
      </c>
    </row>
    <row r="52" ht="14.25" customHeight="1">
      <c r="A52" s="2">
        <v>50.0</v>
      </c>
      <c r="B52" s="2" t="s">
        <v>263</v>
      </c>
      <c r="C52" s="2">
        <v>815.0</v>
      </c>
      <c r="D52" s="2">
        <v>0.0</v>
      </c>
      <c r="E52" s="2" t="s">
        <v>264</v>
      </c>
      <c r="F52" s="2" t="s">
        <v>265</v>
      </c>
      <c r="G52" s="2" t="s">
        <v>266</v>
      </c>
      <c r="H52" s="2" t="s">
        <v>31</v>
      </c>
      <c r="I52" s="2" t="s">
        <v>267</v>
      </c>
      <c r="J52" s="2">
        <f>IFERROR(__xludf.DUMMYFUNCTION("IF(NOT(EXACT(B52,B51)), IF(ISERROR(FILTER(G$2:G1000, B$2:B1000 = B52, G$2:G1000&lt;&gt;"""")), """", COUNTA(FILTER(G$2:G1000, B$2:B1000 = B52, D$2:D1000&lt;&gt;""""))),"""")"),1.0)</f>
        <v>1</v>
      </c>
    </row>
    <row r="53" ht="14.25" customHeight="1">
      <c r="A53" s="2">
        <v>51.0</v>
      </c>
      <c r="B53" s="2" t="s">
        <v>268</v>
      </c>
      <c r="C53" s="2">
        <v>821.0</v>
      </c>
      <c r="D53" s="2">
        <v>1.0</v>
      </c>
      <c r="E53" s="2" t="s">
        <v>269</v>
      </c>
      <c r="F53" s="2" t="s">
        <v>270</v>
      </c>
      <c r="G53" s="2" t="s">
        <v>271</v>
      </c>
      <c r="H53" s="2" t="s">
        <v>18</v>
      </c>
      <c r="I53" s="2" t="s">
        <v>272</v>
      </c>
      <c r="J53" s="2">
        <f>IFERROR(__xludf.DUMMYFUNCTION("IF(NOT(EXACT(B53,B52)), IF(ISERROR(FILTER(G$2:G1000, B$2:B1000 = B53, G$2:G1000&lt;&gt;"""")), """", COUNTA(FILTER(G$2:G1000, B$2:B1000 = B53, D$2:D1000&lt;&gt;""""))),"""")"),2.0)</f>
        <v>2</v>
      </c>
    </row>
    <row r="54" ht="14.25" customHeight="1">
      <c r="A54" s="2">
        <v>52.0</v>
      </c>
      <c r="B54" s="2" t="s">
        <v>268</v>
      </c>
      <c r="C54" s="2">
        <v>821.0</v>
      </c>
      <c r="D54" s="2">
        <v>1.0</v>
      </c>
      <c r="E54" s="2" t="s">
        <v>269</v>
      </c>
      <c r="F54" s="2" t="s">
        <v>270</v>
      </c>
      <c r="G54" s="2" t="s">
        <v>59</v>
      </c>
      <c r="H54" s="2" t="s">
        <v>18</v>
      </c>
      <c r="I54" s="2" t="s">
        <v>271</v>
      </c>
      <c r="J54" s="2" t="str">
        <f>IFERROR(__xludf.DUMMYFUNCTION("IF(NOT(EXACT(B54,B53)), IF(ISERROR(FILTER(G$2:G1000, B$2:B1000 = B54, G$2:G1000&lt;&gt;"""")), """", COUNTA(FILTER(G$2:G1000, B$2:B1000 = B54, D$2:D1000&lt;&gt;""""))),"""")"),"")</f>
        <v/>
      </c>
    </row>
    <row r="55" ht="14.25" customHeight="1">
      <c r="A55" s="2">
        <v>53.0</v>
      </c>
      <c r="B55" s="2" t="s">
        <v>273</v>
      </c>
      <c r="C55" s="2">
        <v>827.0</v>
      </c>
      <c r="D55" s="2">
        <v>0.0</v>
      </c>
      <c r="E55" s="2" t="s">
        <v>274</v>
      </c>
      <c r="F55" s="2" t="s">
        <v>275</v>
      </c>
      <c r="G55" s="2" t="s">
        <v>276</v>
      </c>
      <c r="H55" s="2" t="s">
        <v>28</v>
      </c>
      <c r="I55" s="2" t="s">
        <v>277</v>
      </c>
      <c r="J55" s="2">
        <f>IFERROR(__xludf.DUMMYFUNCTION("IF(NOT(EXACT(B55,B54)), IF(ISERROR(FILTER(G$2:G1000, B$2:B1000 = B55, G$2:G1000&lt;&gt;"""")), """", COUNTA(FILTER(G$2:G1000, B$2:B1000 = B55, D$2:D1000&lt;&gt;""""))),"""")"),3.0)</f>
        <v>3</v>
      </c>
    </row>
    <row r="56" ht="14.25" customHeight="1">
      <c r="A56" s="2">
        <v>54.0</v>
      </c>
      <c r="B56" s="2" t="s">
        <v>273</v>
      </c>
      <c r="C56" s="2">
        <v>827.0</v>
      </c>
      <c r="D56" s="2">
        <v>1.0</v>
      </c>
      <c r="E56" s="2" t="s">
        <v>274</v>
      </c>
      <c r="F56" s="2" t="s">
        <v>278</v>
      </c>
      <c r="G56" s="2" t="s">
        <v>279</v>
      </c>
      <c r="H56" s="2" t="s">
        <v>28</v>
      </c>
      <c r="I56" s="2" t="s">
        <v>280</v>
      </c>
      <c r="J56" s="2" t="str">
        <f>IFERROR(__xludf.DUMMYFUNCTION("IF(NOT(EXACT(B56,B55)), IF(ISERROR(FILTER(G$2:G1000, B$2:B1000 = B56, G$2:G1000&lt;&gt;"""")), """", COUNTA(FILTER(G$2:G1000, B$2:B1000 = B56, D$2:D1000&lt;&gt;""""))),"""")"),"")</f>
        <v/>
      </c>
    </row>
    <row r="57" ht="14.25" customHeight="1">
      <c r="A57" s="2">
        <v>55.0</v>
      </c>
      <c r="B57" s="2" t="s">
        <v>273</v>
      </c>
      <c r="C57" s="2">
        <v>827.0</v>
      </c>
      <c r="D57" s="2">
        <v>1.0</v>
      </c>
      <c r="E57" s="2" t="s">
        <v>274</v>
      </c>
      <c r="F57" s="2" t="s">
        <v>278</v>
      </c>
      <c r="G57" s="2" t="s">
        <v>279</v>
      </c>
      <c r="H57" s="2" t="s">
        <v>28</v>
      </c>
      <c r="I57" s="2" t="s">
        <v>281</v>
      </c>
      <c r="J57" s="2" t="str">
        <f>IFERROR(__xludf.DUMMYFUNCTION("IF(NOT(EXACT(B57,B56)), IF(ISERROR(FILTER(G$2:G1000, B$2:B1000 = B57, G$2:G1000&lt;&gt;"""")), """", COUNTA(FILTER(G$2:G1000, B$2:B1000 = B57, D$2:D1000&lt;&gt;""""))),"""")"),"")</f>
        <v/>
      </c>
    </row>
    <row r="58" ht="14.25" customHeight="1">
      <c r="A58" s="2">
        <v>56.0</v>
      </c>
      <c r="B58" s="2" t="s">
        <v>282</v>
      </c>
      <c r="C58" s="2">
        <v>837.0</v>
      </c>
      <c r="D58" s="2">
        <v>2.0</v>
      </c>
      <c r="E58" s="2" t="s">
        <v>283</v>
      </c>
      <c r="F58" s="2" t="s">
        <v>284</v>
      </c>
      <c r="G58" s="2" t="s">
        <v>285</v>
      </c>
      <c r="H58" s="2" t="s">
        <v>31</v>
      </c>
      <c r="I58" s="2" t="s">
        <v>286</v>
      </c>
      <c r="J58" s="2">
        <f>IFERROR(__xludf.DUMMYFUNCTION("IF(NOT(EXACT(B58,B57)), IF(ISERROR(FILTER(G$2:G1000, B$2:B1000 = B58, G$2:G1000&lt;&gt;"""")), """", COUNTA(FILTER(G$2:G1000, B$2:B1000 = B58, D$2:D1000&lt;&gt;""""))),"""")"),1.0)</f>
        <v>1</v>
      </c>
    </row>
    <row r="59" ht="14.25" customHeight="1">
      <c r="A59" s="2">
        <v>57.0</v>
      </c>
      <c r="B59" s="2" t="s">
        <v>287</v>
      </c>
      <c r="C59" s="2">
        <v>858.0</v>
      </c>
      <c r="D59" s="2">
        <v>0.0</v>
      </c>
      <c r="E59" s="2" t="s">
        <v>288</v>
      </c>
      <c r="F59" s="2" t="s">
        <v>289</v>
      </c>
      <c r="G59" s="2" t="s">
        <v>125</v>
      </c>
      <c r="H59" s="2" t="s">
        <v>31</v>
      </c>
      <c r="I59" s="2" t="s">
        <v>290</v>
      </c>
      <c r="J59" s="2">
        <f>IFERROR(__xludf.DUMMYFUNCTION("IF(NOT(EXACT(B59,B58)), IF(ISERROR(FILTER(G$2:G1000, B$2:B1000 = B59, G$2:G1000&lt;&gt;"""")), """", COUNTA(FILTER(G$2:G1000, B$2:B1000 = B59, D$2:D1000&lt;&gt;""""))),"""")"),1.0)</f>
        <v>1</v>
      </c>
    </row>
    <row r="60" ht="14.25" customHeight="1">
      <c r="A60" s="2">
        <v>58.0</v>
      </c>
      <c r="B60" s="2" t="s">
        <v>291</v>
      </c>
      <c r="C60" s="2">
        <v>861.0</v>
      </c>
      <c r="D60" s="2">
        <v>0.0</v>
      </c>
      <c r="E60" s="2" t="s">
        <v>292</v>
      </c>
      <c r="F60" s="2" t="s">
        <v>293</v>
      </c>
      <c r="G60" s="2" t="s">
        <v>125</v>
      </c>
      <c r="H60" s="2" t="s">
        <v>31</v>
      </c>
      <c r="I60" s="2" t="s">
        <v>294</v>
      </c>
      <c r="J60" s="2">
        <f>IFERROR(__xludf.DUMMYFUNCTION("IF(NOT(EXACT(B60,B59)), IF(ISERROR(FILTER(G$2:G1000, B$2:B1000 = B60, G$2:G1000&lt;&gt;"""")), """", COUNTA(FILTER(G$2:G1000, B$2:B1000 = B60, D$2:D1000&lt;&gt;""""))),"""")"),1.0)</f>
        <v>1</v>
      </c>
    </row>
    <row r="61" ht="14.25" customHeight="1">
      <c r="A61" s="2">
        <v>59.0</v>
      </c>
      <c r="B61" s="2" t="s">
        <v>295</v>
      </c>
      <c r="C61" s="2">
        <v>863.0</v>
      </c>
      <c r="D61" s="2">
        <v>0.0</v>
      </c>
      <c r="E61" s="2" t="s">
        <v>296</v>
      </c>
      <c r="F61" s="2" t="s">
        <v>297</v>
      </c>
      <c r="G61" s="2" t="s">
        <v>298</v>
      </c>
      <c r="H61" s="2" t="s">
        <v>18</v>
      </c>
      <c r="I61" s="2" t="s">
        <v>299</v>
      </c>
      <c r="J61" s="2">
        <f>IFERROR(__xludf.DUMMYFUNCTION("IF(NOT(EXACT(B61,B60)), IF(ISERROR(FILTER(G$2:G1000, B$2:B1000 = B61, G$2:G1000&lt;&gt;"""")), """", COUNTA(FILTER(G$2:G1000, B$2:B1000 = B61, D$2:D1000&lt;&gt;""""))),"""")"),2.0)</f>
        <v>2</v>
      </c>
    </row>
    <row r="62" ht="14.25" customHeight="1">
      <c r="A62" s="2">
        <v>60.0</v>
      </c>
      <c r="B62" s="2" t="s">
        <v>295</v>
      </c>
      <c r="C62" s="2">
        <v>863.0</v>
      </c>
      <c r="D62" s="2">
        <v>0.0</v>
      </c>
      <c r="E62" s="2" t="s">
        <v>296</v>
      </c>
      <c r="F62" s="2" t="s">
        <v>297</v>
      </c>
      <c r="G62" s="2" t="s">
        <v>299</v>
      </c>
      <c r="H62" s="2" t="s">
        <v>18</v>
      </c>
      <c r="I62" s="2" t="s">
        <v>300</v>
      </c>
      <c r="J62" s="2" t="str">
        <f>IFERROR(__xludf.DUMMYFUNCTION("IF(NOT(EXACT(B62,B61)), IF(ISERROR(FILTER(G$2:G1000, B$2:B1000 = B62, G$2:G1000&lt;&gt;"""")), """", COUNTA(FILTER(G$2:G1000, B$2:B1000 = B62, D$2:D1000&lt;&gt;""""))),"""")"),"")</f>
        <v/>
      </c>
    </row>
    <row r="63" ht="14.25" customHeight="1">
      <c r="A63" s="2">
        <v>61.0</v>
      </c>
      <c r="B63" s="2" t="s">
        <v>301</v>
      </c>
      <c r="C63" s="2">
        <v>887.0</v>
      </c>
      <c r="D63" s="2">
        <v>0.0</v>
      </c>
      <c r="E63" s="2" t="s">
        <v>302</v>
      </c>
      <c r="F63" s="2" t="s">
        <v>303</v>
      </c>
      <c r="G63" s="2" t="s">
        <v>53</v>
      </c>
      <c r="H63" s="2" t="s">
        <v>40</v>
      </c>
      <c r="I63" s="2" t="s">
        <v>304</v>
      </c>
      <c r="J63" s="2">
        <f>IFERROR(__xludf.DUMMYFUNCTION("IF(NOT(EXACT(B63,B62)), IF(ISERROR(FILTER(G$2:G1000, B$2:B1000 = B63, G$2:G1000&lt;&gt;"""")), """", COUNTA(FILTER(G$2:G1000, B$2:B1000 = B63, D$2:D1000&lt;&gt;""""))),"""")"),1.0)</f>
        <v>1</v>
      </c>
    </row>
    <row r="64" ht="14.25" customHeight="1">
      <c r="A64" s="2">
        <v>62.0</v>
      </c>
      <c r="B64" s="2" t="s">
        <v>33</v>
      </c>
      <c r="C64" s="2">
        <v>891.0</v>
      </c>
      <c r="D64" s="2">
        <v>0.0</v>
      </c>
      <c r="E64" s="2" t="s">
        <v>34</v>
      </c>
      <c r="F64" s="2" t="s">
        <v>35</v>
      </c>
      <c r="G64" s="2" t="s">
        <v>36</v>
      </c>
      <c r="H64" s="2" t="s">
        <v>31</v>
      </c>
      <c r="I64" s="2" t="s">
        <v>37</v>
      </c>
      <c r="J64" s="2">
        <f>IFERROR(__xludf.DUMMYFUNCTION("IF(NOT(EXACT(B64,B63)), IF(ISERROR(FILTER(G$2:G1000, B$2:B1000 = B64, G$2:G1000&lt;&gt;"""")), """", COUNTA(FILTER(G$2:G1000, B$2:B1000 = B64, D$2:D1000&lt;&gt;""""))),"""")"),1.0)</f>
        <v>1</v>
      </c>
    </row>
    <row r="65" ht="14.25" customHeight="1">
      <c r="A65" s="2">
        <v>63.0</v>
      </c>
      <c r="B65" s="2" t="s">
        <v>305</v>
      </c>
      <c r="C65" s="2">
        <v>899.0</v>
      </c>
      <c r="D65" s="2">
        <v>1.0</v>
      </c>
      <c r="E65" s="2" t="s">
        <v>306</v>
      </c>
      <c r="F65" s="2" t="s">
        <v>307</v>
      </c>
      <c r="G65" s="2" t="s">
        <v>308</v>
      </c>
      <c r="H65" s="2" t="s">
        <v>31</v>
      </c>
      <c r="I65" s="2" t="s">
        <v>309</v>
      </c>
      <c r="J65" s="2">
        <f>IFERROR(__xludf.DUMMYFUNCTION("IF(NOT(EXACT(B65,B64)), IF(ISERROR(FILTER(G$2:G1000, B$2:B1000 = B65, G$2:G1000&lt;&gt;"""")), """", COUNTA(FILTER(G$2:G1000, B$2:B1000 = B65, D$2:D1000&lt;&gt;""""))),"""")"),1.0)</f>
        <v>1</v>
      </c>
    </row>
    <row r="66" ht="14.25" customHeight="1">
      <c r="A66" s="2">
        <v>64.0</v>
      </c>
      <c r="B66" s="2" t="s">
        <v>310</v>
      </c>
      <c r="C66" s="2">
        <v>949.0</v>
      </c>
      <c r="D66" s="2">
        <v>0.0</v>
      </c>
      <c r="E66" s="2" t="s">
        <v>311</v>
      </c>
      <c r="F66" s="2" t="s">
        <v>312</v>
      </c>
      <c r="G66" s="2" t="s">
        <v>313</v>
      </c>
      <c r="H66" s="2" t="s">
        <v>18</v>
      </c>
      <c r="I66" s="2" t="s">
        <v>314</v>
      </c>
      <c r="J66" s="2">
        <f>IFERROR(__xludf.DUMMYFUNCTION("IF(NOT(EXACT(B66,B65)), IF(ISERROR(FILTER(G$2:G1000, B$2:B1000 = B66, G$2:G1000&lt;&gt;"""")), """", COUNTA(FILTER(G$2:G1000, B$2:B1000 = B66, D$2:D1000&lt;&gt;""""))),"""")"),2.0)</f>
        <v>2</v>
      </c>
    </row>
    <row r="67" ht="14.25" customHeight="1">
      <c r="A67" s="2">
        <v>65.0</v>
      </c>
      <c r="B67" s="2" t="s">
        <v>310</v>
      </c>
      <c r="C67" s="2">
        <v>949.0</v>
      </c>
      <c r="D67" s="2">
        <v>1.0</v>
      </c>
      <c r="E67" s="2" t="s">
        <v>311</v>
      </c>
      <c r="F67" s="2" t="s">
        <v>315</v>
      </c>
      <c r="G67" s="2" t="s">
        <v>316</v>
      </c>
      <c r="H67" s="2" t="s">
        <v>31</v>
      </c>
      <c r="I67" s="2" t="s">
        <v>317</v>
      </c>
      <c r="J67" s="2" t="str">
        <f>IFERROR(__xludf.DUMMYFUNCTION("IF(NOT(EXACT(B67,B66)), IF(ISERROR(FILTER(G$2:G1000, B$2:B1000 = B67, G$2:G1000&lt;&gt;"""")), """", COUNTA(FILTER(G$2:G1000, B$2:B1000 = B67, D$2:D1000&lt;&gt;""""))),"""")"),"")</f>
        <v/>
      </c>
    </row>
    <row r="68" ht="14.25" customHeight="1">
      <c r="A68" s="2">
        <v>66.0</v>
      </c>
      <c r="B68" s="2" t="s">
        <v>318</v>
      </c>
      <c r="C68" s="2">
        <v>950.0</v>
      </c>
      <c r="D68" s="2">
        <v>0.0</v>
      </c>
      <c r="E68" s="2" t="s">
        <v>319</v>
      </c>
      <c r="F68" s="2" t="s">
        <v>320</v>
      </c>
      <c r="G68" s="2" t="s">
        <v>321</v>
      </c>
      <c r="H68" s="2" t="s">
        <v>18</v>
      </c>
      <c r="I68" s="2" t="s">
        <v>322</v>
      </c>
      <c r="J68" s="2">
        <f>IFERROR(__xludf.DUMMYFUNCTION("IF(NOT(EXACT(B68,B67)), IF(ISERROR(FILTER(G$2:G1000, B$2:B1000 = B68, G$2:G1000&lt;&gt;"""")), """", COUNTA(FILTER(G$2:G1000, B$2:B1000 = B68, D$2:D1000&lt;&gt;""""))),"""")"),1.0)</f>
        <v>1</v>
      </c>
    </row>
    <row r="69" ht="14.25" customHeight="1">
      <c r="A69" s="2">
        <v>67.0</v>
      </c>
      <c r="B69" s="2" t="s">
        <v>323</v>
      </c>
      <c r="C69" s="2">
        <v>960.0</v>
      </c>
      <c r="D69" s="2">
        <v>0.0</v>
      </c>
      <c r="E69" s="2" t="s">
        <v>324</v>
      </c>
      <c r="F69" s="2" t="s">
        <v>325</v>
      </c>
      <c r="G69" s="2" t="s">
        <v>98</v>
      </c>
      <c r="H69" s="2" t="s">
        <v>18</v>
      </c>
      <c r="I69" s="2" t="s">
        <v>99</v>
      </c>
      <c r="J69" s="2">
        <f>IFERROR(__xludf.DUMMYFUNCTION("IF(NOT(EXACT(B69,B68)), IF(ISERROR(FILTER(G$2:G1000, B$2:B1000 = B69, G$2:G1000&lt;&gt;"""")), """", COUNTA(FILTER(G$2:G1000, B$2:B1000 = B69, D$2:D1000&lt;&gt;""""))),"""")"),1.0)</f>
        <v>1</v>
      </c>
    </row>
    <row r="70" ht="14.25" customHeight="1">
      <c r="A70" s="2">
        <v>68.0</v>
      </c>
      <c r="B70" s="2" t="s">
        <v>326</v>
      </c>
      <c r="C70" s="2">
        <v>978.0</v>
      </c>
      <c r="D70" s="2">
        <v>0.0</v>
      </c>
      <c r="E70" s="2" t="s">
        <v>327</v>
      </c>
      <c r="F70" s="2" t="s">
        <v>328</v>
      </c>
      <c r="G70" s="2" t="s">
        <v>329</v>
      </c>
      <c r="H70" s="2" t="s">
        <v>40</v>
      </c>
      <c r="I70" s="2" t="s">
        <v>330</v>
      </c>
      <c r="J70" s="2">
        <f>IFERROR(__xludf.DUMMYFUNCTION("IF(NOT(EXACT(B70,B69)), IF(ISERROR(FILTER(G$2:G1000, B$2:B1000 = B70, G$2:G1000&lt;&gt;"""")), """", COUNTA(FILTER(G$2:G1000, B$2:B1000 = B70, D$2:D1000&lt;&gt;""""))),"""")"),1.0)</f>
        <v>1</v>
      </c>
    </row>
    <row r="71" ht="14.25" customHeight="1">
      <c r="A71" s="2">
        <v>69.0</v>
      </c>
      <c r="B71" s="2" t="s">
        <v>331</v>
      </c>
      <c r="C71" s="2">
        <v>996.0</v>
      </c>
      <c r="D71" s="2">
        <v>1.0</v>
      </c>
      <c r="E71" s="2" t="s">
        <v>332</v>
      </c>
      <c r="F71" s="2" t="s">
        <v>333</v>
      </c>
      <c r="G71" s="2" t="s">
        <v>334</v>
      </c>
      <c r="H71" s="2" t="s">
        <v>28</v>
      </c>
      <c r="I71" s="2" t="s">
        <v>335</v>
      </c>
      <c r="J71" s="2">
        <f>IFERROR(__xludf.DUMMYFUNCTION("IF(NOT(EXACT(B71,B70)), IF(ISERROR(FILTER(G$2:G1000, B$2:B1000 = B71, G$2:G1000&lt;&gt;"""")), """", COUNTA(FILTER(G$2:G1000, B$2:B1000 = B71, D$2:D1000&lt;&gt;""""))),"""")"),1.0)</f>
        <v>1</v>
      </c>
    </row>
    <row r="72" ht="14.25" customHeight="1">
      <c r="A72" s="2">
        <v>70.0</v>
      </c>
      <c r="B72" s="2" t="s">
        <v>336</v>
      </c>
      <c r="C72" s="2">
        <v>1003.0</v>
      </c>
      <c r="D72" s="2">
        <v>1.0</v>
      </c>
      <c r="E72" s="2" t="s">
        <v>337</v>
      </c>
      <c r="F72" s="2" t="s">
        <v>338</v>
      </c>
      <c r="G72" s="2" t="s">
        <v>339</v>
      </c>
      <c r="H72" s="2" t="s">
        <v>61</v>
      </c>
      <c r="I72" s="2" t="s">
        <v>340</v>
      </c>
      <c r="J72" s="2">
        <f>IFERROR(__xludf.DUMMYFUNCTION("IF(NOT(EXACT(B72,B71)), IF(ISERROR(FILTER(G$2:G1000, B$2:B1000 = B72, G$2:G1000&lt;&gt;"""")), """", COUNTA(FILTER(G$2:G1000, B$2:B1000 = B72, D$2:D1000&lt;&gt;""""))),"""")"),2.0)</f>
        <v>2</v>
      </c>
    </row>
    <row r="73" ht="14.25" customHeight="1">
      <c r="A73" s="2">
        <v>71.0</v>
      </c>
      <c r="B73" s="2" t="s">
        <v>336</v>
      </c>
      <c r="C73" s="2">
        <v>1003.0</v>
      </c>
      <c r="D73" s="2">
        <v>1.0</v>
      </c>
      <c r="E73" s="2" t="s">
        <v>337</v>
      </c>
      <c r="F73" s="2" t="s">
        <v>338</v>
      </c>
      <c r="G73" s="2" t="s">
        <v>341</v>
      </c>
      <c r="H73" s="2" t="s">
        <v>31</v>
      </c>
      <c r="I73" s="2" t="s">
        <v>339</v>
      </c>
      <c r="J73" s="2" t="str">
        <f>IFERROR(__xludf.DUMMYFUNCTION("IF(NOT(EXACT(B73,B72)), IF(ISERROR(FILTER(G$2:G1000, B$2:B1000 = B73, G$2:G1000&lt;&gt;"""")), """", COUNTA(FILTER(G$2:G1000, B$2:B1000 = B73, D$2:D1000&lt;&gt;""""))),"""")"),"")</f>
        <v/>
      </c>
    </row>
    <row r="74" ht="14.25" customHeight="1">
      <c r="A74" s="2">
        <v>72.0</v>
      </c>
      <c r="B74" s="2" t="s">
        <v>342</v>
      </c>
      <c r="C74" s="2">
        <v>1019.0</v>
      </c>
      <c r="D74" s="2">
        <v>1.0</v>
      </c>
      <c r="E74" s="2" t="s">
        <v>343</v>
      </c>
      <c r="F74" s="2" t="s">
        <v>344</v>
      </c>
      <c r="G74" s="2" t="s">
        <v>345</v>
      </c>
      <c r="H74" s="2" t="s">
        <v>18</v>
      </c>
      <c r="I74" s="2" t="s">
        <v>346</v>
      </c>
      <c r="J74" s="2">
        <f>IFERROR(__xludf.DUMMYFUNCTION("IF(NOT(EXACT(B74,B73)), IF(ISERROR(FILTER(G$2:G1000, B$2:B1000 = B74, G$2:G1000&lt;&gt;"""")), """", COUNTA(FILTER(G$2:G1000, B$2:B1000 = B74, D$2:D1000&lt;&gt;""""))),"""")"),1.0)</f>
        <v>1</v>
      </c>
    </row>
    <row r="75" ht="14.25" customHeight="1">
      <c r="A75" s="2">
        <v>73.0</v>
      </c>
      <c r="B75" s="2" t="s">
        <v>347</v>
      </c>
      <c r="C75" s="2">
        <v>1049.0</v>
      </c>
      <c r="D75" s="2">
        <v>0.0</v>
      </c>
      <c r="E75" s="2" t="s">
        <v>348</v>
      </c>
      <c r="F75" s="2" t="s">
        <v>349</v>
      </c>
      <c r="G75" s="2" t="s">
        <v>350</v>
      </c>
      <c r="H75" s="2" t="s">
        <v>18</v>
      </c>
      <c r="I75" s="2" t="s">
        <v>351</v>
      </c>
      <c r="J75" s="2">
        <f>IFERROR(__xludf.DUMMYFUNCTION("IF(NOT(EXACT(B75,B74)), IF(ISERROR(FILTER(G$2:G1000, B$2:B1000 = B75, G$2:G1000&lt;&gt;"""")), """", COUNTA(FILTER(G$2:G1000, B$2:B1000 = B75, D$2:D1000&lt;&gt;""""))),"""")"),1.0)</f>
        <v>1</v>
      </c>
    </row>
    <row r="76" ht="14.25" customHeight="1">
      <c r="A76" s="2">
        <v>74.0</v>
      </c>
      <c r="B76" s="2" t="s">
        <v>352</v>
      </c>
      <c r="C76" s="2">
        <v>1060.0</v>
      </c>
      <c r="D76" s="2">
        <v>1.0</v>
      </c>
      <c r="E76" s="2" t="s">
        <v>353</v>
      </c>
      <c r="F76" s="2" t="s">
        <v>354</v>
      </c>
      <c r="G76" s="2" t="s">
        <v>176</v>
      </c>
      <c r="H76" s="2" t="s">
        <v>18</v>
      </c>
      <c r="I76" s="2" t="s">
        <v>271</v>
      </c>
      <c r="J76" s="2">
        <f>IFERROR(__xludf.DUMMYFUNCTION("IF(NOT(EXACT(B76,B75)), IF(ISERROR(FILTER(G$2:G1000, B$2:B1000 = B76, G$2:G1000&lt;&gt;"""")), """", COUNTA(FILTER(G$2:G1000, B$2:B1000 = B76, D$2:D1000&lt;&gt;""""))),"""")"),1.0)</f>
        <v>1</v>
      </c>
    </row>
    <row r="77" ht="14.25" customHeight="1">
      <c r="A77" s="2">
        <v>75.0</v>
      </c>
      <c r="B77" s="2" t="s">
        <v>355</v>
      </c>
      <c r="C77" s="2">
        <v>1085.0</v>
      </c>
      <c r="D77" s="2">
        <v>0.0</v>
      </c>
      <c r="E77" s="2" t="s">
        <v>356</v>
      </c>
      <c r="F77" s="2" t="s">
        <v>357</v>
      </c>
      <c r="G77" s="2" t="s">
        <v>358</v>
      </c>
      <c r="H77" s="2" t="s">
        <v>31</v>
      </c>
      <c r="I77" s="2" t="s">
        <v>359</v>
      </c>
      <c r="J77" s="2">
        <f>IFERROR(__xludf.DUMMYFUNCTION("IF(NOT(EXACT(B77,B76)), IF(ISERROR(FILTER(G$2:G1000, B$2:B1000 = B77, G$2:G1000&lt;&gt;"""")), """", COUNTA(FILTER(G$2:G1000, B$2:B1000 = B77, D$2:D1000&lt;&gt;""""))),"""")"),1.0)</f>
        <v>1</v>
      </c>
    </row>
    <row r="78" ht="14.25" customHeight="1">
      <c r="A78" s="2">
        <v>76.0</v>
      </c>
      <c r="B78" s="2" t="s">
        <v>360</v>
      </c>
      <c r="C78" s="2">
        <v>1134.0</v>
      </c>
      <c r="D78" s="2">
        <v>0.0</v>
      </c>
      <c r="E78" s="2" t="s">
        <v>361</v>
      </c>
      <c r="F78" s="2" t="s">
        <v>362</v>
      </c>
      <c r="G78" s="2" t="s">
        <v>53</v>
      </c>
      <c r="H78" s="2" t="s">
        <v>40</v>
      </c>
      <c r="I78" s="2" t="s">
        <v>363</v>
      </c>
      <c r="J78" s="2">
        <f>IFERROR(__xludf.DUMMYFUNCTION("IF(NOT(EXACT(B78,B77)), IF(ISERROR(FILTER(G$2:G1000, B$2:B1000 = B78, G$2:G1000&lt;&gt;"""")), """", COUNTA(FILTER(G$2:G1000, B$2:B1000 = B78, D$2:D1000&lt;&gt;""""))),"""")"),1.0)</f>
        <v>1</v>
      </c>
    </row>
    <row r="79" ht="14.25" customHeight="1">
      <c r="A79" s="2">
        <v>77.0</v>
      </c>
      <c r="B79" s="2" t="s">
        <v>364</v>
      </c>
      <c r="C79" s="2">
        <v>1144.0</v>
      </c>
      <c r="D79" s="2">
        <v>0.0</v>
      </c>
      <c r="E79" s="2" t="s">
        <v>365</v>
      </c>
      <c r="F79" s="2" t="s">
        <v>366</v>
      </c>
      <c r="G79" s="2" t="s">
        <v>115</v>
      </c>
      <c r="H79" s="2" t="s">
        <v>31</v>
      </c>
      <c r="I79" s="2" t="s">
        <v>367</v>
      </c>
      <c r="J79" s="2">
        <f>IFERROR(__xludf.DUMMYFUNCTION("IF(NOT(EXACT(B79,B78)), IF(ISERROR(FILTER(G$2:G1000, B$2:B1000 = B79, G$2:G1000&lt;&gt;"""")), """", COUNTA(FILTER(G$2:G1000, B$2:B1000 = B79, D$2:D1000&lt;&gt;""""))),"""")"),1.0)</f>
        <v>1</v>
      </c>
    </row>
    <row r="80" ht="14.25" customHeight="1">
      <c r="A80" s="2">
        <v>78.0</v>
      </c>
      <c r="B80" s="2" t="s">
        <v>368</v>
      </c>
      <c r="C80" s="2">
        <v>1145.0</v>
      </c>
      <c r="D80" s="2">
        <v>0.0</v>
      </c>
      <c r="E80" s="2" t="s">
        <v>369</v>
      </c>
      <c r="F80" s="2" t="s">
        <v>370</v>
      </c>
      <c r="G80" s="2" t="s">
        <v>371</v>
      </c>
      <c r="H80" s="2" t="s">
        <v>18</v>
      </c>
      <c r="I80" s="2" t="s">
        <v>372</v>
      </c>
      <c r="J80" s="2">
        <f>IFERROR(__xludf.DUMMYFUNCTION("IF(NOT(EXACT(B80,B79)), IF(ISERROR(FILTER(G$2:G1000, B$2:B1000 = B80, G$2:G1000&lt;&gt;"""")), """", COUNTA(FILTER(G$2:G1000, B$2:B1000 = B80, D$2:D1000&lt;&gt;""""))),"""")"),1.0)</f>
        <v>1</v>
      </c>
    </row>
    <row r="81" ht="14.25" customHeight="1">
      <c r="A81" s="2">
        <v>79.0</v>
      </c>
      <c r="B81" s="2" t="s">
        <v>373</v>
      </c>
      <c r="C81" s="2">
        <v>1191.0</v>
      </c>
      <c r="D81" s="2">
        <v>0.0</v>
      </c>
      <c r="E81" s="2" t="s">
        <v>374</v>
      </c>
      <c r="F81" s="2" t="s">
        <v>375</v>
      </c>
      <c r="G81" s="2" t="s">
        <v>376</v>
      </c>
      <c r="H81" s="2" t="s">
        <v>31</v>
      </c>
      <c r="I81" s="2" t="s">
        <v>377</v>
      </c>
      <c r="J81" s="2">
        <f>IFERROR(__xludf.DUMMYFUNCTION("IF(NOT(EXACT(B81,B80)), IF(ISERROR(FILTER(G$2:G1000, B$2:B1000 = B81, G$2:G1000&lt;&gt;"""")), """", COUNTA(FILTER(G$2:G1000, B$2:B1000 = B81, D$2:D1000&lt;&gt;""""))),"""")"),1.0)</f>
        <v>1</v>
      </c>
    </row>
    <row r="82" ht="14.25" customHeight="1">
      <c r="A82" s="2">
        <v>80.0</v>
      </c>
      <c r="B82" s="2" t="s">
        <v>378</v>
      </c>
      <c r="C82" s="2">
        <v>1199.0</v>
      </c>
      <c r="D82" s="2">
        <v>1.0</v>
      </c>
      <c r="E82" s="2" t="s">
        <v>379</v>
      </c>
      <c r="F82" s="2" t="s">
        <v>380</v>
      </c>
      <c r="G82" s="2" t="s">
        <v>381</v>
      </c>
      <c r="H82" s="2" t="s">
        <v>31</v>
      </c>
      <c r="I82" s="2" t="s">
        <v>382</v>
      </c>
      <c r="J82" s="2">
        <f>IFERROR(__xludf.DUMMYFUNCTION("IF(NOT(EXACT(B82,B81)), IF(ISERROR(FILTER(G$2:G1000, B$2:B1000 = B82, G$2:G1000&lt;&gt;"""")), """", COUNTA(FILTER(G$2:G1000, B$2:B1000 = B82, D$2:D1000&lt;&gt;""""))),"""")"),1.0)</f>
        <v>1</v>
      </c>
    </row>
    <row r="83" ht="14.25" customHeight="1">
      <c r="A83" s="2">
        <v>81.0</v>
      </c>
      <c r="B83" s="2" t="s">
        <v>383</v>
      </c>
      <c r="C83" s="2">
        <v>1243.0</v>
      </c>
      <c r="D83" s="2">
        <v>0.0</v>
      </c>
      <c r="E83" s="2" t="s">
        <v>384</v>
      </c>
      <c r="F83" s="2" t="s">
        <v>385</v>
      </c>
      <c r="G83" s="2" t="s">
        <v>386</v>
      </c>
      <c r="H83" s="2" t="s">
        <v>31</v>
      </c>
      <c r="I83" s="2" t="s">
        <v>387</v>
      </c>
      <c r="J83" s="2">
        <f>IFERROR(__xludf.DUMMYFUNCTION("IF(NOT(EXACT(B83,B82)), IF(ISERROR(FILTER(G$2:G1000, B$2:B1000 = B83, G$2:G1000&lt;&gt;"""")), """", COUNTA(FILTER(G$2:G1000, B$2:B1000 = B83, D$2:D1000&lt;&gt;""""))),"""")"),1.0)</f>
        <v>1</v>
      </c>
    </row>
    <row r="84" ht="14.25" customHeight="1">
      <c r="A84" s="2">
        <v>82.0</v>
      </c>
      <c r="B84" s="2" t="s">
        <v>65</v>
      </c>
      <c r="C84" s="2">
        <v>1263.0</v>
      </c>
      <c r="D84" s="2">
        <v>0.0</v>
      </c>
      <c r="E84" s="2" t="s">
        <v>66</v>
      </c>
      <c r="F84" s="2" t="s">
        <v>67</v>
      </c>
      <c r="G84" s="2" t="s">
        <v>68</v>
      </c>
      <c r="H84" s="2" t="s">
        <v>31</v>
      </c>
      <c r="I84" s="2" t="s">
        <v>69</v>
      </c>
      <c r="J84" s="2">
        <f>IFERROR(__xludf.DUMMYFUNCTION("IF(NOT(EXACT(B84,B83)), IF(ISERROR(FILTER(G$2:G1000, B$2:B1000 = B84, G$2:G1000&lt;&gt;"""")), """", COUNTA(FILTER(G$2:G1000, B$2:B1000 = B84, D$2:D1000&lt;&gt;""""))),"""")"),1.0)</f>
        <v>1</v>
      </c>
    </row>
    <row r="85" ht="14.25" customHeight="1">
      <c r="A85" s="2">
        <v>83.0</v>
      </c>
      <c r="B85" s="2" t="s">
        <v>388</v>
      </c>
      <c r="C85" s="2">
        <v>1269.0</v>
      </c>
      <c r="D85" s="2">
        <v>0.0</v>
      </c>
      <c r="E85" s="2" t="s">
        <v>389</v>
      </c>
      <c r="F85" s="2" t="s">
        <v>390</v>
      </c>
      <c r="G85" s="2" t="s">
        <v>115</v>
      </c>
      <c r="H85" s="2" t="s">
        <v>40</v>
      </c>
      <c r="I85" s="2" t="s">
        <v>391</v>
      </c>
      <c r="J85" s="2">
        <f>IFERROR(__xludf.DUMMYFUNCTION("IF(NOT(EXACT(B85,B84)), IF(ISERROR(FILTER(G$2:G1000, B$2:B1000 = B85, G$2:G1000&lt;&gt;"""")), """", COUNTA(FILTER(G$2:G1000, B$2:B1000 = B85, D$2:D1000&lt;&gt;""""))),"""")"),1.0)</f>
        <v>1</v>
      </c>
    </row>
    <row r="86" ht="14.25" customHeight="1">
      <c r="A86" s="2">
        <v>84.0</v>
      </c>
      <c r="B86" s="2" t="s">
        <v>392</v>
      </c>
      <c r="C86" s="2">
        <v>1296.0</v>
      </c>
      <c r="D86" s="2">
        <v>0.0</v>
      </c>
      <c r="E86" s="2" t="s">
        <v>393</v>
      </c>
      <c r="F86" s="2" t="s">
        <v>394</v>
      </c>
      <c r="G86" s="2" t="s">
        <v>395</v>
      </c>
      <c r="H86" s="2" t="s">
        <v>40</v>
      </c>
      <c r="I86" s="2" t="s">
        <v>214</v>
      </c>
      <c r="J86" s="2">
        <f>IFERROR(__xludf.DUMMYFUNCTION("IF(NOT(EXACT(B86,B85)), IF(ISERROR(FILTER(G$2:G1000, B$2:B1000 = B86, G$2:G1000&lt;&gt;"""")), """", COUNTA(FILTER(G$2:G1000, B$2:B1000 = B86, D$2:D1000&lt;&gt;""""))),"""")"),1.0)</f>
        <v>1</v>
      </c>
    </row>
    <row r="87" ht="14.25" customHeight="1">
      <c r="A87" s="2">
        <v>85.0</v>
      </c>
      <c r="B87" s="2" t="s">
        <v>396</v>
      </c>
      <c r="C87" s="2">
        <v>1329.0</v>
      </c>
      <c r="D87" s="2">
        <v>0.0</v>
      </c>
      <c r="E87" s="2" t="s">
        <v>397</v>
      </c>
      <c r="F87" s="2" t="s">
        <v>394</v>
      </c>
      <c r="G87" s="2" t="s">
        <v>395</v>
      </c>
      <c r="H87" s="2" t="s">
        <v>40</v>
      </c>
      <c r="I87" s="2" t="s">
        <v>214</v>
      </c>
      <c r="J87" s="2">
        <f>IFERROR(__xludf.DUMMYFUNCTION("IF(NOT(EXACT(B87,B86)), IF(ISERROR(FILTER(G$2:G1000, B$2:B1000 = B87, G$2:G1000&lt;&gt;"""")), """", COUNTA(FILTER(G$2:G1000, B$2:B1000 = B87, D$2:D1000&lt;&gt;""""))),"""")"),1.0)</f>
        <v>1</v>
      </c>
    </row>
    <row r="88" ht="14.25" customHeight="1">
      <c r="A88" s="2">
        <v>86.0</v>
      </c>
      <c r="B88" s="2" t="s">
        <v>398</v>
      </c>
      <c r="C88" s="2">
        <v>1341.0</v>
      </c>
      <c r="D88" s="2">
        <v>0.0</v>
      </c>
      <c r="E88" s="2" t="s">
        <v>399</v>
      </c>
      <c r="F88" s="2" t="s">
        <v>400</v>
      </c>
      <c r="G88" s="2" t="s">
        <v>401</v>
      </c>
      <c r="H88" s="2" t="s">
        <v>18</v>
      </c>
      <c r="I88" s="2" t="s">
        <v>402</v>
      </c>
      <c r="J88" s="2">
        <f>IFERROR(__xludf.DUMMYFUNCTION("IF(NOT(EXACT(B88,B87)), IF(ISERROR(FILTER(G$2:G1000, B$2:B1000 = B88, G$2:G1000&lt;&gt;"""")), """", COUNTA(FILTER(G$2:G1000, B$2:B1000 = B88, D$2:D1000&lt;&gt;""""))),"""")"),1.0)</f>
        <v>1</v>
      </c>
    </row>
    <row r="89" ht="14.25" customHeight="1">
      <c r="A89" s="2">
        <v>87.0</v>
      </c>
      <c r="B89" s="2" t="s">
        <v>403</v>
      </c>
      <c r="C89" s="2">
        <v>1346.0</v>
      </c>
      <c r="D89" s="2">
        <v>0.0</v>
      </c>
      <c r="E89" s="2" t="s">
        <v>404</v>
      </c>
      <c r="F89" s="2" t="s">
        <v>405</v>
      </c>
      <c r="G89" s="2" t="s">
        <v>406</v>
      </c>
      <c r="H89" s="2" t="s">
        <v>18</v>
      </c>
      <c r="I89" s="2" t="s">
        <v>407</v>
      </c>
      <c r="J89" s="2">
        <f>IFERROR(__xludf.DUMMYFUNCTION("IF(NOT(EXACT(B89,B88)), IF(ISERROR(FILTER(G$2:G1000, B$2:B1000 = B89, G$2:G1000&lt;&gt;"""")), """", COUNTA(FILTER(G$2:G1000, B$2:B1000 = B89, D$2:D1000&lt;&gt;""""))),"""")"),1.0)</f>
        <v>1</v>
      </c>
    </row>
    <row r="90" ht="14.25" customHeight="1">
      <c r="A90" s="2">
        <v>88.0</v>
      </c>
      <c r="B90" s="2" t="s">
        <v>408</v>
      </c>
      <c r="C90" s="2">
        <v>1383.0</v>
      </c>
      <c r="D90" s="2">
        <v>0.0</v>
      </c>
      <c r="E90" s="2" t="s">
        <v>409</v>
      </c>
      <c r="F90" s="2" t="s">
        <v>410</v>
      </c>
      <c r="G90" s="2" t="s">
        <v>411</v>
      </c>
      <c r="H90" s="2" t="s">
        <v>18</v>
      </c>
      <c r="I90" s="2" t="s">
        <v>412</v>
      </c>
      <c r="J90" s="2">
        <f>IFERROR(__xludf.DUMMYFUNCTION("IF(NOT(EXACT(B90,B89)), IF(ISERROR(FILTER(G$2:G1000, B$2:B1000 = B90, G$2:G1000&lt;&gt;"""")), """", COUNTA(FILTER(G$2:G1000, B$2:B1000 = B90, D$2:D1000&lt;&gt;""""))),"""")"),1.0)</f>
        <v>1</v>
      </c>
    </row>
    <row r="91" ht="14.25" customHeight="1">
      <c r="A91" s="2">
        <v>89.0</v>
      </c>
      <c r="B91" s="2" t="s">
        <v>413</v>
      </c>
      <c r="C91" s="2">
        <v>1439.0</v>
      </c>
      <c r="D91" s="2">
        <v>0.0</v>
      </c>
      <c r="E91" s="2" t="s">
        <v>414</v>
      </c>
      <c r="F91" s="2" t="s">
        <v>415</v>
      </c>
      <c r="G91" s="2" t="s">
        <v>416</v>
      </c>
      <c r="H91" s="2" t="s">
        <v>40</v>
      </c>
      <c r="I91" s="2" t="s">
        <v>417</v>
      </c>
      <c r="J91" s="2">
        <f>IFERROR(__xludf.DUMMYFUNCTION("IF(NOT(EXACT(B91,B90)), IF(ISERROR(FILTER(G$2:G1000, B$2:B1000 = B91, G$2:G1000&lt;&gt;"""")), """", COUNTA(FILTER(G$2:G1000, B$2:B1000 = B91, D$2:D1000&lt;&gt;""""))),"""")"),1.0)</f>
        <v>1</v>
      </c>
    </row>
    <row r="92" ht="14.25" customHeight="1">
      <c r="A92" s="2">
        <v>90.0</v>
      </c>
      <c r="B92" s="2" t="s">
        <v>418</v>
      </c>
      <c r="C92" s="2">
        <v>1443.0</v>
      </c>
      <c r="D92" s="2">
        <v>1.0</v>
      </c>
      <c r="E92" s="2" t="s">
        <v>419</v>
      </c>
      <c r="F92" s="2" t="s">
        <v>420</v>
      </c>
      <c r="G92" s="2" t="s">
        <v>421</v>
      </c>
      <c r="H92" s="2" t="s">
        <v>31</v>
      </c>
      <c r="I92" s="2" t="s">
        <v>422</v>
      </c>
      <c r="J92" s="2">
        <f>IFERROR(__xludf.DUMMYFUNCTION("IF(NOT(EXACT(B92,B91)), IF(ISERROR(FILTER(G$2:G1000, B$2:B1000 = B92, G$2:G1000&lt;&gt;"""")), """", COUNTA(FILTER(G$2:G1000, B$2:B1000 = B92, D$2:D1000&lt;&gt;""""))),"""")"),1.0)</f>
        <v>1</v>
      </c>
    </row>
    <row r="93" ht="14.25" customHeight="1">
      <c r="A93" s="2">
        <v>91.0</v>
      </c>
      <c r="B93" s="2" t="s">
        <v>423</v>
      </c>
      <c r="C93" s="2">
        <v>1458.0</v>
      </c>
      <c r="D93" s="2">
        <v>0.0</v>
      </c>
      <c r="E93" s="2" t="s">
        <v>424</v>
      </c>
      <c r="F93" s="2" t="s">
        <v>425</v>
      </c>
      <c r="G93" s="2" t="s">
        <v>426</v>
      </c>
      <c r="H93" s="2" t="s">
        <v>61</v>
      </c>
      <c r="I93" s="2" t="s">
        <v>427</v>
      </c>
      <c r="J93" s="2">
        <f>IFERROR(__xludf.DUMMYFUNCTION("IF(NOT(EXACT(B93,B92)), IF(ISERROR(FILTER(G$2:G1000, B$2:B1000 = B93, G$2:G1000&lt;&gt;"""")), """", COUNTA(FILTER(G$2:G1000, B$2:B1000 = B93, D$2:D1000&lt;&gt;""""))),"""")"),1.0)</f>
        <v>1</v>
      </c>
    </row>
    <row r="94" ht="14.25" customHeight="1">
      <c r="A94" s="2">
        <v>92.0</v>
      </c>
      <c r="B94" s="2" t="s">
        <v>428</v>
      </c>
      <c r="C94" s="2">
        <v>1460.0</v>
      </c>
      <c r="D94" s="2">
        <v>0.0</v>
      </c>
      <c r="E94" s="2" t="s">
        <v>429</v>
      </c>
      <c r="F94" s="2" t="s">
        <v>430</v>
      </c>
      <c r="G94" s="2" t="s">
        <v>431</v>
      </c>
      <c r="H94" s="2" t="s">
        <v>18</v>
      </c>
      <c r="I94" s="2" t="s">
        <v>432</v>
      </c>
      <c r="J94" s="2">
        <f>IFERROR(__xludf.DUMMYFUNCTION("IF(NOT(EXACT(B94,B93)), IF(ISERROR(FILTER(G$2:G1000, B$2:B1000 = B94, G$2:G1000&lt;&gt;"""")), """", COUNTA(FILTER(G$2:G1000, B$2:B1000 = B94, D$2:D1000&lt;&gt;""""))),"""")"),1.0)</f>
        <v>1</v>
      </c>
    </row>
    <row r="95" ht="14.25" customHeight="1">
      <c r="A95" s="2">
        <v>93.0</v>
      </c>
      <c r="B95" s="2" t="s">
        <v>433</v>
      </c>
      <c r="C95" s="2">
        <v>1470.0</v>
      </c>
      <c r="D95" s="2">
        <v>0.0</v>
      </c>
      <c r="E95" s="2" t="s">
        <v>434</v>
      </c>
      <c r="F95" s="2" t="s">
        <v>435</v>
      </c>
      <c r="G95" s="2" t="s">
        <v>436</v>
      </c>
      <c r="H95" s="2" t="s">
        <v>18</v>
      </c>
      <c r="I95" s="2" t="s">
        <v>437</v>
      </c>
      <c r="J95" s="2">
        <f>IFERROR(__xludf.DUMMYFUNCTION("IF(NOT(EXACT(B95,B94)), IF(ISERROR(FILTER(G$2:G1000, B$2:B1000 = B95, G$2:G1000&lt;&gt;"""")), """", COUNTA(FILTER(G$2:G1000, B$2:B1000 = B95, D$2:D1000&lt;&gt;""""))),"""")"),2.0)</f>
        <v>2</v>
      </c>
    </row>
    <row r="96" ht="14.25" customHeight="1">
      <c r="A96" s="2">
        <v>94.0</v>
      </c>
      <c r="B96" s="2" t="s">
        <v>433</v>
      </c>
      <c r="C96" s="2">
        <v>1470.0</v>
      </c>
      <c r="D96" s="2">
        <v>0.0</v>
      </c>
      <c r="E96" s="2" t="s">
        <v>434</v>
      </c>
      <c r="F96" s="2" t="s">
        <v>435</v>
      </c>
      <c r="G96" s="2" t="s">
        <v>436</v>
      </c>
      <c r="H96" s="2" t="s">
        <v>31</v>
      </c>
      <c r="I96" s="2" t="s">
        <v>438</v>
      </c>
      <c r="J96" s="2" t="str">
        <f>IFERROR(__xludf.DUMMYFUNCTION("IF(NOT(EXACT(B96,B95)), IF(ISERROR(FILTER(G$2:G1000, B$2:B1000 = B96, G$2:G1000&lt;&gt;"""")), """", COUNTA(FILTER(G$2:G1000, B$2:B1000 = B96, D$2:D1000&lt;&gt;""""))),"""")"),"")</f>
        <v/>
      </c>
    </row>
    <row r="97" ht="14.25" customHeight="1">
      <c r="A97" s="2">
        <v>95.0</v>
      </c>
      <c r="B97" s="2" t="s">
        <v>439</v>
      </c>
      <c r="C97" s="2">
        <v>1594.0</v>
      </c>
      <c r="D97" s="2">
        <v>0.0</v>
      </c>
      <c r="E97" s="2" t="s">
        <v>440</v>
      </c>
      <c r="F97" s="2" t="s">
        <v>441</v>
      </c>
      <c r="G97" s="2" t="s">
        <v>442</v>
      </c>
      <c r="H97" s="2" t="s">
        <v>18</v>
      </c>
      <c r="I97" s="2" t="s">
        <v>443</v>
      </c>
      <c r="J97" s="2">
        <f>IFERROR(__xludf.DUMMYFUNCTION("IF(NOT(EXACT(B97,B96)), IF(ISERROR(FILTER(G$2:G1000, B$2:B1000 = B97, G$2:G1000&lt;&gt;"""")), """", COUNTA(FILTER(G$2:G1000, B$2:B1000 = B97, D$2:D1000&lt;&gt;""""))),"""")"),1.0)</f>
        <v>1</v>
      </c>
    </row>
    <row r="98" ht="14.25" customHeight="1">
      <c r="A98" s="2">
        <v>96.0</v>
      </c>
      <c r="B98" s="2" t="s">
        <v>444</v>
      </c>
      <c r="C98" s="2">
        <v>1669.0</v>
      </c>
      <c r="D98" s="2">
        <v>0.0</v>
      </c>
      <c r="E98" s="2" t="s">
        <v>445</v>
      </c>
      <c r="F98" s="2" t="s">
        <v>446</v>
      </c>
      <c r="G98" s="2" t="s">
        <v>447</v>
      </c>
      <c r="H98" s="2" t="s">
        <v>18</v>
      </c>
      <c r="I98" s="2" t="s">
        <v>448</v>
      </c>
      <c r="J98" s="2">
        <f>IFERROR(__xludf.DUMMYFUNCTION("IF(NOT(EXACT(B98,B97)), IF(ISERROR(FILTER(G$2:G1000, B$2:B1000 = B98, G$2:G1000&lt;&gt;"""")), """", COUNTA(FILTER(G$2:G1000, B$2:B1000 = B98, D$2:D1000&lt;&gt;""""))),"""")"),1.0)</f>
        <v>1</v>
      </c>
    </row>
    <row r="99" ht="14.25" customHeight="1">
      <c r="A99" s="2">
        <v>97.0</v>
      </c>
      <c r="B99" s="2" t="s">
        <v>449</v>
      </c>
      <c r="C99" s="2">
        <v>1682.0</v>
      </c>
      <c r="D99" s="2">
        <v>2.0</v>
      </c>
      <c r="E99" s="2" t="s">
        <v>450</v>
      </c>
      <c r="F99" s="2" t="s">
        <v>451</v>
      </c>
      <c r="G99" s="2" t="s">
        <v>452</v>
      </c>
      <c r="H99" s="2" t="s">
        <v>28</v>
      </c>
      <c r="I99" s="2" t="s">
        <v>173</v>
      </c>
      <c r="J99" s="2">
        <f>IFERROR(__xludf.DUMMYFUNCTION("IF(NOT(EXACT(B99,B98)), IF(ISERROR(FILTER(G$2:G1000, B$2:B1000 = B99, G$2:G1000&lt;&gt;"""")), """", COUNTA(FILTER(G$2:G1000, B$2:B1000 = B99, D$2:D1000&lt;&gt;""""))),"""")"),1.0)</f>
        <v>1</v>
      </c>
    </row>
    <row r="100" ht="14.25" customHeight="1">
      <c r="A100" s="2">
        <v>98.0</v>
      </c>
      <c r="B100" s="2" t="s">
        <v>453</v>
      </c>
      <c r="C100" s="2">
        <v>1713.0</v>
      </c>
      <c r="D100" s="2">
        <v>0.0</v>
      </c>
      <c r="E100" s="2" t="s">
        <v>454</v>
      </c>
      <c r="F100" s="2" t="s">
        <v>455</v>
      </c>
      <c r="G100" s="2" t="s">
        <v>456</v>
      </c>
      <c r="H100" s="2" t="s">
        <v>31</v>
      </c>
      <c r="I100" s="2" t="s">
        <v>457</v>
      </c>
      <c r="J100" s="2">
        <f>IFERROR(__xludf.DUMMYFUNCTION("IF(NOT(EXACT(B100,B99)), IF(ISERROR(FILTER(G$2:G1000, B$2:B1000 = B100, G$2:G1000&lt;&gt;"""")), """", COUNTA(FILTER(G$2:G1000, B$2:B1000 = B100, D$2:D1000&lt;&gt;""""))),"""")"),1.0)</f>
        <v>1</v>
      </c>
    </row>
    <row r="101" ht="14.25" customHeight="1">
      <c r="A101" s="2">
        <v>99.0</v>
      </c>
      <c r="B101" s="2" t="s">
        <v>458</v>
      </c>
      <c r="C101" s="2">
        <v>1737.0</v>
      </c>
      <c r="D101" s="2">
        <v>0.0</v>
      </c>
      <c r="E101" s="2" t="s">
        <v>459</v>
      </c>
      <c r="F101" s="2" t="s">
        <v>460</v>
      </c>
      <c r="G101" s="2" t="s">
        <v>461</v>
      </c>
      <c r="H101" s="2" t="s">
        <v>31</v>
      </c>
      <c r="I101" s="2" t="s">
        <v>462</v>
      </c>
      <c r="J101" s="2">
        <f>IFERROR(__xludf.DUMMYFUNCTION("IF(NOT(EXACT(B101,B100)), IF(ISERROR(FILTER(G$2:G1000, B$2:B1000 = B101, G$2:G1000&lt;&gt;"""")), """", COUNTA(FILTER(G$2:G1000, B$2:B1000 = B101, D$2:D1000&lt;&gt;""""))),"""")"),2.0)</f>
        <v>2</v>
      </c>
    </row>
    <row r="102" ht="14.25" customHeight="1">
      <c r="A102" s="2">
        <v>100.0</v>
      </c>
      <c r="B102" s="2" t="s">
        <v>458</v>
      </c>
      <c r="C102" s="2">
        <v>1737.0</v>
      </c>
      <c r="D102" s="2">
        <v>1.0</v>
      </c>
      <c r="E102" s="2" t="s">
        <v>459</v>
      </c>
      <c r="F102" s="2" t="s">
        <v>463</v>
      </c>
      <c r="G102" s="2" t="s">
        <v>464</v>
      </c>
      <c r="H102" s="2" t="s">
        <v>31</v>
      </c>
      <c r="I102" s="2" t="s">
        <v>465</v>
      </c>
      <c r="J102" s="2" t="str">
        <f>IFERROR(__xludf.DUMMYFUNCTION("IF(NOT(EXACT(B102,B101)), IF(ISERROR(FILTER(G$2:G1000, B$2:B1000 = B102, G$2:G1000&lt;&gt;"""")), """", COUNTA(FILTER(G$2:G1000, B$2:B1000 = B102, D$2:D1000&lt;&gt;""""))),"""")"),"")</f>
        <v/>
      </c>
    </row>
    <row r="103" ht="14.25" customHeight="1">
      <c r="A103" s="2">
        <v>101.0</v>
      </c>
      <c r="B103" s="2" t="s">
        <v>466</v>
      </c>
      <c r="C103" s="2">
        <v>1760.0</v>
      </c>
      <c r="D103" s="2">
        <v>0.0</v>
      </c>
      <c r="E103" s="2" t="s">
        <v>467</v>
      </c>
      <c r="F103" s="2" t="s">
        <v>468</v>
      </c>
      <c r="G103" s="2" t="s">
        <v>469</v>
      </c>
      <c r="H103" s="2" t="s">
        <v>31</v>
      </c>
      <c r="I103" s="2" t="s">
        <v>470</v>
      </c>
      <c r="J103" s="2">
        <f>IFERROR(__xludf.DUMMYFUNCTION("IF(NOT(EXACT(B103,B102)), IF(ISERROR(FILTER(G$2:G1000, B$2:B1000 = B103, G$2:G1000&lt;&gt;"""")), """", COUNTA(FILTER(G$2:G1000, B$2:B1000 = B103, D$2:D1000&lt;&gt;""""))),"""")"),1.0)</f>
        <v>1</v>
      </c>
    </row>
    <row r="104" ht="14.25" customHeight="1">
      <c r="A104" s="2">
        <v>102.0</v>
      </c>
      <c r="B104" s="2" t="s">
        <v>471</v>
      </c>
      <c r="C104" s="2">
        <v>1789.0</v>
      </c>
      <c r="D104" s="2">
        <v>0.0</v>
      </c>
      <c r="E104" s="2" t="s">
        <v>472</v>
      </c>
      <c r="F104" s="2" t="s">
        <v>473</v>
      </c>
      <c r="G104" s="2" t="s">
        <v>474</v>
      </c>
      <c r="H104" s="2" t="s">
        <v>31</v>
      </c>
      <c r="I104" s="2" t="s">
        <v>475</v>
      </c>
      <c r="J104" s="2">
        <f>IFERROR(__xludf.DUMMYFUNCTION("IF(NOT(EXACT(B104,B103)), IF(ISERROR(FILTER(G$2:G1000, B$2:B1000 = B104, G$2:G1000&lt;&gt;"""")), """", COUNTA(FILTER(G$2:G1000, B$2:B1000 = B104, D$2:D1000&lt;&gt;""""))),"""")"),1.0)</f>
        <v>1</v>
      </c>
    </row>
    <row r="105" ht="14.25" customHeight="1">
      <c r="A105" s="2">
        <v>103.0</v>
      </c>
      <c r="B105" s="2" t="s">
        <v>476</v>
      </c>
      <c r="C105" s="2">
        <v>1803.0</v>
      </c>
      <c r="D105" s="2">
        <v>1.0</v>
      </c>
      <c r="E105" s="2" t="s">
        <v>477</v>
      </c>
      <c r="F105" s="2" t="s">
        <v>478</v>
      </c>
      <c r="G105" s="2" t="s">
        <v>479</v>
      </c>
      <c r="H105" s="2" t="s">
        <v>28</v>
      </c>
      <c r="I105" s="2" t="s">
        <v>480</v>
      </c>
      <c r="J105" s="2">
        <f>IFERROR(__xludf.DUMMYFUNCTION("IF(NOT(EXACT(B105,B104)), IF(ISERROR(FILTER(G$2:G1000, B$2:B1000 = B105, G$2:G1000&lt;&gt;"""")), """", COUNTA(FILTER(G$2:G1000, B$2:B1000 = B105, D$2:D1000&lt;&gt;""""))),"""")"),1.0)</f>
        <v>1</v>
      </c>
    </row>
    <row r="106" ht="14.25" customHeight="1">
      <c r="A106" s="2">
        <v>104.0</v>
      </c>
      <c r="B106" s="2" t="s">
        <v>481</v>
      </c>
      <c r="C106" s="2">
        <v>1883.0</v>
      </c>
      <c r="D106" s="2">
        <v>0.0</v>
      </c>
      <c r="E106" s="2" t="s">
        <v>482</v>
      </c>
      <c r="F106" s="2" t="s">
        <v>483</v>
      </c>
      <c r="G106" s="2" t="s">
        <v>484</v>
      </c>
      <c r="H106" s="2" t="s">
        <v>18</v>
      </c>
      <c r="I106" s="2" t="s">
        <v>485</v>
      </c>
      <c r="J106" s="2">
        <f>IFERROR(__xludf.DUMMYFUNCTION("IF(NOT(EXACT(B106,B105)), IF(ISERROR(FILTER(G$2:G1000, B$2:B1000 = B106, G$2:G1000&lt;&gt;"""")), """", COUNTA(FILTER(G$2:G1000, B$2:B1000 = B106, D$2:D1000&lt;&gt;""""))),"""")"),2.0)</f>
        <v>2</v>
      </c>
    </row>
    <row r="107" ht="14.25" customHeight="1">
      <c r="A107" s="2">
        <v>105.0</v>
      </c>
      <c r="B107" s="2" t="s">
        <v>481</v>
      </c>
      <c r="C107" s="2">
        <v>1883.0</v>
      </c>
      <c r="D107" s="2">
        <v>0.0</v>
      </c>
      <c r="E107" s="2" t="s">
        <v>482</v>
      </c>
      <c r="F107" s="2" t="s">
        <v>483</v>
      </c>
      <c r="G107" s="2" t="s">
        <v>486</v>
      </c>
      <c r="H107" s="2" t="s">
        <v>18</v>
      </c>
      <c r="I107" s="2" t="s">
        <v>484</v>
      </c>
      <c r="J107" s="2" t="str">
        <f>IFERROR(__xludf.DUMMYFUNCTION("IF(NOT(EXACT(B107,B106)), IF(ISERROR(FILTER(G$2:G1000, B$2:B1000 = B107, G$2:G1000&lt;&gt;"""")), """", COUNTA(FILTER(G$2:G1000, B$2:B1000 = B107, D$2:D1000&lt;&gt;""""))),"""")"),"")</f>
        <v/>
      </c>
    </row>
    <row r="108" ht="14.25" customHeight="1">
      <c r="A108" s="2">
        <v>106.0</v>
      </c>
      <c r="B108" s="2" t="s">
        <v>487</v>
      </c>
      <c r="C108" s="2">
        <v>1896.0</v>
      </c>
      <c r="D108" s="2">
        <v>0.0</v>
      </c>
      <c r="E108" s="2" t="s">
        <v>488</v>
      </c>
      <c r="F108" s="2" t="s">
        <v>489</v>
      </c>
      <c r="G108" s="2" t="s">
        <v>490</v>
      </c>
      <c r="H108" s="2" t="s">
        <v>18</v>
      </c>
      <c r="I108" s="2" t="s">
        <v>491</v>
      </c>
      <c r="J108" s="2">
        <f>IFERROR(__xludf.DUMMYFUNCTION("IF(NOT(EXACT(B108,B107)), IF(ISERROR(FILTER(G$2:G1000, B$2:B1000 = B108, G$2:G1000&lt;&gt;"""")), """", COUNTA(FILTER(G$2:G1000, B$2:B1000 = B108, D$2:D1000&lt;&gt;""""))),"""")"),1.0)</f>
        <v>1</v>
      </c>
    </row>
    <row r="109" ht="14.25" customHeight="1">
      <c r="A109" s="2">
        <v>107.0</v>
      </c>
      <c r="B109" s="2" t="s">
        <v>492</v>
      </c>
      <c r="C109" s="2">
        <v>1906.0</v>
      </c>
      <c r="D109" s="2">
        <v>0.0</v>
      </c>
      <c r="E109" s="2" t="s">
        <v>493</v>
      </c>
      <c r="F109" s="2" t="s">
        <v>494</v>
      </c>
      <c r="G109" s="2" t="s">
        <v>495</v>
      </c>
      <c r="H109" s="2" t="s">
        <v>18</v>
      </c>
      <c r="I109" s="2" t="s">
        <v>496</v>
      </c>
      <c r="J109" s="2">
        <f>IFERROR(__xludf.DUMMYFUNCTION("IF(NOT(EXACT(B109,B108)), IF(ISERROR(FILTER(G$2:G1000, B$2:B1000 = B109, G$2:G1000&lt;&gt;"""")), """", COUNTA(FILTER(G$2:G1000, B$2:B1000 = B109, D$2:D1000&lt;&gt;""""))),"""")"),1.0)</f>
        <v>1</v>
      </c>
    </row>
    <row r="110" ht="14.25" customHeight="1">
      <c r="A110" s="2">
        <v>108.0</v>
      </c>
      <c r="B110" s="2" t="s">
        <v>497</v>
      </c>
      <c r="C110" s="2">
        <v>1907.0</v>
      </c>
      <c r="D110" s="2">
        <v>0.0</v>
      </c>
      <c r="E110" s="2" t="s">
        <v>498</v>
      </c>
      <c r="F110" s="2" t="s">
        <v>499</v>
      </c>
      <c r="G110" s="2" t="s">
        <v>500</v>
      </c>
      <c r="H110" s="2" t="s">
        <v>31</v>
      </c>
      <c r="I110" s="2" t="s">
        <v>501</v>
      </c>
      <c r="J110" s="2">
        <f>IFERROR(__xludf.DUMMYFUNCTION("IF(NOT(EXACT(B110,B109)), IF(ISERROR(FILTER(G$2:G1000, B$2:B1000 = B110, G$2:G1000&lt;&gt;"""")), """", COUNTA(FILTER(G$2:G1000, B$2:B1000 = B110, D$2:D1000&lt;&gt;""""))),"""")"),1.0)</f>
        <v>1</v>
      </c>
    </row>
    <row r="111" ht="14.25" customHeight="1">
      <c r="A111" s="2">
        <v>109.0</v>
      </c>
      <c r="B111" s="2" t="s">
        <v>502</v>
      </c>
      <c r="C111" s="2">
        <v>1919.0</v>
      </c>
      <c r="D111" s="2">
        <v>0.0</v>
      </c>
      <c r="E111" s="2" t="s">
        <v>503</v>
      </c>
      <c r="F111" s="2" t="s">
        <v>504</v>
      </c>
      <c r="G111" s="2" t="s">
        <v>505</v>
      </c>
      <c r="H111" s="2" t="s">
        <v>31</v>
      </c>
      <c r="I111" s="2" t="s">
        <v>216</v>
      </c>
      <c r="J111" s="2">
        <f>IFERROR(__xludf.DUMMYFUNCTION("IF(NOT(EXACT(B111,B110)), IF(ISERROR(FILTER(G$2:G1000, B$2:B1000 = B111, G$2:G1000&lt;&gt;"""")), """", COUNTA(FILTER(G$2:G1000, B$2:B1000 = B111, D$2:D1000&lt;&gt;""""))),"""")"),1.0)</f>
        <v>1</v>
      </c>
    </row>
    <row r="112" ht="14.25" customHeight="1">
      <c r="A112" s="2">
        <v>110.0</v>
      </c>
      <c r="B112" s="2" t="s">
        <v>70</v>
      </c>
      <c r="C112" s="2">
        <v>1920.0</v>
      </c>
      <c r="D112" s="2">
        <v>1.0</v>
      </c>
      <c r="E112" s="2" t="s">
        <v>71</v>
      </c>
      <c r="F112" s="2" t="s">
        <v>72</v>
      </c>
      <c r="G112" s="2" t="s">
        <v>73</v>
      </c>
      <c r="H112" s="2" t="s">
        <v>31</v>
      </c>
      <c r="I112" s="2" t="s">
        <v>74</v>
      </c>
      <c r="J112" s="2">
        <f>IFERROR(__xludf.DUMMYFUNCTION("IF(NOT(EXACT(B112,B111)), IF(ISERROR(FILTER(G$2:G1000, B$2:B1000 = B112, G$2:G1000&lt;&gt;"""")), """", COUNTA(FILTER(G$2:G1000, B$2:B1000 = B112, D$2:D1000&lt;&gt;""""))),"""")"),1.0)</f>
        <v>1</v>
      </c>
    </row>
    <row r="113" ht="14.25" customHeight="1">
      <c r="A113" s="2">
        <v>111.0</v>
      </c>
      <c r="B113" s="2" t="s">
        <v>506</v>
      </c>
      <c r="C113" s="2">
        <v>1945.0</v>
      </c>
      <c r="D113" s="2">
        <v>0.0</v>
      </c>
      <c r="E113" s="2" t="s">
        <v>507</v>
      </c>
      <c r="F113" s="2" t="s">
        <v>508</v>
      </c>
      <c r="G113" s="2" t="s">
        <v>509</v>
      </c>
      <c r="H113" s="2" t="s">
        <v>18</v>
      </c>
      <c r="I113" s="2" t="s">
        <v>510</v>
      </c>
      <c r="J113" s="2">
        <f>IFERROR(__xludf.DUMMYFUNCTION("IF(NOT(EXACT(B113,B112)), IF(ISERROR(FILTER(G$2:G1000, B$2:B1000 = B113, G$2:G1000&lt;&gt;"""")), """", COUNTA(FILTER(G$2:G1000, B$2:B1000 = B113, D$2:D1000&lt;&gt;""""))),"""")"),1.0)</f>
        <v>1</v>
      </c>
    </row>
    <row r="114" ht="14.25" customHeight="1">
      <c r="A114" s="2">
        <v>112.0</v>
      </c>
      <c r="B114" s="2" t="s">
        <v>511</v>
      </c>
      <c r="C114" s="2">
        <v>2068.0</v>
      </c>
      <c r="D114" s="2">
        <v>0.0</v>
      </c>
      <c r="E114" s="2" t="s">
        <v>512</v>
      </c>
      <c r="F114" s="2" t="s">
        <v>513</v>
      </c>
      <c r="G114" s="2" t="s">
        <v>514</v>
      </c>
      <c r="H114" s="2" t="s">
        <v>28</v>
      </c>
      <c r="I114" s="2" t="s">
        <v>515</v>
      </c>
      <c r="J114" s="2">
        <f>IFERROR(__xludf.DUMMYFUNCTION("IF(NOT(EXACT(B114,B113)), IF(ISERROR(FILTER(G$2:G1000, B$2:B1000 = B114, G$2:G1000&lt;&gt;"""")), """", COUNTA(FILTER(G$2:G1000, B$2:B1000 = B114, D$2:D1000&lt;&gt;""""))),"""")"),1.0)</f>
        <v>1</v>
      </c>
    </row>
    <row r="115" ht="14.25" customHeight="1">
      <c r="A115" s="2">
        <v>113.0</v>
      </c>
      <c r="B115" s="2" t="s">
        <v>516</v>
      </c>
      <c r="C115" s="2">
        <v>2087.0</v>
      </c>
      <c r="D115" s="2">
        <v>1.0</v>
      </c>
      <c r="E115" s="2" t="s">
        <v>517</v>
      </c>
      <c r="F115" s="2" t="s">
        <v>518</v>
      </c>
      <c r="G115" s="2" t="s">
        <v>519</v>
      </c>
      <c r="H115" s="2" t="s">
        <v>18</v>
      </c>
      <c r="I115" s="2" t="s">
        <v>520</v>
      </c>
      <c r="J115" s="2">
        <f>IFERROR(__xludf.DUMMYFUNCTION("IF(NOT(EXACT(B115,B114)), IF(ISERROR(FILTER(G$2:G1000, B$2:B1000 = B115, G$2:G1000&lt;&gt;"""")), """", COUNTA(FILTER(G$2:G1000, B$2:B1000 = B115, D$2:D1000&lt;&gt;""""))),"""")"),1.0)</f>
        <v>1</v>
      </c>
    </row>
    <row r="116" ht="14.25" customHeight="1">
      <c r="A116" s="2">
        <v>114.0</v>
      </c>
      <c r="B116" s="2" t="s">
        <v>521</v>
      </c>
      <c r="C116" s="2">
        <v>2092.0</v>
      </c>
      <c r="D116" s="2">
        <v>0.0</v>
      </c>
      <c r="E116" s="2" t="s">
        <v>522</v>
      </c>
      <c r="F116" s="2" t="s">
        <v>523</v>
      </c>
      <c r="G116" s="2" t="s">
        <v>524</v>
      </c>
      <c r="H116" s="2" t="s">
        <v>40</v>
      </c>
      <c r="I116" s="2" t="s">
        <v>525</v>
      </c>
      <c r="J116" s="2">
        <f>IFERROR(__xludf.DUMMYFUNCTION("IF(NOT(EXACT(B116,B115)), IF(ISERROR(FILTER(G$2:G1000, B$2:B1000 = B116, G$2:G1000&lt;&gt;"""")), """", COUNTA(FILTER(G$2:G1000, B$2:B1000 = B116, D$2:D1000&lt;&gt;""""))),"""")"),1.0)</f>
        <v>1</v>
      </c>
    </row>
    <row r="117" ht="14.25" customHeight="1">
      <c r="A117" s="2">
        <v>115.0</v>
      </c>
      <c r="B117" s="2" t="s">
        <v>526</v>
      </c>
      <c r="C117" s="2">
        <v>2094.0</v>
      </c>
      <c r="D117" s="2">
        <v>0.0</v>
      </c>
      <c r="E117" s="2" t="s">
        <v>527</v>
      </c>
      <c r="F117" s="2" t="s">
        <v>528</v>
      </c>
      <c r="G117" s="2" t="s">
        <v>529</v>
      </c>
      <c r="H117" s="2" t="s">
        <v>31</v>
      </c>
      <c r="I117" s="2" t="s">
        <v>125</v>
      </c>
      <c r="J117" s="2">
        <f>IFERROR(__xludf.DUMMYFUNCTION("IF(NOT(EXACT(B117,B116)), IF(ISERROR(FILTER(G$2:G1000, B$2:B1000 = B117, G$2:G1000&lt;&gt;"""")), """", COUNTA(FILTER(G$2:G1000, B$2:B1000 = B117, D$2:D1000&lt;&gt;""""))),"""")"),1.0)</f>
        <v>1</v>
      </c>
    </row>
    <row r="118" ht="14.25" customHeight="1">
      <c r="A118" s="2">
        <v>116.0</v>
      </c>
      <c r="B118" s="2" t="s">
        <v>530</v>
      </c>
      <c r="C118" s="2">
        <v>2146.0</v>
      </c>
      <c r="D118" s="2">
        <v>0.0</v>
      </c>
      <c r="E118" s="2" t="s">
        <v>531</v>
      </c>
      <c r="F118" s="2" t="s">
        <v>532</v>
      </c>
      <c r="G118" s="2" t="s">
        <v>533</v>
      </c>
      <c r="H118" s="2" t="s">
        <v>61</v>
      </c>
      <c r="I118" s="2" t="s">
        <v>534</v>
      </c>
      <c r="J118" s="2">
        <f>IFERROR(__xludf.DUMMYFUNCTION("IF(NOT(EXACT(B118,B117)), IF(ISERROR(FILTER(G$2:G1000, B$2:B1000 = B118, G$2:G1000&lt;&gt;"""")), """", COUNTA(FILTER(G$2:G1000, B$2:B1000 = B118, D$2:D1000&lt;&gt;""""))),"""")"),1.0)</f>
        <v>1</v>
      </c>
    </row>
    <row r="119" ht="14.25" customHeight="1">
      <c r="A119" s="2">
        <v>117.0</v>
      </c>
      <c r="B119" s="2" t="s">
        <v>535</v>
      </c>
      <c r="C119" s="2">
        <v>2164.0</v>
      </c>
      <c r="D119" s="2">
        <v>1.0</v>
      </c>
      <c r="E119" s="2" t="s">
        <v>536</v>
      </c>
      <c r="F119" s="2" t="s">
        <v>537</v>
      </c>
      <c r="G119" s="2" t="s">
        <v>538</v>
      </c>
      <c r="H119" s="2" t="s">
        <v>18</v>
      </c>
      <c r="I119" s="2" t="s">
        <v>539</v>
      </c>
      <c r="J119" s="2">
        <f>IFERROR(__xludf.DUMMYFUNCTION("IF(NOT(EXACT(B119,B118)), IF(ISERROR(FILTER(G$2:G1000, B$2:B1000 = B119, G$2:G1000&lt;&gt;"""")), """", COUNTA(FILTER(G$2:G1000, B$2:B1000 = B119, D$2:D1000&lt;&gt;""""))),"""")"),1.0)</f>
        <v>1</v>
      </c>
    </row>
    <row r="120" ht="14.25" customHeight="1">
      <c r="A120" s="2">
        <v>118.0</v>
      </c>
      <c r="B120" s="2" t="s">
        <v>540</v>
      </c>
      <c r="C120" s="2">
        <v>2226.0</v>
      </c>
      <c r="D120" s="2">
        <v>0.0</v>
      </c>
      <c r="E120" s="2" t="s">
        <v>541</v>
      </c>
      <c r="F120" s="2" t="s">
        <v>542</v>
      </c>
      <c r="G120" s="2" t="s">
        <v>543</v>
      </c>
      <c r="H120" s="2" t="s">
        <v>31</v>
      </c>
      <c r="I120" s="2" t="s">
        <v>544</v>
      </c>
      <c r="J120" s="2">
        <f>IFERROR(__xludf.DUMMYFUNCTION("IF(NOT(EXACT(B120,B119)), IF(ISERROR(FILTER(G$2:G1000, B$2:B1000 = B120, G$2:G1000&lt;&gt;"""")), """", COUNTA(FILTER(G$2:G1000, B$2:B1000 = B120, D$2:D1000&lt;&gt;""""))),"""")"),1.0)</f>
        <v>1</v>
      </c>
    </row>
    <row r="121" ht="14.25" customHeight="1">
      <c r="A121" s="2">
        <v>119.0</v>
      </c>
      <c r="B121" s="2" t="s">
        <v>545</v>
      </c>
      <c r="C121" s="2">
        <v>2273.0</v>
      </c>
      <c r="D121" s="2">
        <v>1.0</v>
      </c>
      <c r="E121" s="2" t="s">
        <v>546</v>
      </c>
      <c r="F121" s="2" t="s">
        <v>547</v>
      </c>
      <c r="G121" s="2" t="s">
        <v>465</v>
      </c>
      <c r="H121" s="2" t="s">
        <v>40</v>
      </c>
      <c r="I121" s="2" t="s">
        <v>548</v>
      </c>
      <c r="J121" s="2">
        <f>IFERROR(__xludf.DUMMYFUNCTION("IF(NOT(EXACT(B121,B120)), IF(ISERROR(FILTER(G$2:G1000, B$2:B1000 = B121, G$2:G1000&lt;&gt;"""")), """", COUNTA(FILTER(G$2:G1000, B$2:B1000 = B121, D$2:D1000&lt;&gt;""""))),"""")"),1.0)</f>
        <v>1</v>
      </c>
    </row>
    <row r="122" ht="14.25" customHeight="1">
      <c r="A122" s="2">
        <v>120.0</v>
      </c>
      <c r="B122" s="2" t="s">
        <v>549</v>
      </c>
      <c r="C122" s="2">
        <v>2316.0</v>
      </c>
      <c r="D122" s="2">
        <v>0.0</v>
      </c>
      <c r="E122" s="2" t="s">
        <v>550</v>
      </c>
      <c r="F122" s="2" t="s">
        <v>551</v>
      </c>
      <c r="G122" s="2" t="s">
        <v>552</v>
      </c>
      <c r="H122" s="2" t="s">
        <v>18</v>
      </c>
      <c r="I122" s="2" t="s">
        <v>553</v>
      </c>
      <c r="J122" s="2">
        <f>IFERROR(__xludf.DUMMYFUNCTION("IF(NOT(EXACT(B122,B121)), IF(ISERROR(FILTER(G$2:G1000, B$2:B1000 = B122, G$2:G1000&lt;&gt;"""")), """", COUNTA(FILTER(G$2:G1000, B$2:B1000 = B122, D$2:D1000&lt;&gt;""""))),"""")"),1.0)</f>
        <v>1</v>
      </c>
    </row>
    <row r="123" ht="14.25" customHeight="1">
      <c r="A123" s="2">
        <v>121.0</v>
      </c>
      <c r="B123" s="2" t="s">
        <v>554</v>
      </c>
      <c r="C123" s="2">
        <v>2338.0</v>
      </c>
      <c r="D123" s="2">
        <v>0.0</v>
      </c>
      <c r="E123" s="2" t="s">
        <v>555</v>
      </c>
      <c r="F123" s="2" t="s">
        <v>556</v>
      </c>
      <c r="G123" s="2" t="s">
        <v>557</v>
      </c>
      <c r="H123" s="2" t="s">
        <v>28</v>
      </c>
      <c r="I123" s="2" t="s">
        <v>558</v>
      </c>
      <c r="J123" s="2">
        <f>IFERROR(__xludf.DUMMYFUNCTION("IF(NOT(EXACT(B123,B122)), IF(ISERROR(FILTER(G$2:G1000, B$2:B1000 = B123, G$2:G1000&lt;&gt;"""")), """", COUNTA(FILTER(G$2:G1000, B$2:B1000 = B123, D$2:D1000&lt;&gt;""""))),"""")"),1.0)</f>
        <v>1</v>
      </c>
    </row>
    <row r="124" ht="14.25" customHeight="1">
      <c r="A124" s="2">
        <v>122.0</v>
      </c>
      <c r="B124" s="2" t="s">
        <v>559</v>
      </c>
      <c r="C124" s="2">
        <v>2378.0</v>
      </c>
      <c r="D124" s="2">
        <v>0.0</v>
      </c>
      <c r="E124" s="2" t="s">
        <v>560</v>
      </c>
      <c r="F124" s="2" t="s">
        <v>561</v>
      </c>
      <c r="G124" s="2" t="s">
        <v>562</v>
      </c>
      <c r="H124" s="2" t="s">
        <v>31</v>
      </c>
      <c r="I124" s="2" t="s">
        <v>563</v>
      </c>
      <c r="J124" s="2">
        <f>IFERROR(__xludf.DUMMYFUNCTION("IF(NOT(EXACT(B124,B123)), IF(ISERROR(FILTER(G$2:G1000, B$2:B1000 = B124, G$2:G1000&lt;&gt;"""")), """", COUNTA(FILTER(G$2:G1000, B$2:B1000 = B124, D$2:D1000&lt;&gt;""""))),"""")"),1.0)</f>
        <v>1</v>
      </c>
    </row>
    <row r="125" ht="14.25" customHeight="1">
      <c r="A125" s="2">
        <v>123.0</v>
      </c>
      <c r="B125" s="2" t="s">
        <v>56</v>
      </c>
      <c r="C125" s="2">
        <v>2566.0</v>
      </c>
      <c r="D125" s="2">
        <v>0.0</v>
      </c>
      <c r="E125" s="2" t="s">
        <v>57</v>
      </c>
      <c r="F125" s="2" t="s">
        <v>58</v>
      </c>
      <c r="G125" s="2" t="s">
        <v>59</v>
      </c>
      <c r="H125" s="2" t="s">
        <v>18</v>
      </c>
      <c r="I125" s="2" t="s">
        <v>60</v>
      </c>
      <c r="J125" s="2">
        <f>IFERROR(__xludf.DUMMYFUNCTION("IF(NOT(EXACT(B125,B124)), IF(ISERROR(FILTER(G$2:G1000, B$2:B1000 = B125, G$2:G1000&lt;&gt;"""")), """", COUNTA(FILTER(G$2:G1000, B$2:B1000 = B125, D$2:D1000&lt;&gt;""""))),"""")"),2.0)</f>
        <v>2</v>
      </c>
    </row>
    <row r="126" ht="14.25" customHeight="1">
      <c r="A126" s="2">
        <v>124.0</v>
      </c>
      <c r="B126" s="2" t="s">
        <v>56</v>
      </c>
      <c r="C126" s="2">
        <v>2566.0</v>
      </c>
      <c r="D126" s="2">
        <v>0.0</v>
      </c>
      <c r="E126" s="2" t="s">
        <v>57</v>
      </c>
      <c r="F126" s="2" t="s">
        <v>58</v>
      </c>
      <c r="G126" s="2" t="s">
        <v>63</v>
      </c>
      <c r="H126" s="2" t="s">
        <v>18</v>
      </c>
      <c r="I126" s="2" t="s">
        <v>59</v>
      </c>
      <c r="J126" s="2" t="str">
        <f>IFERROR(__xludf.DUMMYFUNCTION("IF(NOT(EXACT(B126,B125)), IF(ISERROR(FILTER(G$2:G1000, B$2:B1000 = B126, G$2:G1000&lt;&gt;"""")), """", COUNTA(FILTER(G$2:G1000, B$2:B1000 = B126, D$2:D1000&lt;&gt;""""))),"""")"),"")</f>
        <v/>
      </c>
    </row>
    <row r="127" ht="14.25" customHeight="1">
      <c r="A127" s="2">
        <v>125.0</v>
      </c>
      <c r="B127" s="2" t="s">
        <v>564</v>
      </c>
      <c r="C127" s="2">
        <v>2620.0</v>
      </c>
      <c r="D127" s="2">
        <v>0.0</v>
      </c>
      <c r="E127" s="2" t="s">
        <v>565</v>
      </c>
      <c r="F127" s="2" t="s">
        <v>566</v>
      </c>
      <c r="G127" s="2" t="s">
        <v>567</v>
      </c>
      <c r="H127" s="2" t="s">
        <v>31</v>
      </c>
      <c r="I127" s="2" t="s">
        <v>568</v>
      </c>
      <c r="J127" s="2">
        <f>IFERROR(__xludf.DUMMYFUNCTION("IF(NOT(EXACT(B127,B126)), IF(ISERROR(FILTER(G$2:G1000, B$2:B1000 = B127, G$2:G1000&lt;&gt;"""")), """", COUNTA(FILTER(G$2:G1000, B$2:B1000 = B127, D$2:D1000&lt;&gt;""""))),"""")"),1.0)</f>
        <v>1</v>
      </c>
    </row>
    <row r="128" ht="14.25" customHeight="1">
      <c r="A128" s="2">
        <v>126.0</v>
      </c>
      <c r="B128" s="2" t="s">
        <v>569</v>
      </c>
      <c r="C128" s="2">
        <v>2728.0</v>
      </c>
      <c r="D128" s="2">
        <v>0.0</v>
      </c>
      <c r="E128" s="2" t="s">
        <v>570</v>
      </c>
      <c r="F128" s="2" t="s">
        <v>571</v>
      </c>
      <c r="G128" s="2" t="s">
        <v>572</v>
      </c>
      <c r="H128" s="2" t="s">
        <v>31</v>
      </c>
      <c r="I128" s="2" t="s">
        <v>573</v>
      </c>
      <c r="J128" s="2">
        <f>IFERROR(__xludf.DUMMYFUNCTION("IF(NOT(EXACT(B128,B127)), IF(ISERROR(FILTER(G$2:G1000, B$2:B1000 = B128, G$2:G1000&lt;&gt;"""")), """", COUNTA(FILTER(G$2:G1000, B$2:B1000 = B128, D$2:D1000&lt;&gt;""""))),"""")"),1.0)</f>
        <v>1</v>
      </c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3" max="3" width="3.0"/>
    <col customWidth="1" min="4" max="4" width="2.43"/>
    <col customWidth="1" min="5" max="5" width="2.57"/>
    <col customWidth="1" min="6" max="6" width="2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0.0</v>
      </c>
      <c r="B2" s="2" t="s">
        <v>76</v>
      </c>
      <c r="C2" s="2">
        <v>10.0</v>
      </c>
      <c r="D2" s="2">
        <v>0.0</v>
      </c>
      <c r="E2" s="2" t="s">
        <v>77</v>
      </c>
      <c r="F2" s="2" t="s">
        <v>78</v>
      </c>
      <c r="G2" s="2" t="s">
        <v>79</v>
      </c>
      <c r="H2" s="2" t="s">
        <v>31</v>
      </c>
      <c r="I2" s="2" t="s">
        <v>80</v>
      </c>
      <c r="J2" s="3">
        <v>1.0</v>
      </c>
      <c r="K2" s="3">
        <v>1.0</v>
      </c>
      <c r="L2" s="3">
        <v>1.0</v>
      </c>
      <c r="M2" s="3">
        <v>0.0</v>
      </c>
      <c r="N2" s="3" t="s">
        <v>574</v>
      </c>
      <c r="O2" s="2" t="s">
        <v>20</v>
      </c>
      <c r="P2" s="2" t="s">
        <v>21</v>
      </c>
      <c r="Q2" s="2">
        <f>AVERAGE(J2:J10)</f>
        <v>1</v>
      </c>
      <c r="S2" s="3" t="s">
        <v>22</v>
      </c>
      <c r="X2" s="3" t="s">
        <v>23</v>
      </c>
    </row>
    <row r="3">
      <c r="A3" s="2">
        <v>1.0</v>
      </c>
      <c r="B3" s="2" t="s">
        <v>82</v>
      </c>
      <c r="C3" s="2">
        <v>26.0</v>
      </c>
      <c r="D3" s="2">
        <v>0.0</v>
      </c>
      <c r="E3" s="2" t="s">
        <v>83</v>
      </c>
      <c r="F3" s="2" t="s">
        <v>84</v>
      </c>
      <c r="G3" s="2" t="s">
        <v>85</v>
      </c>
      <c r="H3" s="2" t="s">
        <v>31</v>
      </c>
      <c r="I3" s="2" t="s">
        <v>86</v>
      </c>
      <c r="J3" s="3">
        <v>1.0</v>
      </c>
      <c r="K3" s="3">
        <v>0.0</v>
      </c>
      <c r="L3" s="3">
        <v>1.0</v>
      </c>
      <c r="M3" s="3">
        <v>0.0</v>
      </c>
      <c r="N3" s="3" t="s">
        <v>575</v>
      </c>
      <c r="O3" s="2" t="s">
        <v>20</v>
      </c>
      <c r="P3" s="2" t="s">
        <v>30</v>
      </c>
      <c r="Q3" s="2">
        <f> AVERAGE(K2:K10)</f>
        <v>0.7777777778</v>
      </c>
      <c r="S3" s="3" t="s">
        <v>31</v>
      </c>
      <c r="T3" s="3" t="s">
        <v>32</v>
      </c>
    </row>
    <row r="4">
      <c r="A4" s="2">
        <v>2.0</v>
      </c>
      <c r="B4" s="2" t="s">
        <v>88</v>
      </c>
      <c r="C4" s="2">
        <v>34.0</v>
      </c>
      <c r="D4" s="2">
        <v>0.0</v>
      </c>
      <c r="E4" s="2" t="s">
        <v>89</v>
      </c>
      <c r="F4" s="2" t="s">
        <v>52</v>
      </c>
      <c r="G4" s="2" t="s">
        <v>53</v>
      </c>
      <c r="H4" s="2" t="s">
        <v>31</v>
      </c>
      <c r="I4" s="2" t="s">
        <v>54</v>
      </c>
      <c r="J4" s="3">
        <v>1.0</v>
      </c>
      <c r="K4" s="3">
        <v>1.0</v>
      </c>
      <c r="L4" s="3">
        <v>1.0</v>
      </c>
      <c r="M4" s="3">
        <v>0.0</v>
      </c>
      <c r="N4" s="3" t="s">
        <v>576</v>
      </c>
      <c r="O4" s="2" t="s">
        <v>20</v>
      </c>
      <c r="P4" s="2" t="s">
        <v>39</v>
      </c>
      <c r="Q4" s="2">
        <f>AVERAGE(L2:L1000)</f>
        <v>1</v>
      </c>
      <c r="S4" s="3" t="s">
        <v>40</v>
      </c>
      <c r="T4" s="3" t="s">
        <v>41</v>
      </c>
    </row>
    <row r="5">
      <c r="A5" s="2">
        <v>3.0</v>
      </c>
      <c r="B5" s="2" t="s">
        <v>90</v>
      </c>
      <c r="C5" s="2">
        <v>37.0</v>
      </c>
      <c r="D5" s="2">
        <v>0.0</v>
      </c>
      <c r="E5" s="2" t="s">
        <v>91</v>
      </c>
      <c r="F5" s="2" t="s">
        <v>92</v>
      </c>
      <c r="G5" s="2" t="s">
        <v>93</v>
      </c>
      <c r="H5" s="2" t="s">
        <v>28</v>
      </c>
      <c r="I5" s="2" t="s">
        <v>94</v>
      </c>
      <c r="J5" s="3">
        <v>1.0</v>
      </c>
      <c r="K5" s="3">
        <v>1.0</v>
      </c>
      <c r="L5" s="3">
        <v>1.0</v>
      </c>
      <c r="M5" s="3">
        <v>0.0</v>
      </c>
      <c r="N5" s="2"/>
      <c r="O5" s="2" t="s">
        <v>20</v>
      </c>
      <c r="P5" s="2" t="s">
        <v>47</v>
      </c>
      <c r="Q5" s="2">
        <f>SUM(M2:M10)</f>
        <v>0</v>
      </c>
      <c r="S5" s="3" t="s">
        <v>48</v>
      </c>
      <c r="T5" s="3" t="s">
        <v>49</v>
      </c>
    </row>
    <row r="6">
      <c r="A6" s="2">
        <v>4.0</v>
      </c>
      <c r="B6" s="2" t="s">
        <v>95</v>
      </c>
      <c r="C6" s="2">
        <v>58.0</v>
      </c>
      <c r="D6" s="2">
        <v>0.0</v>
      </c>
      <c r="E6" s="2" t="s">
        <v>96</v>
      </c>
      <c r="F6" s="2" t="s">
        <v>97</v>
      </c>
      <c r="G6" s="2" t="s">
        <v>98</v>
      </c>
      <c r="H6" s="2" t="s">
        <v>18</v>
      </c>
      <c r="I6" s="2" t="s">
        <v>99</v>
      </c>
      <c r="J6" s="3">
        <v>1.0</v>
      </c>
      <c r="K6" s="3">
        <v>1.0</v>
      </c>
      <c r="L6" s="3">
        <v>1.0</v>
      </c>
      <c r="M6" s="3">
        <v>0.0</v>
      </c>
      <c r="N6" s="2"/>
      <c r="S6" s="3" t="s">
        <v>28</v>
      </c>
      <c r="T6" s="3" t="s">
        <v>55</v>
      </c>
    </row>
    <row r="7">
      <c r="A7" s="2">
        <v>5.0</v>
      </c>
      <c r="B7" s="2" t="s">
        <v>95</v>
      </c>
      <c r="C7" s="2">
        <v>58.0</v>
      </c>
      <c r="D7" s="2">
        <v>0.0</v>
      </c>
      <c r="E7" s="2" t="s">
        <v>96</v>
      </c>
      <c r="F7" s="2" t="s">
        <v>97</v>
      </c>
      <c r="G7" s="2" t="s">
        <v>100</v>
      </c>
      <c r="H7" s="2" t="s">
        <v>18</v>
      </c>
      <c r="I7" s="2" t="s">
        <v>98</v>
      </c>
      <c r="J7" s="3">
        <v>1.0</v>
      </c>
      <c r="K7" s="3">
        <v>1.0</v>
      </c>
      <c r="L7" s="2"/>
      <c r="M7" s="3">
        <v>0.0</v>
      </c>
      <c r="N7" s="2"/>
      <c r="S7" s="3" t="s">
        <v>61</v>
      </c>
      <c r="T7" s="3" t="s">
        <v>62</v>
      </c>
    </row>
    <row r="8">
      <c r="A8" s="2">
        <v>6.0</v>
      </c>
      <c r="B8" s="2" t="s">
        <v>50</v>
      </c>
      <c r="C8" s="2">
        <v>111.0</v>
      </c>
      <c r="D8" s="2">
        <v>0.0</v>
      </c>
      <c r="E8" s="2" t="s">
        <v>51</v>
      </c>
      <c r="F8" s="2" t="s">
        <v>52</v>
      </c>
      <c r="G8" s="2" t="s">
        <v>53</v>
      </c>
      <c r="H8" s="2" t="s">
        <v>31</v>
      </c>
      <c r="I8" s="2" t="s">
        <v>54</v>
      </c>
      <c r="J8" s="3">
        <v>1.0</v>
      </c>
      <c r="K8" s="3">
        <v>1.0</v>
      </c>
      <c r="L8" s="3">
        <v>1.0</v>
      </c>
      <c r="M8" s="3">
        <v>0.0</v>
      </c>
      <c r="N8" s="2"/>
      <c r="S8" s="3" t="s">
        <v>18</v>
      </c>
      <c r="T8" s="3" t="s">
        <v>64</v>
      </c>
    </row>
    <row r="9">
      <c r="A9" s="2">
        <v>7.0</v>
      </c>
      <c r="B9" s="2" t="s">
        <v>101</v>
      </c>
      <c r="C9" s="2">
        <v>129.0</v>
      </c>
      <c r="D9" s="2">
        <v>0.0</v>
      </c>
      <c r="E9" s="2" t="s">
        <v>102</v>
      </c>
      <c r="F9" s="2" t="s">
        <v>103</v>
      </c>
      <c r="G9" s="2" t="s">
        <v>104</v>
      </c>
      <c r="H9" s="2" t="s">
        <v>18</v>
      </c>
      <c r="I9" s="2" t="s">
        <v>105</v>
      </c>
      <c r="J9" s="3">
        <v>1.0</v>
      </c>
      <c r="K9" s="3">
        <v>1.0</v>
      </c>
      <c r="L9" s="3">
        <v>1.0</v>
      </c>
      <c r="M9" s="3">
        <v>0.0</v>
      </c>
      <c r="N9" s="2"/>
    </row>
    <row r="10">
      <c r="A10" s="2">
        <v>8.0</v>
      </c>
      <c r="B10" s="2" t="s">
        <v>106</v>
      </c>
      <c r="C10" s="2">
        <v>147.0</v>
      </c>
      <c r="D10" s="2">
        <v>0.0</v>
      </c>
      <c r="E10" s="2" t="s">
        <v>51</v>
      </c>
      <c r="F10" s="2" t="s">
        <v>52</v>
      </c>
      <c r="G10" s="2" t="s">
        <v>53</v>
      </c>
      <c r="H10" s="2" t="s">
        <v>31</v>
      </c>
      <c r="I10" s="2" t="s">
        <v>54</v>
      </c>
      <c r="J10" s="3">
        <v>1.0</v>
      </c>
      <c r="K10" s="3">
        <v>0.0</v>
      </c>
      <c r="L10" s="3">
        <v>1.0</v>
      </c>
      <c r="M10" s="3">
        <v>0.0</v>
      </c>
      <c r="N10" s="2"/>
    </row>
    <row r="11">
      <c r="A11" s="2">
        <v>9.0</v>
      </c>
      <c r="B11" s="2" t="s">
        <v>42</v>
      </c>
      <c r="C11" s="2">
        <v>160.0</v>
      </c>
      <c r="D11" s="2">
        <v>0.0</v>
      </c>
      <c r="E11" s="2" t="s">
        <v>43</v>
      </c>
      <c r="F11" s="2" t="s">
        <v>44</v>
      </c>
      <c r="G11" s="2" t="s">
        <v>45</v>
      </c>
      <c r="H11" s="2" t="s">
        <v>31</v>
      </c>
      <c r="I11" s="2" t="s">
        <v>46</v>
      </c>
      <c r="J11" s="3">
        <v>1.0</v>
      </c>
      <c r="K11" s="3">
        <v>0.0</v>
      </c>
      <c r="L11" s="3">
        <v>1.0</v>
      </c>
      <c r="M11" s="3">
        <v>0.0</v>
      </c>
      <c r="N11" s="2"/>
    </row>
    <row r="12">
      <c r="A12" s="2">
        <v>10.0</v>
      </c>
      <c r="B12" s="2" t="s">
        <v>107</v>
      </c>
      <c r="C12" s="2">
        <v>167.0</v>
      </c>
      <c r="D12" s="2">
        <v>0.0</v>
      </c>
      <c r="E12" s="2" t="s">
        <v>108</v>
      </c>
      <c r="F12" s="2" t="s">
        <v>109</v>
      </c>
      <c r="G12" s="2" t="s">
        <v>110</v>
      </c>
      <c r="H12" s="2" t="s">
        <v>18</v>
      </c>
      <c r="I12" s="2" t="s">
        <v>111</v>
      </c>
      <c r="J12" s="3">
        <v>1.0</v>
      </c>
      <c r="K12" s="3">
        <v>1.0</v>
      </c>
      <c r="L12" s="3">
        <v>1.0</v>
      </c>
      <c r="M12" s="3">
        <v>0.0</v>
      </c>
      <c r="N12" s="2"/>
    </row>
    <row r="13">
      <c r="A13" s="2">
        <v>11.0</v>
      </c>
      <c r="B13" s="2" t="s">
        <v>112</v>
      </c>
      <c r="C13" s="2">
        <v>181.0</v>
      </c>
      <c r="D13" s="2">
        <v>0.0</v>
      </c>
      <c r="E13" s="2" t="s">
        <v>113</v>
      </c>
      <c r="F13" s="2" t="s">
        <v>114</v>
      </c>
      <c r="G13" s="2" t="s">
        <v>115</v>
      </c>
      <c r="H13" s="2" t="s">
        <v>40</v>
      </c>
      <c r="I13" s="2" t="s">
        <v>116</v>
      </c>
      <c r="J13" s="3">
        <v>1.0</v>
      </c>
      <c r="K13" s="3">
        <v>0.0</v>
      </c>
      <c r="L13" s="3">
        <v>1.0</v>
      </c>
      <c r="M13" s="3">
        <v>0.0</v>
      </c>
      <c r="N13" s="3" t="s">
        <v>577</v>
      </c>
    </row>
    <row r="14">
      <c r="A14" s="2">
        <v>12.0</v>
      </c>
      <c r="B14" s="2" t="s">
        <v>117</v>
      </c>
      <c r="C14" s="2">
        <v>187.0</v>
      </c>
      <c r="D14" s="2">
        <v>0.0</v>
      </c>
      <c r="E14" s="2" t="s">
        <v>118</v>
      </c>
      <c r="F14" s="2" t="s">
        <v>119</v>
      </c>
      <c r="G14" s="2" t="s">
        <v>120</v>
      </c>
      <c r="H14" s="2" t="s">
        <v>31</v>
      </c>
      <c r="I14" s="2" t="s">
        <v>121</v>
      </c>
      <c r="J14" s="3">
        <v>1.0</v>
      </c>
      <c r="K14" s="3">
        <v>0.0</v>
      </c>
      <c r="L14" s="3">
        <v>1.0</v>
      </c>
      <c r="M14" s="3">
        <v>0.0</v>
      </c>
      <c r="N14" s="3" t="s">
        <v>577</v>
      </c>
    </row>
    <row r="15">
      <c r="A15" s="2">
        <v>13.0</v>
      </c>
      <c r="B15" s="2" t="s">
        <v>122</v>
      </c>
      <c r="C15" s="2">
        <v>194.0</v>
      </c>
      <c r="D15" s="2">
        <v>0.0</v>
      </c>
      <c r="E15" s="2" t="s">
        <v>123</v>
      </c>
      <c r="F15" s="2" t="s">
        <v>124</v>
      </c>
      <c r="G15" s="2" t="s">
        <v>125</v>
      </c>
      <c r="H15" s="2" t="s">
        <v>31</v>
      </c>
      <c r="I15" s="2" t="s">
        <v>126</v>
      </c>
      <c r="J15" s="3">
        <v>1.0</v>
      </c>
      <c r="K15" s="3">
        <v>1.0</v>
      </c>
      <c r="L15" s="3">
        <v>1.0</v>
      </c>
      <c r="M15" s="3">
        <v>0.0</v>
      </c>
      <c r="N15" s="3" t="s">
        <v>578</v>
      </c>
    </row>
    <row r="16">
      <c r="A16" s="2">
        <v>14.0</v>
      </c>
      <c r="B16" s="2" t="s">
        <v>127</v>
      </c>
      <c r="C16" s="2">
        <v>216.0</v>
      </c>
      <c r="D16" s="2">
        <v>0.0</v>
      </c>
      <c r="E16" s="2" t="s">
        <v>128</v>
      </c>
      <c r="F16" s="2" t="s">
        <v>129</v>
      </c>
      <c r="G16" s="2" t="s">
        <v>130</v>
      </c>
      <c r="H16" s="2" t="s">
        <v>18</v>
      </c>
      <c r="I16" s="2" t="s">
        <v>131</v>
      </c>
      <c r="J16" s="3">
        <v>1.0</v>
      </c>
      <c r="K16" s="3">
        <v>1.0</v>
      </c>
      <c r="L16" s="3">
        <v>1.0</v>
      </c>
      <c r="M16" s="3">
        <v>0.0</v>
      </c>
      <c r="N16" s="2"/>
    </row>
    <row r="17">
      <c r="A17" s="2">
        <v>15.0</v>
      </c>
      <c r="B17" s="2" t="s">
        <v>132</v>
      </c>
      <c r="C17" s="2">
        <v>221.0</v>
      </c>
      <c r="D17" s="2">
        <v>2.0</v>
      </c>
      <c r="E17" s="2" t="s">
        <v>133</v>
      </c>
      <c r="F17" s="2" t="s">
        <v>134</v>
      </c>
      <c r="G17" s="2" t="s">
        <v>135</v>
      </c>
      <c r="H17" s="2" t="s">
        <v>18</v>
      </c>
      <c r="I17" s="2" t="s">
        <v>136</v>
      </c>
      <c r="J17" s="3">
        <v>1.0</v>
      </c>
      <c r="K17" s="3">
        <v>1.0</v>
      </c>
      <c r="L17" s="3">
        <v>1.0</v>
      </c>
      <c r="M17" s="3">
        <v>0.0</v>
      </c>
      <c r="N17" s="2"/>
    </row>
    <row r="18">
      <c r="A18" s="2">
        <v>16.0</v>
      </c>
      <c r="B18" s="2" t="s">
        <v>137</v>
      </c>
      <c r="C18" s="2">
        <v>231.0</v>
      </c>
      <c r="D18" s="2">
        <v>0.0</v>
      </c>
      <c r="E18" s="2" t="s">
        <v>138</v>
      </c>
      <c r="F18" s="2" t="s">
        <v>52</v>
      </c>
      <c r="G18" s="2" t="s">
        <v>53</v>
      </c>
      <c r="H18" s="2" t="s">
        <v>31</v>
      </c>
      <c r="I18" s="2" t="s">
        <v>54</v>
      </c>
      <c r="J18" s="3">
        <v>1.0</v>
      </c>
      <c r="K18" s="3">
        <v>1.0</v>
      </c>
      <c r="L18" s="3">
        <v>1.0</v>
      </c>
      <c r="M18" s="3">
        <v>0.0</v>
      </c>
      <c r="N18" s="3" t="s">
        <v>578</v>
      </c>
    </row>
    <row r="19">
      <c r="A19" s="2">
        <v>17.0</v>
      </c>
      <c r="B19" s="2" t="s">
        <v>139</v>
      </c>
      <c r="C19" s="2">
        <v>250.0</v>
      </c>
      <c r="D19" s="2">
        <v>0.0</v>
      </c>
      <c r="E19" s="2" t="s">
        <v>140</v>
      </c>
      <c r="F19" s="2" t="s">
        <v>141</v>
      </c>
      <c r="G19" s="2" t="s">
        <v>142</v>
      </c>
      <c r="H19" s="2" t="s">
        <v>31</v>
      </c>
      <c r="I19" s="2" t="s">
        <v>143</v>
      </c>
      <c r="J19" s="3">
        <v>1.0</v>
      </c>
      <c r="K19" s="3">
        <v>0.0</v>
      </c>
      <c r="L19" s="3">
        <v>1.0</v>
      </c>
      <c r="M19" s="3">
        <v>0.0</v>
      </c>
      <c r="N19" s="2"/>
    </row>
    <row r="20">
      <c r="A20" s="2">
        <v>18.0</v>
      </c>
      <c r="B20" s="2" t="s">
        <v>144</v>
      </c>
      <c r="C20" s="2">
        <v>253.0</v>
      </c>
      <c r="D20" s="2">
        <v>0.0</v>
      </c>
      <c r="E20" s="2" t="s">
        <v>51</v>
      </c>
      <c r="F20" s="2" t="s">
        <v>52</v>
      </c>
      <c r="G20" s="2" t="s">
        <v>53</v>
      </c>
      <c r="H20" s="2" t="s">
        <v>31</v>
      </c>
      <c r="I20" s="2" t="s">
        <v>54</v>
      </c>
      <c r="J20" s="3">
        <v>1.0</v>
      </c>
      <c r="K20" s="3">
        <v>1.0</v>
      </c>
      <c r="L20" s="3">
        <v>1.0</v>
      </c>
      <c r="M20" s="3">
        <v>0.0</v>
      </c>
      <c r="N20" s="2"/>
    </row>
    <row r="21">
      <c r="A21" s="2">
        <v>19.0</v>
      </c>
      <c r="B21" s="2" t="s">
        <v>145</v>
      </c>
      <c r="C21" s="2">
        <v>262.0</v>
      </c>
      <c r="D21" s="2">
        <v>1.0</v>
      </c>
      <c r="E21" s="2" t="s">
        <v>146</v>
      </c>
      <c r="F21" s="2" t="s">
        <v>147</v>
      </c>
      <c r="G21" s="2" t="s">
        <v>148</v>
      </c>
      <c r="H21" s="2" t="s">
        <v>31</v>
      </c>
      <c r="I21" s="2" t="s">
        <v>149</v>
      </c>
      <c r="J21" s="3">
        <v>1.0</v>
      </c>
      <c r="K21" s="3">
        <v>1.0</v>
      </c>
      <c r="L21" s="3">
        <v>1.0</v>
      </c>
      <c r="M21" s="3">
        <v>0.0</v>
      </c>
      <c r="N21" s="3" t="s">
        <v>578</v>
      </c>
    </row>
    <row r="22">
      <c r="A22" s="2">
        <v>20.0</v>
      </c>
      <c r="B22" s="2" t="s">
        <v>150</v>
      </c>
      <c r="C22" s="2">
        <v>270.0</v>
      </c>
      <c r="D22" s="2">
        <v>0.0</v>
      </c>
      <c r="E22" s="2" t="s">
        <v>151</v>
      </c>
      <c r="F22" s="2" t="s">
        <v>152</v>
      </c>
      <c r="G22" s="2" t="s">
        <v>153</v>
      </c>
      <c r="H22" s="2" t="s">
        <v>18</v>
      </c>
      <c r="I22" s="2" t="s">
        <v>125</v>
      </c>
      <c r="J22" s="3">
        <v>1.0</v>
      </c>
      <c r="K22" s="3">
        <v>1.0</v>
      </c>
      <c r="L22" s="3">
        <v>1.0</v>
      </c>
      <c r="M22" s="3">
        <v>0.0</v>
      </c>
      <c r="N22" s="2"/>
    </row>
    <row r="23">
      <c r="A23" s="2">
        <v>21.0</v>
      </c>
      <c r="B23" s="2" t="s">
        <v>24</v>
      </c>
      <c r="C23" s="2">
        <v>289.0</v>
      </c>
      <c r="D23" s="2">
        <v>0.0</v>
      </c>
      <c r="E23" s="2" t="s">
        <v>25</v>
      </c>
      <c r="F23" s="2" t="s">
        <v>26</v>
      </c>
      <c r="G23" s="2" t="s">
        <v>27</v>
      </c>
      <c r="H23" s="2" t="s">
        <v>28</v>
      </c>
      <c r="I23" s="2" t="s">
        <v>29</v>
      </c>
      <c r="J23" s="3">
        <v>1.0</v>
      </c>
      <c r="K23" s="3">
        <v>1.0</v>
      </c>
      <c r="L23" s="3">
        <v>1.0</v>
      </c>
      <c r="M23" s="3">
        <v>0.0</v>
      </c>
      <c r="N23" s="2"/>
    </row>
    <row r="24">
      <c r="A24" s="2">
        <v>22.0</v>
      </c>
      <c r="B24" s="2" t="s">
        <v>154</v>
      </c>
      <c r="C24" s="2">
        <v>290.0</v>
      </c>
      <c r="D24" s="2">
        <v>1.0</v>
      </c>
      <c r="E24" s="2" t="s">
        <v>155</v>
      </c>
      <c r="F24" s="2" t="s">
        <v>156</v>
      </c>
      <c r="G24" s="2" t="s">
        <v>157</v>
      </c>
      <c r="H24" s="2" t="s">
        <v>31</v>
      </c>
      <c r="I24" s="2" t="s">
        <v>158</v>
      </c>
      <c r="J24" s="3">
        <v>1.0</v>
      </c>
      <c r="K24" s="3">
        <v>1.0</v>
      </c>
      <c r="L24" s="3">
        <v>1.0</v>
      </c>
      <c r="M24" s="3">
        <v>0.0</v>
      </c>
      <c r="N24" s="2"/>
    </row>
    <row r="25">
      <c r="A25" s="2">
        <v>23.0</v>
      </c>
      <c r="B25" s="2" t="s">
        <v>159</v>
      </c>
      <c r="C25" s="2">
        <v>298.0</v>
      </c>
      <c r="D25" s="2">
        <v>0.0</v>
      </c>
      <c r="E25" s="2" t="s">
        <v>160</v>
      </c>
      <c r="F25" s="2" t="s">
        <v>161</v>
      </c>
      <c r="G25" s="2" t="s">
        <v>162</v>
      </c>
      <c r="H25" s="2" t="s">
        <v>31</v>
      </c>
      <c r="I25" s="2" t="s">
        <v>163</v>
      </c>
      <c r="J25" s="3">
        <v>1.0</v>
      </c>
      <c r="K25" s="3">
        <v>0.0</v>
      </c>
      <c r="L25" s="3">
        <v>1.0</v>
      </c>
      <c r="M25" s="3">
        <v>0.0</v>
      </c>
      <c r="N25" s="3" t="s">
        <v>579</v>
      </c>
    </row>
    <row r="26">
      <c r="A26" s="2">
        <v>24.0</v>
      </c>
      <c r="B26" s="2" t="s">
        <v>164</v>
      </c>
      <c r="C26" s="2">
        <v>331.0</v>
      </c>
      <c r="D26" s="2">
        <v>2.0</v>
      </c>
      <c r="E26" s="2" t="s">
        <v>165</v>
      </c>
      <c r="F26" s="2" t="s">
        <v>166</v>
      </c>
      <c r="G26" s="2" t="s">
        <v>167</v>
      </c>
      <c r="H26" s="2" t="s">
        <v>18</v>
      </c>
      <c r="I26" s="2" t="s">
        <v>168</v>
      </c>
      <c r="J26" s="3">
        <v>1.0</v>
      </c>
      <c r="K26" s="3">
        <v>1.0</v>
      </c>
      <c r="L26" s="3">
        <v>1.0</v>
      </c>
      <c r="M26" s="3">
        <v>0.0</v>
      </c>
      <c r="N26" s="2"/>
    </row>
    <row r="27">
      <c r="A27" s="2">
        <v>25.0</v>
      </c>
      <c r="B27" s="2" t="s">
        <v>169</v>
      </c>
      <c r="C27" s="2">
        <v>346.0</v>
      </c>
      <c r="D27" s="2">
        <v>0.0</v>
      </c>
      <c r="E27" s="2" t="s">
        <v>170</v>
      </c>
      <c r="F27" s="2" t="s">
        <v>171</v>
      </c>
      <c r="G27" s="2" t="s">
        <v>172</v>
      </c>
      <c r="H27" s="2" t="s">
        <v>31</v>
      </c>
      <c r="I27" s="2" t="s">
        <v>173</v>
      </c>
      <c r="J27" s="3">
        <v>1.0</v>
      </c>
      <c r="K27" s="3">
        <v>1.0</v>
      </c>
      <c r="L27" s="3">
        <v>1.0</v>
      </c>
      <c r="M27" s="3">
        <v>0.0</v>
      </c>
      <c r="N27" s="2"/>
    </row>
    <row r="28">
      <c r="A28" s="2">
        <v>26.0</v>
      </c>
      <c r="B28" s="2" t="s">
        <v>169</v>
      </c>
      <c r="C28" s="2">
        <v>346.0</v>
      </c>
      <c r="D28" s="2">
        <v>1.0</v>
      </c>
      <c r="E28" s="2" t="s">
        <v>170</v>
      </c>
      <c r="F28" s="2" t="s">
        <v>174</v>
      </c>
      <c r="G28" s="2" t="s">
        <v>175</v>
      </c>
      <c r="H28" s="2" t="s">
        <v>28</v>
      </c>
      <c r="I28" s="2" t="s">
        <v>176</v>
      </c>
      <c r="J28" s="3">
        <v>1.0</v>
      </c>
      <c r="K28" s="3">
        <v>1.0</v>
      </c>
      <c r="L28" s="2"/>
      <c r="M28" s="3">
        <v>0.0</v>
      </c>
      <c r="N28" s="2"/>
    </row>
    <row r="29">
      <c r="A29" s="2">
        <v>27.0</v>
      </c>
      <c r="B29" s="2" t="s">
        <v>177</v>
      </c>
      <c r="C29" s="2">
        <v>393.0</v>
      </c>
      <c r="D29" s="2">
        <v>1.0</v>
      </c>
      <c r="E29" s="2" t="s">
        <v>178</v>
      </c>
      <c r="F29" s="2" t="s">
        <v>179</v>
      </c>
      <c r="G29" s="2" t="s">
        <v>180</v>
      </c>
      <c r="H29" s="2" t="s">
        <v>18</v>
      </c>
      <c r="I29" s="2" t="s">
        <v>181</v>
      </c>
      <c r="J29" s="3">
        <v>1.0</v>
      </c>
      <c r="K29" s="3">
        <v>1.0</v>
      </c>
      <c r="L29" s="3">
        <v>1.0</v>
      </c>
      <c r="M29" s="3">
        <v>0.0</v>
      </c>
      <c r="N29" s="2"/>
    </row>
    <row r="30">
      <c r="A30" s="2">
        <v>28.0</v>
      </c>
      <c r="B30" s="2" t="s">
        <v>182</v>
      </c>
      <c r="C30" s="2">
        <v>430.0</v>
      </c>
      <c r="D30" s="2">
        <v>0.0</v>
      </c>
      <c r="E30" s="2" t="s">
        <v>183</v>
      </c>
      <c r="F30" s="2" t="s">
        <v>184</v>
      </c>
      <c r="G30" s="2" t="s">
        <v>185</v>
      </c>
      <c r="H30" s="2" t="s">
        <v>31</v>
      </c>
      <c r="I30" s="2" t="s">
        <v>186</v>
      </c>
      <c r="J30" s="3">
        <v>1.0</v>
      </c>
      <c r="K30" s="3">
        <v>1.0</v>
      </c>
      <c r="L30" s="3">
        <v>1.0</v>
      </c>
      <c r="M30" s="3">
        <v>0.0</v>
      </c>
      <c r="N30" s="3" t="s">
        <v>578</v>
      </c>
    </row>
    <row r="31">
      <c r="A31" s="2">
        <v>29.0</v>
      </c>
      <c r="B31" s="2" t="s">
        <v>187</v>
      </c>
      <c r="C31" s="2">
        <v>461.0</v>
      </c>
      <c r="D31" s="2">
        <v>1.0</v>
      </c>
      <c r="E31" s="2" t="s">
        <v>188</v>
      </c>
      <c r="F31" s="2" t="s">
        <v>189</v>
      </c>
      <c r="G31" s="2" t="s">
        <v>190</v>
      </c>
      <c r="H31" s="2" t="s">
        <v>31</v>
      </c>
      <c r="I31" s="2" t="s">
        <v>191</v>
      </c>
      <c r="J31" s="3">
        <v>1.0</v>
      </c>
      <c r="K31" s="3">
        <v>1.0</v>
      </c>
      <c r="L31" s="3">
        <v>1.0</v>
      </c>
      <c r="M31" s="3">
        <v>0.0</v>
      </c>
      <c r="N31" s="3" t="s">
        <v>578</v>
      </c>
    </row>
    <row r="32">
      <c r="A32" s="2">
        <v>30.0</v>
      </c>
      <c r="B32" s="2" t="s">
        <v>192</v>
      </c>
      <c r="C32" s="2">
        <v>474.0</v>
      </c>
      <c r="D32" s="2">
        <v>0.0</v>
      </c>
      <c r="E32" s="2" t="s">
        <v>51</v>
      </c>
      <c r="F32" s="2" t="s">
        <v>52</v>
      </c>
      <c r="G32" s="2" t="s">
        <v>53</v>
      </c>
      <c r="H32" s="2" t="s">
        <v>31</v>
      </c>
      <c r="I32" s="2" t="s">
        <v>54</v>
      </c>
      <c r="J32" s="3">
        <v>1.0</v>
      </c>
      <c r="K32" s="3">
        <v>1.0</v>
      </c>
      <c r="L32" s="3">
        <v>1.0</v>
      </c>
      <c r="M32" s="3">
        <v>0.0</v>
      </c>
      <c r="N32" s="3" t="s">
        <v>578</v>
      </c>
    </row>
    <row r="33">
      <c r="A33" s="2">
        <v>31.0</v>
      </c>
      <c r="B33" s="2" t="s">
        <v>193</v>
      </c>
      <c r="C33" s="2">
        <v>492.0</v>
      </c>
      <c r="D33" s="2">
        <v>0.0</v>
      </c>
      <c r="E33" s="2" t="s">
        <v>194</v>
      </c>
      <c r="F33" s="2" t="s">
        <v>195</v>
      </c>
      <c r="G33" s="2" t="s">
        <v>196</v>
      </c>
      <c r="H33" s="2" t="s">
        <v>18</v>
      </c>
      <c r="I33" s="2" t="s">
        <v>197</v>
      </c>
      <c r="J33" s="3">
        <v>1.0</v>
      </c>
      <c r="K33" s="3">
        <v>1.0</v>
      </c>
      <c r="L33" s="3">
        <v>1.0</v>
      </c>
      <c r="M33" s="3">
        <v>0.0</v>
      </c>
      <c r="N33" s="2"/>
    </row>
    <row r="34">
      <c r="A34" s="2">
        <v>32.0</v>
      </c>
      <c r="B34" s="2" t="s">
        <v>193</v>
      </c>
      <c r="C34" s="2">
        <v>492.0</v>
      </c>
      <c r="D34" s="2">
        <v>0.0</v>
      </c>
      <c r="E34" s="2" t="s">
        <v>194</v>
      </c>
      <c r="F34" s="2" t="s">
        <v>195</v>
      </c>
      <c r="G34" s="2" t="s">
        <v>198</v>
      </c>
      <c r="H34" s="2" t="s">
        <v>18</v>
      </c>
      <c r="I34" s="2" t="s">
        <v>196</v>
      </c>
      <c r="J34" s="3">
        <v>1.0</v>
      </c>
      <c r="K34" s="3">
        <v>1.0</v>
      </c>
      <c r="L34" s="2"/>
      <c r="M34" s="3">
        <v>0.0</v>
      </c>
      <c r="N34" s="2"/>
    </row>
    <row r="35">
      <c r="A35" s="2">
        <v>33.0</v>
      </c>
      <c r="B35" s="2" t="s">
        <v>199</v>
      </c>
      <c r="C35" s="2">
        <v>520.0</v>
      </c>
      <c r="D35" s="2">
        <v>0.0</v>
      </c>
      <c r="E35" s="2" t="s">
        <v>200</v>
      </c>
      <c r="F35" s="2" t="s">
        <v>201</v>
      </c>
      <c r="G35" s="2" t="s">
        <v>202</v>
      </c>
      <c r="H35" s="2" t="s">
        <v>31</v>
      </c>
      <c r="I35" s="2" t="s">
        <v>203</v>
      </c>
      <c r="J35" s="3">
        <v>1.0</v>
      </c>
      <c r="K35" s="3">
        <v>0.0</v>
      </c>
      <c r="L35" s="3">
        <v>1.0</v>
      </c>
      <c r="M35" s="3">
        <v>0.0</v>
      </c>
      <c r="N35" s="2"/>
    </row>
    <row r="36">
      <c r="A36" s="2">
        <v>34.0</v>
      </c>
      <c r="B36" s="2" t="s">
        <v>204</v>
      </c>
      <c r="C36" s="2">
        <v>546.0</v>
      </c>
      <c r="D36" s="2">
        <v>0.0</v>
      </c>
      <c r="E36" s="2" t="s">
        <v>205</v>
      </c>
      <c r="F36" s="2" t="s">
        <v>206</v>
      </c>
      <c r="G36" s="2" t="s">
        <v>207</v>
      </c>
      <c r="H36" s="2" t="s">
        <v>31</v>
      </c>
      <c r="I36" s="2" t="s">
        <v>158</v>
      </c>
      <c r="J36" s="3">
        <v>1.0</v>
      </c>
      <c r="K36" s="3">
        <v>1.0</v>
      </c>
      <c r="L36" s="3">
        <v>1.0</v>
      </c>
      <c r="M36" s="3">
        <v>0.0</v>
      </c>
      <c r="N36" s="2"/>
    </row>
    <row r="37">
      <c r="A37" s="2">
        <v>35.0</v>
      </c>
      <c r="B37" s="2" t="s">
        <v>208</v>
      </c>
      <c r="C37" s="2">
        <v>548.0</v>
      </c>
      <c r="D37" s="2">
        <v>0.0</v>
      </c>
      <c r="E37" s="2" t="s">
        <v>209</v>
      </c>
      <c r="F37" s="2" t="s">
        <v>210</v>
      </c>
      <c r="G37" s="2" t="s">
        <v>211</v>
      </c>
      <c r="H37" s="2" t="s">
        <v>18</v>
      </c>
      <c r="I37" s="2" t="s">
        <v>212</v>
      </c>
      <c r="J37" s="3">
        <v>1.0</v>
      </c>
      <c r="K37" s="3">
        <v>1.0</v>
      </c>
      <c r="L37" s="3">
        <v>1.0</v>
      </c>
      <c r="M37" s="3">
        <v>0.0</v>
      </c>
      <c r="N37" s="2"/>
    </row>
    <row r="38">
      <c r="A38" s="2">
        <v>36.0</v>
      </c>
      <c r="B38" s="2" t="s">
        <v>208</v>
      </c>
      <c r="C38" s="2">
        <v>548.0</v>
      </c>
      <c r="D38" s="2">
        <v>0.0</v>
      </c>
      <c r="E38" s="2" t="s">
        <v>209</v>
      </c>
      <c r="F38" s="2" t="s">
        <v>210</v>
      </c>
      <c r="G38" s="2" t="s">
        <v>213</v>
      </c>
      <c r="H38" s="2" t="s">
        <v>18</v>
      </c>
      <c r="I38" s="2" t="s">
        <v>211</v>
      </c>
      <c r="J38" s="3">
        <v>0.0</v>
      </c>
      <c r="K38" s="3">
        <v>1.0</v>
      </c>
      <c r="L38" s="2"/>
      <c r="M38" s="3">
        <v>0.0</v>
      </c>
      <c r="N38" s="3" t="s">
        <v>580</v>
      </c>
    </row>
    <row r="39">
      <c r="A39" s="2">
        <v>37.0</v>
      </c>
      <c r="B39" s="2" t="s">
        <v>208</v>
      </c>
      <c r="C39" s="2">
        <v>548.0</v>
      </c>
      <c r="D39" s="2">
        <v>0.0</v>
      </c>
      <c r="E39" s="2" t="s">
        <v>209</v>
      </c>
      <c r="F39" s="2" t="s">
        <v>210</v>
      </c>
      <c r="G39" s="2" t="s">
        <v>212</v>
      </c>
      <c r="H39" s="2" t="s">
        <v>31</v>
      </c>
      <c r="I39" s="2" t="s">
        <v>214</v>
      </c>
      <c r="J39" s="3">
        <v>1.0</v>
      </c>
      <c r="K39" s="3">
        <v>1.0</v>
      </c>
      <c r="L39" s="2"/>
      <c r="M39" s="3">
        <v>0.0</v>
      </c>
      <c r="N39" s="2"/>
    </row>
    <row r="40">
      <c r="A40" s="2">
        <v>38.0</v>
      </c>
      <c r="B40" s="2" t="s">
        <v>208</v>
      </c>
      <c r="C40" s="2">
        <v>548.0</v>
      </c>
      <c r="D40" s="2">
        <v>2.0</v>
      </c>
      <c r="E40" s="2" t="s">
        <v>209</v>
      </c>
      <c r="F40" s="2" t="s">
        <v>215</v>
      </c>
      <c r="G40" s="2" t="s">
        <v>216</v>
      </c>
      <c r="H40" s="2" t="s">
        <v>18</v>
      </c>
      <c r="I40" s="2" t="s">
        <v>217</v>
      </c>
      <c r="J40" s="3">
        <v>1.0</v>
      </c>
      <c r="K40" s="3">
        <v>1.0</v>
      </c>
      <c r="L40" s="2"/>
      <c r="M40" s="3">
        <v>0.0</v>
      </c>
      <c r="N40" s="2"/>
    </row>
    <row r="41">
      <c r="A41" s="2">
        <v>39.0</v>
      </c>
      <c r="B41" s="2" t="s">
        <v>218</v>
      </c>
      <c r="C41" s="2">
        <v>573.0</v>
      </c>
      <c r="D41" s="2">
        <v>0.0</v>
      </c>
      <c r="E41" s="2" t="s">
        <v>219</v>
      </c>
      <c r="F41" s="2" t="s">
        <v>220</v>
      </c>
      <c r="G41" s="2" t="s">
        <v>221</v>
      </c>
      <c r="H41" s="2" t="s">
        <v>31</v>
      </c>
      <c r="I41" s="2" t="s">
        <v>222</v>
      </c>
      <c r="J41" s="3">
        <v>1.0</v>
      </c>
      <c r="K41" s="3">
        <v>1.0</v>
      </c>
      <c r="L41" s="3">
        <v>1.0</v>
      </c>
      <c r="M41" s="3">
        <v>0.0</v>
      </c>
      <c r="N41" s="2"/>
    </row>
    <row r="42">
      <c r="A42" s="2">
        <v>40.0</v>
      </c>
      <c r="B42" s="2" t="s">
        <v>223</v>
      </c>
      <c r="C42" s="2">
        <v>632.0</v>
      </c>
      <c r="D42" s="2">
        <v>0.0</v>
      </c>
      <c r="E42" s="2" t="s">
        <v>224</v>
      </c>
      <c r="F42" s="2" t="s">
        <v>225</v>
      </c>
      <c r="G42" s="2" t="s">
        <v>226</v>
      </c>
      <c r="H42" s="2" t="s">
        <v>40</v>
      </c>
      <c r="I42" s="2" t="s">
        <v>227</v>
      </c>
      <c r="J42" s="3">
        <v>1.0</v>
      </c>
      <c r="K42" s="3">
        <v>1.0</v>
      </c>
      <c r="L42" s="3">
        <v>1.0</v>
      </c>
      <c r="M42" s="3">
        <v>0.0</v>
      </c>
      <c r="N42" s="3" t="s">
        <v>581</v>
      </c>
    </row>
    <row r="43">
      <c r="A43" s="2">
        <v>41.0</v>
      </c>
      <c r="B43" s="2" t="s">
        <v>14</v>
      </c>
      <c r="C43" s="2">
        <v>642.0</v>
      </c>
      <c r="D43" s="2">
        <v>1.0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3">
        <v>1.0</v>
      </c>
      <c r="K43" s="3">
        <v>1.0</v>
      </c>
      <c r="L43" s="3">
        <v>1.0</v>
      </c>
      <c r="M43" s="3">
        <v>0.0</v>
      </c>
      <c r="N43" s="2"/>
    </row>
    <row r="44">
      <c r="A44" s="2">
        <v>42.0</v>
      </c>
      <c r="B44" s="2" t="s">
        <v>228</v>
      </c>
      <c r="C44" s="2">
        <v>644.0</v>
      </c>
      <c r="D44" s="2">
        <v>0.0</v>
      </c>
      <c r="E44" s="2" t="s">
        <v>229</v>
      </c>
      <c r="F44" s="2" t="s">
        <v>230</v>
      </c>
      <c r="G44" s="2" t="s">
        <v>231</v>
      </c>
      <c r="H44" s="2" t="s">
        <v>31</v>
      </c>
      <c r="I44" s="2" t="s">
        <v>232</v>
      </c>
      <c r="J44" s="3">
        <v>1.0</v>
      </c>
      <c r="K44" s="3">
        <v>0.0</v>
      </c>
      <c r="L44" s="3">
        <v>1.0</v>
      </c>
      <c r="M44" s="3">
        <v>0.0</v>
      </c>
      <c r="N44" s="2"/>
    </row>
    <row r="45">
      <c r="A45" s="2">
        <v>43.0</v>
      </c>
      <c r="B45" s="2" t="s">
        <v>233</v>
      </c>
      <c r="C45" s="2">
        <v>722.0</v>
      </c>
      <c r="D45" s="2">
        <v>1.0</v>
      </c>
      <c r="E45" s="2" t="s">
        <v>234</v>
      </c>
      <c r="F45" s="2" t="s">
        <v>235</v>
      </c>
      <c r="G45" s="2" t="s">
        <v>236</v>
      </c>
      <c r="H45" s="2" t="s">
        <v>18</v>
      </c>
      <c r="I45" s="2" t="s">
        <v>237</v>
      </c>
      <c r="J45" s="3">
        <v>1.0</v>
      </c>
      <c r="K45" s="3">
        <v>1.0</v>
      </c>
      <c r="L45" s="3">
        <v>1.0</v>
      </c>
      <c r="M45" s="3">
        <v>0.0</v>
      </c>
      <c r="N45" s="2"/>
    </row>
    <row r="46">
      <c r="A46" s="2">
        <v>44.0</v>
      </c>
      <c r="B46" s="2" t="s">
        <v>238</v>
      </c>
      <c r="C46" s="2">
        <v>727.0</v>
      </c>
      <c r="D46" s="2">
        <v>0.0</v>
      </c>
      <c r="E46" s="2" t="s">
        <v>239</v>
      </c>
      <c r="F46" s="2" t="s">
        <v>240</v>
      </c>
      <c r="G46" s="2" t="s">
        <v>241</v>
      </c>
      <c r="H46" s="2" t="s">
        <v>18</v>
      </c>
      <c r="I46" s="2" t="s">
        <v>242</v>
      </c>
      <c r="J46" s="3">
        <v>1.0</v>
      </c>
      <c r="K46" s="3">
        <v>1.0</v>
      </c>
      <c r="L46" s="3">
        <v>1.0</v>
      </c>
      <c r="M46" s="3">
        <v>0.0</v>
      </c>
      <c r="N46" s="2"/>
    </row>
    <row r="47">
      <c r="A47" s="2">
        <v>45.0</v>
      </c>
      <c r="B47" s="2" t="s">
        <v>243</v>
      </c>
      <c r="C47" s="2">
        <v>735.0</v>
      </c>
      <c r="D47" s="2">
        <v>1.0</v>
      </c>
      <c r="E47" s="2" t="s">
        <v>244</v>
      </c>
      <c r="F47" s="2" t="s">
        <v>245</v>
      </c>
      <c r="G47" s="2" t="s">
        <v>176</v>
      </c>
      <c r="H47" s="2" t="s">
        <v>18</v>
      </c>
      <c r="I47" s="2" t="s">
        <v>246</v>
      </c>
      <c r="J47" s="3">
        <v>1.0</v>
      </c>
      <c r="K47" s="3">
        <v>1.0</v>
      </c>
      <c r="L47" s="3">
        <v>1.0</v>
      </c>
      <c r="M47" s="3">
        <v>0.0</v>
      </c>
      <c r="N47" s="2"/>
    </row>
    <row r="48">
      <c r="A48" s="2">
        <v>46.0</v>
      </c>
      <c r="B48" s="2" t="s">
        <v>247</v>
      </c>
      <c r="C48" s="2">
        <v>738.0</v>
      </c>
      <c r="D48" s="2">
        <v>0.0</v>
      </c>
      <c r="E48" s="2" t="s">
        <v>248</v>
      </c>
      <c r="F48" s="2" t="s">
        <v>249</v>
      </c>
      <c r="G48" s="2" t="s">
        <v>250</v>
      </c>
      <c r="H48" s="2" t="s">
        <v>31</v>
      </c>
      <c r="I48" s="2" t="s">
        <v>251</v>
      </c>
      <c r="J48" s="3">
        <v>1.0</v>
      </c>
      <c r="K48" s="3">
        <v>1.0</v>
      </c>
      <c r="L48" s="3">
        <v>1.0</v>
      </c>
      <c r="M48" s="3">
        <v>0.0</v>
      </c>
      <c r="N48" s="2"/>
    </row>
    <row r="49">
      <c r="A49" s="2">
        <v>47.0</v>
      </c>
      <c r="B49" s="2" t="s">
        <v>252</v>
      </c>
      <c r="C49" s="2">
        <v>747.0</v>
      </c>
      <c r="D49" s="2">
        <v>0.0</v>
      </c>
      <c r="E49" s="2" t="s">
        <v>253</v>
      </c>
      <c r="F49" s="2" t="s">
        <v>254</v>
      </c>
      <c r="G49" s="2" t="s">
        <v>255</v>
      </c>
      <c r="H49" s="2" t="s">
        <v>40</v>
      </c>
      <c r="I49" s="2" t="s">
        <v>256</v>
      </c>
      <c r="J49" s="3">
        <v>1.0</v>
      </c>
      <c r="K49" s="3">
        <v>1.0</v>
      </c>
      <c r="L49" s="3">
        <v>1.0</v>
      </c>
      <c r="M49" s="3">
        <v>0.0</v>
      </c>
      <c r="N49" s="3" t="s">
        <v>582</v>
      </c>
    </row>
    <row r="50">
      <c r="A50" s="2">
        <v>48.0</v>
      </c>
      <c r="B50" s="2" t="s">
        <v>257</v>
      </c>
      <c r="C50" s="2">
        <v>768.0</v>
      </c>
      <c r="D50" s="2">
        <v>0.0</v>
      </c>
      <c r="E50" s="2" t="s">
        <v>258</v>
      </c>
      <c r="F50" s="2" t="s">
        <v>259</v>
      </c>
      <c r="G50" s="2" t="s">
        <v>260</v>
      </c>
      <c r="H50" s="2" t="s">
        <v>18</v>
      </c>
      <c r="I50" s="2" t="s">
        <v>261</v>
      </c>
      <c r="J50" s="3">
        <v>1.0</v>
      </c>
      <c r="K50" s="3">
        <v>1.0</v>
      </c>
      <c r="L50" s="3">
        <v>1.0</v>
      </c>
      <c r="M50" s="3">
        <v>0.0</v>
      </c>
      <c r="N50" s="2"/>
    </row>
    <row r="51">
      <c r="A51" s="2">
        <v>49.0</v>
      </c>
      <c r="B51" s="2" t="s">
        <v>257</v>
      </c>
      <c r="C51" s="2">
        <v>768.0</v>
      </c>
      <c r="D51" s="2">
        <v>0.0</v>
      </c>
      <c r="E51" s="2" t="s">
        <v>258</v>
      </c>
      <c r="F51" s="2" t="s">
        <v>259</v>
      </c>
      <c r="G51" s="2" t="s">
        <v>262</v>
      </c>
      <c r="H51" s="2" t="s">
        <v>18</v>
      </c>
      <c r="I51" s="2" t="s">
        <v>260</v>
      </c>
      <c r="J51" s="3">
        <v>1.0</v>
      </c>
      <c r="K51" s="3">
        <v>1.0</v>
      </c>
      <c r="L51" s="2"/>
      <c r="M51" s="3">
        <v>0.0</v>
      </c>
      <c r="N51" s="2"/>
    </row>
    <row r="52">
      <c r="A52" s="2">
        <v>50.0</v>
      </c>
      <c r="B52" s="2" t="s">
        <v>263</v>
      </c>
      <c r="C52" s="2">
        <v>815.0</v>
      </c>
      <c r="D52" s="2">
        <v>0.0</v>
      </c>
      <c r="E52" s="2" t="s">
        <v>264</v>
      </c>
      <c r="F52" s="2" t="s">
        <v>265</v>
      </c>
      <c r="G52" s="2" t="s">
        <v>266</v>
      </c>
      <c r="H52" s="2" t="s">
        <v>31</v>
      </c>
      <c r="I52" s="2" t="s">
        <v>267</v>
      </c>
      <c r="J52" s="3">
        <v>1.0</v>
      </c>
      <c r="K52" s="3">
        <v>1.0</v>
      </c>
      <c r="L52" s="3">
        <v>1.0</v>
      </c>
      <c r="M52" s="3">
        <v>0.0</v>
      </c>
      <c r="N52" s="2"/>
    </row>
    <row r="53">
      <c r="A53" s="2">
        <v>51.0</v>
      </c>
      <c r="B53" s="2" t="s">
        <v>268</v>
      </c>
      <c r="C53" s="2">
        <v>821.0</v>
      </c>
      <c r="D53" s="2">
        <v>1.0</v>
      </c>
      <c r="E53" s="2" t="s">
        <v>269</v>
      </c>
      <c r="F53" s="2" t="s">
        <v>270</v>
      </c>
      <c r="G53" s="2" t="s">
        <v>271</v>
      </c>
      <c r="H53" s="2" t="s">
        <v>18</v>
      </c>
      <c r="I53" s="2" t="s">
        <v>272</v>
      </c>
      <c r="J53" s="3">
        <v>1.0</v>
      </c>
      <c r="K53" s="3">
        <v>1.0</v>
      </c>
      <c r="L53" s="3">
        <v>1.0</v>
      </c>
      <c r="M53" s="3">
        <v>0.0</v>
      </c>
      <c r="N53" s="2"/>
    </row>
    <row r="54">
      <c r="A54" s="2">
        <v>52.0</v>
      </c>
      <c r="B54" s="2" t="s">
        <v>268</v>
      </c>
      <c r="C54" s="2">
        <v>821.0</v>
      </c>
      <c r="D54" s="2">
        <v>1.0</v>
      </c>
      <c r="E54" s="2" t="s">
        <v>269</v>
      </c>
      <c r="F54" s="2" t="s">
        <v>270</v>
      </c>
      <c r="G54" s="2" t="s">
        <v>59</v>
      </c>
      <c r="H54" s="2" t="s">
        <v>18</v>
      </c>
      <c r="I54" s="2" t="s">
        <v>271</v>
      </c>
      <c r="J54" s="3">
        <v>1.0</v>
      </c>
      <c r="K54" s="3">
        <v>1.0</v>
      </c>
      <c r="L54" s="2"/>
      <c r="M54" s="3">
        <v>0.0</v>
      </c>
      <c r="N54" s="2"/>
    </row>
    <row r="55">
      <c r="A55" s="2">
        <v>53.0</v>
      </c>
      <c r="B55" s="2" t="s">
        <v>273</v>
      </c>
      <c r="C55" s="2">
        <v>827.0</v>
      </c>
      <c r="D55" s="2">
        <v>0.0</v>
      </c>
      <c r="E55" s="2" t="s">
        <v>274</v>
      </c>
      <c r="F55" s="2" t="s">
        <v>275</v>
      </c>
      <c r="G55" s="2" t="s">
        <v>276</v>
      </c>
      <c r="H55" s="2" t="s">
        <v>28</v>
      </c>
      <c r="I55" s="2" t="s">
        <v>277</v>
      </c>
      <c r="J55" s="3">
        <v>1.0</v>
      </c>
      <c r="K55" s="3">
        <v>1.0</v>
      </c>
      <c r="L55" s="3">
        <v>1.0</v>
      </c>
      <c r="M55" s="3">
        <v>0.0</v>
      </c>
      <c r="N55" s="2"/>
    </row>
    <row r="56">
      <c r="A56" s="2">
        <v>54.0</v>
      </c>
      <c r="B56" s="2" t="s">
        <v>273</v>
      </c>
      <c r="C56" s="2">
        <v>827.0</v>
      </c>
      <c r="D56" s="2">
        <v>1.0</v>
      </c>
      <c r="E56" s="2" t="s">
        <v>274</v>
      </c>
      <c r="F56" s="2" t="s">
        <v>278</v>
      </c>
      <c r="G56" s="2" t="s">
        <v>279</v>
      </c>
      <c r="H56" s="2" t="s">
        <v>28</v>
      </c>
      <c r="I56" s="2" t="s">
        <v>280</v>
      </c>
      <c r="J56" s="3">
        <v>1.0</v>
      </c>
      <c r="K56" s="3">
        <v>1.0</v>
      </c>
      <c r="L56" s="2"/>
      <c r="M56" s="3">
        <v>0.0</v>
      </c>
      <c r="N56" s="2"/>
    </row>
    <row r="57">
      <c r="A57" s="2">
        <v>55.0</v>
      </c>
      <c r="B57" s="2" t="s">
        <v>273</v>
      </c>
      <c r="C57" s="2">
        <v>827.0</v>
      </c>
      <c r="D57" s="2">
        <v>1.0</v>
      </c>
      <c r="E57" s="2" t="s">
        <v>274</v>
      </c>
      <c r="F57" s="2" t="s">
        <v>278</v>
      </c>
      <c r="G57" s="2" t="s">
        <v>279</v>
      </c>
      <c r="H57" s="2" t="s">
        <v>28</v>
      </c>
      <c r="I57" s="2" t="s">
        <v>281</v>
      </c>
      <c r="J57" s="3">
        <v>1.0</v>
      </c>
      <c r="K57" s="3">
        <v>1.0</v>
      </c>
      <c r="L57" s="2"/>
      <c r="M57" s="3">
        <v>0.0</v>
      </c>
      <c r="N57" s="2"/>
    </row>
    <row r="58">
      <c r="A58" s="2">
        <v>56.0</v>
      </c>
      <c r="B58" s="2" t="s">
        <v>282</v>
      </c>
      <c r="C58" s="2">
        <v>837.0</v>
      </c>
      <c r="D58" s="2">
        <v>2.0</v>
      </c>
      <c r="E58" s="2" t="s">
        <v>283</v>
      </c>
      <c r="F58" s="2" t="s">
        <v>284</v>
      </c>
      <c r="G58" s="2" t="s">
        <v>285</v>
      </c>
      <c r="H58" s="2" t="s">
        <v>31</v>
      </c>
      <c r="I58" s="2" t="s">
        <v>286</v>
      </c>
      <c r="J58" s="3">
        <v>1.0</v>
      </c>
      <c r="K58" s="3">
        <v>1.0</v>
      </c>
      <c r="L58" s="3">
        <v>1.0</v>
      </c>
      <c r="M58" s="3">
        <v>0.0</v>
      </c>
      <c r="N58" s="2"/>
    </row>
    <row r="59">
      <c r="A59" s="2">
        <v>57.0</v>
      </c>
      <c r="B59" s="2" t="s">
        <v>287</v>
      </c>
      <c r="C59" s="2">
        <v>858.0</v>
      </c>
      <c r="D59" s="2">
        <v>0.0</v>
      </c>
      <c r="E59" s="2" t="s">
        <v>288</v>
      </c>
      <c r="F59" s="2" t="s">
        <v>289</v>
      </c>
      <c r="G59" s="2" t="s">
        <v>125</v>
      </c>
      <c r="H59" s="2" t="s">
        <v>31</v>
      </c>
      <c r="I59" s="2" t="s">
        <v>290</v>
      </c>
      <c r="J59" s="3">
        <v>1.0</v>
      </c>
      <c r="K59" s="3">
        <v>1.0</v>
      </c>
      <c r="L59" s="3">
        <v>1.0</v>
      </c>
      <c r="M59" s="3">
        <v>0.0</v>
      </c>
      <c r="N59" s="3" t="s">
        <v>578</v>
      </c>
    </row>
    <row r="60">
      <c r="A60" s="2">
        <v>58.0</v>
      </c>
      <c r="B60" s="2" t="s">
        <v>291</v>
      </c>
      <c r="C60" s="2">
        <v>861.0</v>
      </c>
      <c r="D60" s="2">
        <v>0.0</v>
      </c>
      <c r="E60" s="2" t="s">
        <v>292</v>
      </c>
      <c r="F60" s="2" t="s">
        <v>293</v>
      </c>
      <c r="G60" s="2" t="s">
        <v>125</v>
      </c>
      <c r="H60" s="2" t="s">
        <v>31</v>
      </c>
      <c r="I60" s="2" t="s">
        <v>294</v>
      </c>
      <c r="J60" s="3">
        <v>1.0</v>
      </c>
      <c r="K60" s="3">
        <v>1.0</v>
      </c>
      <c r="L60" s="3">
        <v>1.0</v>
      </c>
      <c r="M60" s="3">
        <v>0.0</v>
      </c>
      <c r="N60" s="3" t="s">
        <v>578</v>
      </c>
    </row>
    <row r="61">
      <c r="A61" s="2">
        <v>59.0</v>
      </c>
      <c r="B61" s="2" t="s">
        <v>295</v>
      </c>
      <c r="C61" s="2">
        <v>863.0</v>
      </c>
      <c r="D61" s="2">
        <v>0.0</v>
      </c>
      <c r="E61" s="2" t="s">
        <v>296</v>
      </c>
      <c r="F61" s="2" t="s">
        <v>297</v>
      </c>
      <c r="G61" s="2" t="s">
        <v>298</v>
      </c>
      <c r="H61" s="2" t="s">
        <v>18</v>
      </c>
      <c r="I61" s="2" t="s">
        <v>299</v>
      </c>
      <c r="J61" s="3">
        <v>1.0</v>
      </c>
      <c r="K61" s="3">
        <v>1.0</v>
      </c>
      <c r="L61" s="3">
        <v>1.0</v>
      </c>
      <c r="M61" s="3">
        <v>0.0</v>
      </c>
      <c r="N61" s="2"/>
    </row>
    <row r="62">
      <c r="A62" s="2">
        <v>60.0</v>
      </c>
      <c r="B62" s="2" t="s">
        <v>295</v>
      </c>
      <c r="C62" s="2">
        <v>863.0</v>
      </c>
      <c r="D62" s="2">
        <v>0.0</v>
      </c>
      <c r="E62" s="2" t="s">
        <v>296</v>
      </c>
      <c r="F62" s="2" t="s">
        <v>297</v>
      </c>
      <c r="G62" s="2" t="s">
        <v>299</v>
      </c>
      <c r="H62" s="2" t="s">
        <v>18</v>
      </c>
      <c r="I62" s="2" t="s">
        <v>300</v>
      </c>
      <c r="J62" s="3">
        <v>1.0</v>
      </c>
      <c r="K62" s="3">
        <v>1.0</v>
      </c>
      <c r="L62" s="2"/>
      <c r="M62" s="3">
        <v>0.0</v>
      </c>
      <c r="N62" s="2"/>
    </row>
    <row r="63">
      <c r="A63" s="2">
        <v>61.0</v>
      </c>
      <c r="B63" s="2" t="s">
        <v>301</v>
      </c>
      <c r="C63" s="2">
        <v>887.0</v>
      </c>
      <c r="D63" s="2">
        <v>0.0</v>
      </c>
      <c r="E63" s="2" t="s">
        <v>302</v>
      </c>
      <c r="F63" s="2" t="s">
        <v>303</v>
      </c>
      <c r="G63" s="2" t="s">
        <v>53</v>
      </c>
      <c r="H63" s="2" t="s">
        <v>40</v>
      </c>
      <c r="I63" s="2" t="s">
        <v>304</v>
      </c>
      <c r="J63" s="3">
        <v>1.0</v>
      </c>
      <c r="K63" s="3">
        <v>1.0</v>
      </c>
      <c r="L63" s="3">
        <v>1.0</v>
      </c>
      <c r="M63" s="3">
        <v>0.0</v>
      </c>
      <c r="N63" s="2"/>
    </row>
    <row r="64">
      <c r="A64" s="2">
        <v>62.0</v>
      </c>
      <c r="B64" s="2" t="s">
        <v>33</v>
      </c>
      <c r="C64" s="2">
        <v>891.0</v>
      </c>
      <c r="D64" s="2">
        <v>0.0</v>
      </c>
      <c r="E64" s="2" t="s">
        <v>34</v>
      </c>
      <c r="F64" s="2" t="s">
        <v>35</v>
      </c>
      <c r="G64" s="2" t="s">
        <v>36</v>
      </c>
      <c r="H64" s="2" t="s">
        <v>31</v>
      </c>
      <c r="I64" s="2" t="s">
        <v>37</v>
      </c>
      <c r="J64" s="3">
        <v>1.0</v>
      </c>
      <c r="K64" s="3">
        <v>0.0</v>
      </c>
      <c r="L64" s="3">
        <v>1.0</v>
      </c>
      <c r="M64" s="3">
        <v>0.0</v>
      </c>
      <c r="N64" s="3" t="s">
        <v>583</v>
      </c>
    </row>
    <row r="65">
      <c r="A65" s="2">
        <v>63.0</v>
      </c>
      <c r="B65" s="2" t="s">
        <v>305</v>
      </c>
      <c r="C65" s="2">
        <v>899.0</v>
      </c>
      <c r="D65" s="2">
        <v>1.0</v>
      </c>
      <c r="E65" s="2" t="s">
        <v>306</v>
      </c>
      <c r="F65" s="2" t="s">
        <v>307</v>
      </c>
      <c r="G65" s="2" t="s">
        <v>308</v>
      </c>
      <c r="H65" s="2" t="s">
        <v>31</v>
      </c>
      <c r="I65" s="2" t="s">
        <v>309</v>
      </c>
      <c r="J65" s="3">
        <v>1.0</v>
      </c>
      <c r="K65" s="3">
        <v>1.0</v>
      </c>
      <c r="L65" s="3">
        <v>1.0</v>
      </c>
      <c r="M65" s="3">
        <v>0.0</v>
      </c>
      <c r="N65" s="2"/>
    </row>
    <row r="66">
      <c r="A66" s="2">
        <v>64.0</v>
      </c>
      <c r="B66" s="2" t="s">
        <v>310</v>
      </c>
      <c r="C66" s="2">
        <v>949.0</v>
      </c>
      <c r="D66" s="2">
        <v>0.0</v>
      </c>
      <c r="E66" s="2" t="s">
        <v>311</v>
      </c>
      <c r="F66" s="2" t="s">
        <v>312</v>
      </c>
      <c r="G66" s="2" t="s">
        <v>313</v>
      </c>
      <c r="H66" s="2" t="s">
        <v>18</v>
      </c>
      <c r="I66" s="2" t="s">
        <v>314</v>
      </c>
      <c r="J66" s="3">
        <v>1.0</v>
      </c>
      <c r="K66" s="3">
        <v>1.0</v>
      </c>
      <c r="L66" s="3">
        <v>1.0</v>
      </c>
      <c r="M66" s="3">
        <v>0.0</v>
      </c>
      <c r="N66" s="2"/>
    </row>
    <row r="67">
      <c r="A67" s="2">
        <v>65.0</v>
      </c>
      <c r="B67" s="2" t="s">
        <v>310</v>
      </c>
      <c r="C67" s="2">
        <v>949.0</v>
      </c>
      <c r="D67" s="2">
        <v>1.0</v>
      </c>
      <c r="E67" s="2" t="s">
        <v>311</v>
      </c>
      <c r="F67" s="2" t="s">
        <v>315</v>
      </c>
      <c r="G67" s="2" t="s">
        <v>316</v>
      </c>
      <c r="H67" s="2" t="s">
        <v>31</v>
      </c>
      <c r="I67" s="2" t="s">
        <v>317</v>
      </c>
      <c r="J67" s="3">
        <v>1.0</v>
      </c>
      <c r="K67" s="3">
        <v>1.0</v>
      </c>
      <c r="L67" s="3">
        <v>1.0</v>
      </c>
      <c r="M67" s="3">
        <v>0.0</v>
      </c>
      <c r="N67" s="3" t="s">
        <v>578</v>
      </c>
    </row>
    <row r="68">
      <c r="A68" s="2">
        <v>66.0</v>
      </c>
      <c r="B68" s="2" t="s">
        <v>318</v>
      </c>
      <c r="C68" s="2">
        <v>950.0</v>
      </c>
      <c r="D68" s="2">
        <v>0.0</v>
      </c>
      <c r="E68" s="2" t="s">
        <v>319</v>
      </c>
      <c r="F68" s="2" t="s">
        <v>320</v>
      </c>
      <c r="G68" s="2" t="s">
        <v>321</v>
      </c>
      <c r="H68" s="2" t="s">
        <v>18</v>
      </c>
      <c r="I68" s="2" t="s">
        <v>322</v>
      </c>
      <c r="J68" s="3">
        <v>1.0</v>
      </c>
      <c r="K68" s="3">
        <v>1.0</v>
      </c>
      <c r="L68" s="3">
        <v>1.0</v>
      </c>
      <c r="M68" s="3">
        <v>0.0</v>
      </c>
      <c r="N68" s="2"/>
    </row>
    <row r="69">
      <c r="A69" s="2">
        <v>67.0</v>
      </c>
      <c r="B69" s="2" t="s">
        <v>323</v>
      </c>
      <c r="C69" s="2">
        <v>960.0</v>
      </c>
      <c r="D69" s="2">
        <v>0.0</v>
      </c>
      <c r="E69" s="2" t="s">
        <v>324</v>
      </c>
      <c r="F69" s="2" t="s">
        <v>325</v>
      </c>
      <c r="G69" s="2" t="s">
        <v>98</v>
      </c>
      <c r="H69" s="2" t="s">
        <v>18</v>
      </c>
      <c r="I69" s="2" t="s">
        <v>99</v>
      </c>
      <c r="J69" s="3">
        <v>1.0</v>
      </c>
      <c r="K69" s="3">
        <v>1.0</v>
      </c>
      <c r="L69" s="3">
        <v>1.0</v>
      </c>
      <c r="M69" s="3">
        <v>0.0</v>
      </c>
      <c r="N69" s="2"/>
    </row>
    <row r="70">
      <c r="A70" s="2">
        <v>68.0</v>
      </c>
      <c r="B70" s="2" t="s">
        <v>326</v>
      </c>
      <c r="C70" s="2">
        <v>978.0</v>
      </c>
      <c r="D70" s="2">
        <v>0.0</v>
      </c>
      <c r="E70" s="2" t="s">
        <v>327</v>
      </c>
      <c r="F70" s="2" t="s">
        <v>328</v>
      </c>
      <c r="G70" s="2" t="s">
        <v>329</v>
      </c>
      <c r="H70" s="2" t="s">
        <v>40</v>
      </c>
      <c r="I70" s="2" t="s">
        <v>330</v>
      </c>
      <c r="J70" s="3">
        <v>1.0</v>
      </c>
      <c r="K70" s="3">
        <v>1.0</v>
      </c>
      <c r="L70" s="3">
        <v>1.0</v>
      </c>
      <c r="M70" s="3">
        <v>0.0</v>
      </c>
      <c r="N70" s="2"/>
    </row>
    <row r="71">
      <c r="A71" s="2">
        <v>69.0</v>
      </c>
      <c r="B71" s="2" t="s">
        <v>331</v>
      </c>
      <c r="C71" s="2">
        <v>996.0</v>
      </c>
      <c r="D71" s="2">
        <v>1.0</v>
      </c>
      <c r="E71" s="2" t="s">
        <v>332</v>
      </c>
      <c r="F71" s="2" t="s">
        <v>333</v>
      </c>
      <c r="G71" s="2" t="s">
        <v>334</v>
      </c>
      <c r="H71" s="2" t="s">
        <v>28</v>
      </c>
      <c r="I71" s="2" t="s">
        <v>335</v>
      </c>
      <c r="J71" s="3">
        <v>1.0</v>
      </c>
      <c r="K71" s="3">
        <v>0.0</v>
      </c>
      <c r="L71" s="3">
        <v>1.0</v>
      </c>
      <c r="M71" s="3">
        <v>0.0</v>
      </c>
      <c r="N71" s="3" t="s">
        <v>584</v>
      </c>
    </row>
    <row r="72">
      <c r="A72" s="2">
        <v>70.0</v>
      </c>
      <c r="B72" s="2" t="s">
        <v>336</v>
      </c>
      <c r="C72" s="2">
        <v>1003.0</v>
      </c>
      <c r="D72" s="2">
        <v>1.0</v>
      </c>
      <c r="E72" s="2" t="s">
        <v>337</v>
      </c>
      <c r="F72" s="2" t="s">
        <v>338</v>
      </c>
      <c r="G72" s="2" t="s">
        <v>339</v>
      </c>
      <c r="H72" s="2" t="s">
        <v>61</v>
      </c>
      <c r="I72" s="2" t="s">
        <v>340</v>
      </c>
      <c r="J72" s="3">
        <v>1.0</v>
      </c>
      <c r="K72" s="3">
        <v>1.0</v>
      </c>
      <c r="L72" s="3">
        <v>1.0</v>
      </c>
      <c r="M72" s="3">
        <v>0.0</v>
      </c>
      <c r="N72" s="2"/>
    </row>
    <row r="73">
      <c r="A73" s="2">
        <v>71.0</v>
      </c>
      <c r="B73" s="2" t="s">
        <v>336</v>
      </c>
      <c r="C73" s="2">
        <v>1003.0</v>
      </c>
      <c r="D73" s="2">
        <v>1.0</v>
      </c>
      <c r="E73" s="2" t="s">
        <v>337</v>
      </c>
      <c r="F73" s="2" t="s">
        <v>338</v>
      </c>
      <c r="G73" s="2" t="s">
        <v>341</v>
      </c>
      <c r="H73" s="2" t="s">
        <v>31</v>
      </c>
      <c r="I73" s="2" t="s">
        <v>339</v>
      </c>
      <c r="J73" s="3">
        <v>1.0</v>
      </c>
      <c r="K73" s="3">
        <v>1.0</v>
      </c>
      <c r="L73" s="2"/>
      <c r="M73" s="3">
        <v>0.0</v>
      </c>
      <c r="N73" s="2"/>
    </row>
    <row r="74">
      <c r="A74" s="2">
        <v>72.0</v>
      </c>
      <c r="B74" s="2" t="s">
        <v>342</v>
      </c>
      <c r="C74" s="2">
        <v>1019.0</v>
      </c>
      <c r="D74" s="2">
        <v>1.0</v>
      </c>
      <c r="E74" s="2" t="s">
        <v>343</v>
      </c>
      <c r="F74" s="2" t="s">
        <v>344</v>
      </c>
      <c r="G74" s="2" t="s">
        <v>345</v>
      </c>
      <c r="H74" s="2" t="s">
        <v>18</v>
      </c>
      <c r="I74" s="2" t="s">
        <v>346</v>
      </c>
      <c r="J74" s="3">
        <v>1.0</v>
      </c>
      <c r="K74" s="3">
        <v>1.0</v>
      </c>
      <c r="L74" s="3">
        <v>1.0</v>
      </c>
      <c r="M74" s="3">
        <v>0.0</v>
      </c>
      <c r="N74" s="3" t="s">
        <v>585</v>
      </c>
    </row>
    <row r="75">
      <c r="A75" s="2">
        <v>73.0</v>
      </c>
      <c r="B75" s="2" t="s">
        <v>347</v>
      </c>
      <c r="C75" s="2">
        <v>1049.0</v>
      </c>
      <c r="D75" s="2">
        <v>0.0</v>
      </c>
      <c r="E75" s="2" t="s">
        <v>348</v>
      </c>
      <c r="F75" s="2" t="s">
        <v>349</v>
      </c>
      <c r="G75" s="2" t="s">
        <v>350</v>
      </c>
      <c r="H75" s="2" t="s">
        <v>18</v>
      </c>
      <c r="I75" s="2" t="s">
        <v>351</v>
      </c>
      <c r="J75" s="3">
        <v>1.0</v>
      </c>
      <c r="K75" s="3">
        <v>1.0</v>
      </c>
      <c r="L75" s="3">
        <v>1.0</v>
      </c>
      <c r="M75" s="3">
        <v>0.0</v>
      </c>
      <c r="N75" s="2"/>
    </row>
    <row r="76">
      <c r="A76" s="2">
        <v>74.0</v>
      </c>
      <c r="B76" s="2" t="s">
        <v>352</v>
      </c>
      <c r="C76" s="2">
        <v>1060.0</v>
      </c>
      <c r="D76" s="2">
        <v>1.0</v>
      </c>
      <c r="E76" s="2" t="s">
        <v>353</v>
      </c>
      <c r="F76" s="2" t="s">
        <v>354</v>
      </c>
      <c r="G76" s="2" t="s">
        <v>176</v>
      </c>
      <c r="H76" s="2" t="s">
        <v>18</v>
      </c>
      <c r="I76" s="2" t="s">
        <v>271</v>
      </c>
      <c r="J76" s="3">
        <v>1.0</v>
      </c>
      <c r="K76" s="3">
        <v>1.0</v>
      </c>
      <c r="L76" s="3">
        <v>1.0</v>
      </c>
      <c r="M76" s="3">
        <v>0.0</v>
      </c>
      <c r="N76" s="2"/>
    </row>
    <row r="77">
      <c r="A77" s="2">
        <v>75.0</v>
      </c>
      <c r="B77" s="2" t="s">
        <v>355</v>
      </c>
      <c r="C77" s="2">
        <v>1085.0</v>
      </c>
      <c r="D77" s="2">
        <v>0.0</v>
      </c>
      <c r="E77" s="2" t="s">
        <v>356</v>
      </c>
      <c r="F77" s="2" t="s">
        <v>357</v>
      </c>
      <c r="G77" s="2" t="s">
        <v>358</v>
      </c>
      <c r="H77" s="2" t="s">
        <v>31</v>
      </c>
      <c r="I77" s="2" t="s">
        <v>359</v>
      </c>
      <c r="J77" s="3">
        <v>1.0</v>
      </c>
      <c r="K77" s="3">
        <v>1.0</v>
      </c>
      <c r="L77" s="3">
        <v>1.0</v>
      </c>
      <c r="M77" s="3">
        <v>0.0</v>
      </c>
      <c r="N77" s="2"/>
    </row>
    <row r="78">
      <c r="A78" s="2">
        <v>76.0</v>
      </c>
      <c r="B78" s="2" t="s">
        <v>360</v>
      </c>
      <c r="C78" s="2">
        <v>1134.0</v>
      </c>
      <c r="D78" s="2">
        <v>0.0</v>
      </c>
      <c r="E78" s="2" t="s">
        <v>361</v>
      </c>
      <c r="F78" s="2" t="s">
        <v>362</v>
      </c>
      <c r="G78" s="2" t="s">
        <v>53</v>
      </c>
      <c r="H78" s="2" t="s">
        <v>40</v>
      </c>
      <c r="I78" s="2" t="s">
        <v>363</v>
      </c>
      <c r="J78" s="3">
        <v>1.0</v>
      </c>
      <c r="K78" s="3">
        <v>1.0</v>
      </c>
      <c r="L78" s="3">
        <v>1.0</v>
      </c>
      <c r="M78" s="3">
        <v>0.0</v>
      </c>
      <c r="N78" s="3" t="s">
        <v>585</v>
      </c>
    </row>
    <row r="79">
      <c r="A79" s="2">
        <v>77.0</v>
      </c>
      <c r="B79" s="2" t="s">
        <v>364</v>
      </c>
      <c r="C79" s="2">
        <v>1144.0</v>
      </c>
      <c r="D79" s="2">
        <v>0.0</v>
      </c>
      <c r="E79" s="2" t="s">
        <v>365</v>
      </c>
      <c r="F79" s="2" t="s">
        <v>366</v>
      </c>
      <c r="G79" s="2" t="s">
        <v>115</v>
      </c>
      <c r="H79" s="2" t="s">
        <v>31</v>
      </c>
      <c r="I79" s="2" t="s">
        <v>367</v>
      </c>
      <c r="J79" s="3">
        <v>1.0</v>
      </c>
      <c r="K79" s="3">
        <v>0.0</v>
      </c>
      <c r="L79" s="3">
        <v>1.0</v>
      </c>
      <c r="M79" s="3">
        <v>0.0</v>
      </c>
      <c r="N79" s="3" t="s">
        <v>586</v>
      </c>
    </row>
    <row r="80">
      <c r="A80" s="2">
        <v>78.0</v>
      </c>
      <c r="B80" s="2" t="s">
        <v>368</v>
      </c>
      <c r="C80" s="2">
        <v>1145.0</v>
      </c>
      <c r="D80" s="2">
        <v>0.0</v>
      </c>
      <c r="E80" s="2" t="s">
        <v>369</v>
      </c>
      <c r="F80" s="2" t="s">
        <v>370</v>
      </c>
      <c r="G80" s="2" t="s">
        <v>371</v>
      </c>
      <c r="H80" s="2" t="s">
        <v>18</v>
      </c>
      <c r="I80" s="2" t="s">
        <v>372</v>
      </c>
      <c r="J80" s="3">
        <v>1.0</v>
      </c>
      <c r="K80" s="3">
        <v>1.0</v>
      </c>
      <c r="L80" s="3">
        <v>1.0</v>
      </c>
      <c r="M80" s="3">
        <v>0.0</v>
      </c>
      <c r="N80" s="2"/>
    </row>
    <row r="81">
      <c r="A81" s="2">
        <v>79.0</v>
      </c>
      <c r="B81" s="2" t="s">
        <v>373</v>
      </c>
      <c r="C81" s="2">
        <v>1191.0</v>
      </c>
      <c r="D81" s="2">
        <v>0.0</v>
      </c>
      <c r="E81" s="2" t="s">
        <v>374</v>
      </c>
      <c r="F81" s="2" t="s">
        <v>375</v>
      </c>
      <c r="G81" s="2" t="s">
        <v>376</v>
      </c>
      <c r="H81" s="2" t="s">
        <v>31</v>
      </c>
      <c r="I81" s="2" t="s">
        <v>377</v>
      </c>
      <c r="J81" s="3">
        <v>1.0</v>
      </c>
      <c r="K81" s="3">
        <v>1.0</v>
      </c>
      <c r="L81" s="3">
        <v>1.0</v>
      </c>
      <c r="M81" s="3">
        <v>0.0</v>
      </c>
      <c r="N81" s="2"/>
    </row>
    <row r="82">
      <c r="A82" s="2">
        <v>80.0</v>
      </c>
      <c r="B82" s="2" t="s">
        <v>378</v>
      </c>
      <c r="C82" s="2">
        <v>1199.0</v>
      </c>
      <c r="D82" s="2">
        <v>1.0</v>
      </c>
      <c r="E82" s="2" t="s">
        <v>379</v>
      </c>
      <c r="F82" s="2" t="s">
        <v>380</v>
      </c>
      <c r="G82" s="2" t="s">
        <v>381</v>
      </c>
      <c r="H82" s="2" t="s">
        <v>31</v>
      </c>
      <c r="I82" s="2" t="s">
        <v>382</v>
      </c>
      <c r="J82" s="3">
        <v>1.0</v>
      </c>
      <c r="K82" s="3">
        <v>1.0</v>
      </c>
      <c r="L82" s="3">
        <v>1.0</v>
      </c>
      <c r="M82" s="3">
        <v>0.0</v>
      </c>
      <c r="N82" s="2"/>
    </row>
    <row r="83">
      <c r="A83" s="2">
        <v>81.0</v>
      </c>
      <c r="B83" s="2" t="s">
        <v>383</v>
      </c>
      <c r="C83" s="2">
        <v>1243.0</v>
      </c>
      <c r="D83" s="2">
        <v>0.0</v>
      </c>
      <c r="E83" s="2" t="s">
        <v>384</v>
      </c>
      <c r="F83" s="2" t="s">
        <v>385</v>
      </c>
      <c r="G83" s="2" t="s">
        <v>386</v>
      </c>
      <c r="H83" s="2" t="s">
        <v>31</v>
      </c>
      <c r="I83" s="2" t="s">
        <v>387</v>
      </c>
      <c r="J83" s="3">
        <v>1.0</v>
      </c>
      <c r="K83" s="3">
        <v>0.0</v>
      </c>
      <c r="L83" s="3">
        <v>1.0</v>
      </c>
      <c r="M83" s="3">
        <v>0.0</v>
      </c>
      <c r="N83" s="2"/>
    </row>
    <row r="84">
      <c r="A84" s="2">
        <v>82.0</v>
      </c>
      <c r="B84" s="2" t="s">
        <v>65</v>
      </c>
      <c r="C84" s="2">
        <v>1263.0</v>
      </c>
      <c r="D84" s="2">
        <v>0.0</v>
      </c>
      <c r="E84" s="2" t="s">
        <v>66</v>
      </c>
      <c r="F84" s="2" t="s">
        <v>67</v>
      </c>
      <c r="G84" s="2" t="s">
        <v>68</v>
      </c>
      <c r="H84" s="2" t="s">
        <v>31</v>
      </c>
      <c r="I84" s="2" t="s">
        <v>69</v>
      </c>
      <c r="J84" s="3">
        <v>1.0</v>
      </c>
      <c r="K84" s="3">
        <v>1.0</v>
      </c>
      <c r="L84" s="3">
        <v>1.0</v>
      </c>
      <c r="M84" s="3">
        <v>0.0</v>
      </c>
      <c r="N84" s="2"/>
    </row>
    <row r="85">
      <c r="A85" s="2">
        <v>83.0</v>
      </c>
      <c r="B85" s="2" t="s">
        <v>388</v>
      </c>
      <c r="C85" s="2">
        <v>1269.0</v>
      </c>
      <c r="D85" s="2">
        <v>0.0</v>
      </c>
      <c r="E85" s="2" t="s">
        <v>389</v>
      </c>
      <c r="F85" s="2" t="s">
        <v>390</v>
      </c>
      <c r="G85" s="2" t="s">
        <v>115</v>
      </c>
      <c r="H85" s="2" t="s">
        <v>40</v>
      </c>
      <c r="I85" s="2" t="s">
        <v>391</v>
      </c>
      <c r="J85" s="3">
        <v>1.0</v>
      </c>
      <c r="K85" s="3">
        <v>0.0</v>
      </c>
      <c r="L85" s="3">
        <v>1.0</v>
      </c>
      <c r="M85" s="3">
        <v>0.0</v>
      </c>
      <c r="N85" s="3" t="s">
        <v>586</v>
      </c>
    </row>
    <row r="86">
      <c r="A86" s="2">
        <v>84.0</v>
      </c>
      <c r="B86" s="2" t="s">
        <v>392</v>
      </c>
      <c r="C86" s="2">
        <v>1296.0</v>
      </c>
      <c r="D86" s="2">
        <v>0.0</v>
      </c>
      <c r="E86" s="2" t="s">
        <v>393</v>
      </c>
      <c r="F86" s="2" t="s">
        <v>394</v>
      </c>
      <c r="G86" s="2" t="s">
        <v>395</v>
      </c>
      <c r="H86" s="2" t="s">
        <v>40</v>
      </c>
      <c r="I86" s="2" t="s">
        <v>214</v>
      </c>
      <c r="J86" s="3">
        <v>1.0</v>
      </c>
      <c r="K86" s="3">
        <v>1.0</v>
      </c>
      <c r="L86" s="3">
        <v>1.0</v>
      </c>
      <c r="M86" s="3">
        <v>0.0</v>
      </c>
      <c r="N86" s="2"/>
    </row>
    <row r="87">
      <c r="A87" s="2">
        <v>85.0</v>
      </c>
      <c r="B87" s="2" t="s">
        <v>396</v>
      </c>
      <c r="C87" s="2">
        <v>1329.0</v>
      </c>
      <c r="D87" s="2">
        <v>0.0</v>
      </c>
      <c r="E87" s="2" t="s">
        <v>397</v>
      </c>
      <c r="F87" s="2" t="s">
        <v>394</v>
      </c>
      <c r="G87" s="2" t="s">
        <v>395</v>
      </c>
      <c r="H87" s="2" t="s">
        <v>40</v>
      </c>
      <c r="I87" s="2" t="s">
        <v>214</v>
      </c>
      <c r="J87" s="3">
        <v>1.0</v>
      </c>
      <c r="K87" s="3">
        <v>1.0</v>
      </c>
      <c r="L87" s="3">
        <v>1.0</v>
      </c>
      <c r="M87" s="3">
        <v>0.0</v>
      </c>
      <c r="N87" s="2"/>
    </row>
    <row r="88">
      <c r="A88" s="2">
        <v>86.0</v>
      </c>
      <c r="B88" s="2" t="s">
        <v>398</v>
      </c>
      <c r="C88" s="2">
        <v>1341.0</v>
      </c>
      <c r="D88" s="2">
        <v>0.0</v>
      </c>
      <c r="E88" s="2" t="s">
        <v>399</v>
      </c>
      <c r="F88" s="2" t="s">
        <v>400</v>
      </c>
      <c r="G88" s="2" t="s">
        <v>401</v>
      </c>
      <c r="H88" s="2" t="s">
        <v>18</v>
      </c>
      <c r="I88" s="2" t="s">
        <v>402</v>
      </c>
      <c r="J88" s="3">
        <v>1.0</v>
      </c>
      <c r="K88" s="3">
        <v>1.0</v>
      </c>
      <c r="L88" s="3">
        <v>1.0</v>
      </c>
      <c r="M88" s="3">
        <v>0.0</v>
      </c>
      <c r="N88" s="2"/>
    </row>
    <row r="89">
      <c r="A89" s="2">
        <v>87.0</v>
      </c>
      <c r="B89" s="2" t="s">
        <v>403</v>
      </c>
      <c r="C89" s="2">
        <v>1346.0</v>
      </c>
      <c r="D89" s="2">
        <v>0.0</v>
      </c>
      <c r="E89" s="2" t="s">
        <v>404</v>
      </c>
      <c r="F89" s="2" t="s">
        <v>405</v>
      </c>
      <c r="G89" s="2" t="s">
        <v>406</v>
      </c>
      <c r="H89" s="2" t="s">
        <v>18</v>
      </c>
      <c r="I89" s="2" t="s">
        <v>407</v>
      </c>
      <c r="J89" s="3">
        <v>1.0</v>
      </c>
      <c r="K89" s="3">
        <v>1.0</v>
      </c>
      <c r="L89" s="3">
        <v>1.0</v>
      </c>
      <c r="M89" s="3">
        <v>0.0</v>
      </c>
      <c r="N89" s="2"/>
    </row>
    <row r="90">
      <c r="A90" s="2">
        <v>88.0</v>
      </c>
      <c r="B90" s="2" t="s">
        <v>408</v>
      </c>
      <c r="C90" s="2">
        <v>1383.0</v>
      </c>
      <c r="D90" s="2">
        <v>0.0</v>
      </c>
      <c r="E90" s="2" t="s">
        <v>409</v>
      </c>
      <c r="F90" s="2" t="s">
        <v>410</v>
      </c>
      <c r="G90" s="2" t="s">
        <v>411</v>
      </c>
      <c r="H90" s="2" t="s">
        <v>18</v>
      </c>
      <c r="I90" s="2" t="s">
        <v>412</v>
      </c>
      <c r="J90" s="3">
        <v>1.0</v>
      </c>
      <c r="K90" s="3">
        <v>1.0</v>
      </c>
      <c r="L90" s="3">
        <v>1.0</v>
      </c>
      <c r="M90" s="3">
        <v>0.0</v>
      </c>
      <c r="N90" s="2"/>
    </row>
    <row r="91">
      <c r="A91" s="2">
        <v>89.0</v>
      </c>
      <c r="B91" s="2" t="s">
        <v>413</v>
      </c>
      <c r="C91" s="2">
        <v>1439.0</v>
      </c>
      <c r="D91" s="2">
        <v>0.0</v>
      </c>
      <c r="E91" s="2" t="s">
        <v>414</v>
      </c>
      <c r="F91" s="2" t="s">
        <v>415</v>
      </c>
      <c r="G91" s="2" t="s">
        <v>416</v>
      </c>
      <c r="H91" s="2" t="s">
        <v>40</v>
      </c>
      <c r="I91" s="2" t="s">
        <v>417</v>
      </c>
      <c r="J91" s="3">
        <v>1.0</v>
      </c>
      <c r="K91" s="3">
        <v>1.0</v>
      </c>
      <c r="L91" s="3">
        <v>1.0</v>
      </c>
      <c r="M91" s="3">
        <v>0.0</v>
      </c>
      <c r="N91" s="2"/>
    </row>
    <row r="92">
      <c r="A92" s="2">
        <v>90.0</v>
      </c>
      <c r="B92" s="2" t="s">
        <v>418</v>
      </c>
      <c r="C92" s="2">
        <v>1443.0</v>
      </c>
      <c r="D92" s="2">
        <v>1.0</v>
      </c>
      <c r="E92" s="2" t="s">
        <v>419</v>
      </c>
      <c r="F92" s="2" t="s">
        <v>420</v>
      </c>
      <c r="G92" s="2" t="s">
        <v>421</v>
      </c>
      <c r="H92" s="2" t="s">
        <v>31</v>
      </c>
      <c r="I92" s="2" t="s">
        <v>422</v>
      </c>
      <c r="J92" s="3">
        <v>1.0</v>
      </c>
      <c r="K92" s="3">
        <v>1.0</v>
      </c>
      <c r="L92" s="3">
        <v>1.0</v>
      </c>
      <c r="M92" s="3">
        <v>0.0</v>
      </c>
      <c r="N92" s="2"/>
    </row>
    <row r="93">
      <c r="A93" s="2">
        <v>91.0</v>
      </c>
      <c r="B93" s="2" t="s">
        <v>423</v>
      </c>
      <c r="C93" s="2">
        <v>1458.0</v>
      </c>
      <c r="D93" s="2">
        <v>0.0</v>
      </c>
      <c r="E93" s="2" t="s">
        <v>424</v>
      </c>
      <c r="F93" s="2" t="s">
        <v>425</v>
      </c>
      <c r="G93" s="2" t="s">
        <v>426</v>
      </c>
      <c r="H93" s="2" t="s">
        <v>61</v>
      </c>
      <c r="I93" s="2" t="s">
        <v>427</v>
      </c>
      <c r="J93" s="3">
        <v>1.0</v>
      </c>
      <c r="K93" s="3">
        <v>1.0</v>
      </c>
      <c r="L93" s="3">
        <v>1.0</v>
      </c>
      <c r="M93" s="3">
        <v>0.0</v>
      </c>
      <c r="N93" s="2"/>
    </row>
    <row r="94">
      <c r="A94" s="2">
        <v>92.0</v>
      </c>
      <c r="B94" s="2" t="s">
        <v>428</v>
      </c>
      <c r="C94" s="2">
        <v>1460.0</v>
      </c>
      <c r="D94" s="2">
        <v>0.0</v>
      </c>
      <c r="E94" s="2" t="s">
        <v>429</v>
      </c>
      <c r="F94" s="2" t="s">
        <v>430</v>
      </c>
      <c r="G94" s="2" t="s">
        <v>431</v>
      </c>
      <c r="H94" s="2" t="s">
        <v>18</v>
      </c>
      <c r="I94" s="2" t="s">
        <v>432</v>
      </c>
      <c r="J94" s="3">
        <v>1.0</v>
      </c>
      <c r="K94" s="3">
        <v>1.0</v>
      </c>
      <c r="L94" s="3">
        <v>1.0</v>
      </c>
      <c r="M94" s="3">
        <v>0.0</v>
      </c>
      <c r="N94" s="2"/>
    </row>
    <row r="95">
      <c r="A95" s="2">
        <v>93.0</v>
      </c>
      <c r="B95" s="2" t="s">
        <v>433</v>
      </c>
      <c r="C95" s="2">
        <v>1470.0</v>
      </c>
      <c r="D95" s="2">
        <v>0.0</v>
      </c>
      <c r="E95" s="2" t="s">
        <v>434</v>
      </c>
      <c r="F95" s="2" t="s">
        <v>435</v>
      </c>
      <c r="G95" s="2" t="s">
        <v>436</v>
      </c>
      <c r="H95" s="2" t="s">
        <v>18</v>
      </c>
      <c r="I95" s="2" t="s">
        <v>437</v>
      </c>
      <c r="J95" s="3">
        <v>1.0</v>
      </c>
      <c r="K95" s="3">
        <v>1.0</v>
      </c>
      <c r="L95" s="3">
        <v>1.0</v>
      </c>
      <c r="M95" s="3">
        <v>0.0</v>
      </c>
      <c r="N95" s="2"/>
    </row>
    <row r="96">
      <c r="A96" s="2">
        <v>94.0</v>
      </c>
      <c r="B96" s="2" t="s">
        <v>433</v>
      </c>
      <c r="C96" s="2">
        <v>1470.0</v>
      </c>
      <c r="D96" s="2">
        <v>0.0</v>
      </c>
      <c r="E96" s="2" t="s">
        <v>434</v>
      </c>
      <c r="F96" s="2" t="s">
        <v>435</v>
      </c>
      <c r="G96" s="2" t="s">
        <v>436</v>
      </c>
      <c r="H96" s="2" t="s">
        <v>31</v>
      </c>
      <c r="I96" s="2" t="s">
        <v>438</v>
      </c>
      <c r="J96" s="3">
        <v>1.0</v>
      </c>
      <c r="K96" s="3">
        <v>0.0</v>
      </c>
      <c r="L96" s="2"/>
      <c r="M96" s="3">
        <v>0.0</v>
      </c>
      <c r="N96" s="2"/>
    </row>
    <row r="97">
      <c r="A97" s="2">
        <v>95.0</v>
      </c>
      <c r="B97" s="2" t="s">
        <v>439</v>
      </c>
      <c r="C97" s="2">
        <v>1594.0</v>
      </c>
      <c r="D97" s="2">
        <v>0.0</v>
      </c>
      <c r="E97" s="2" t="s">
        <v>440</v>
      </c>
      <c r="F97" s="2" t="s">
        <v>441</v>
      </c>
      <c r="G97" s="2" t="s">
        <v>442</v>
      </c>
      <c r="H97" s="2" t="s">
        <v>18</v>
      </c>
      <c r="I97" s="2" t="s">
        <v>443</v>
      </c>
      <c r="J97" s="3">
        <v>1.0</v>
      </c>
      <c r="K97" s="3">
        <v>1.0</v>
      </c>
      <c r="L97" s="3">
        <v>1.0</v>
      </c>
      <c r="M97" s="3">
        <v>0.0</v>
      </c>
      <c r="N97" s="2"/>
    </row>
    <row r="98">
      <c r="A98" s="2">
        <v>96.0</v>
      </c>
      <c r="B98" s="2" t="s">
        <v>444</v>
      </c>
      <c r="C98" s="2">
        <v>1669.0</v>
      </c>
      <c r="D98" s="2">
        <v>0.0</v>
      </c>
      <c r="E98" s="2" t="s">
        <v>445</v>
      </c>
      <c r="F98" s="2" t="s">
        <v>446</v>
      </c>
      <c r="G98" s="2" t="s">
        <v>447</v>
      </c>
      <c r="H98" s="2" t="s">
        <v>18</v>
      </c>
      <c r="I98" s="2" t="s">
        <v>448</v>
      </c>
      <c r="J98" s="3">
        <v>1.0</v>
      </c>
      <c r="K98" s="3">
        <v>1.0</v>
      </c>
      <c r="L98" s="3">
        <v>1.0</v>
      </c>
      <c r="M98" s="3">
        <v>0.0</v>
      </c>
      <c r="N98" s="2"/>
    </row>
    <row r="99">
      <c r="A99" s="2">
        <v>97.0</v>
      </c>
      <c r="B99" s="2" t="s">
        <v>449</v>
      </c>
      <c r="C99" s="2">
        <v>1682.0</v>
      </c>
      <c r="D99" s="2">
        <v>2.0</v>
      </c>
      <c r="E99" s="2" t="s">
        <v>450</v>
      </c>
      <c r="F99" s="2" t="s">
        <v>451</v>
      </c>
      <c r="G99" s="2" t="s">
        <v>452</v>
      </c>
      <c r="H99" s="2" t="s">
        <v>28</v>
      </c>
      <c r="I99" s="2" t="s">
        <v>173</v>
      </c>
      <c r="J99" s="3">
        <v>1.0</v>
      </c>
      <c r="K99" s="3">
        <v>1.0</v>
      </c>
      <c r="L99" s="3">
        <v>1.0</v>
      </c>
      <c r="M99" s="3">
        <v>0.0</v>
      </c>
      <c r="N99" s="2"/>
    </row>
    <row r="100">
      <c r="A100" s="2">
        <v>98.0</v>
      </c>
      <c r="B100" s="2" t="s">
        <v>453</v>
      </c>
      <c r="C100" s="2">
        <v>1713.0</v>
      </c>
      <c r="D100" s="2">
        <v>0.0</v>
      </c>
      <c r="E100" s="2" t="s">
        <v>454</v>
      </c>
      <c r="F100" s="2" t="s">
        <v>455</v>
      </c>
      <c r="G100" s="2" t="s">
        <v>456</v>
      </c>
      <c r="H100" s="2" t="s">
        <v>31</v>
      </c>
      <c r="I100" s="2" t="s">
        <v>457</v>
      </c>
      <c r="J100" s="3">
        <v>1.0</v>
      </c>
      <c r="K100" s="3">
        <v>1.0</v>
      </c>
      <c r="L100" s="3">
        <v>1.0</v>
      </c>
      <c r="M100" s="3">
        <v>0.0</v>
      </c>
      <c r="N100" s="2"/>
    </row>
    <row r="101">
      <c r="A101" s="2">
        <v>99.0</v>
      </c>
      <c r="B101" s="2" t="s">
        <v>458</v>
      </c>
      <c r="C101" s="2">
        <v>1737.0</v>
      </c>
      <c r="D101" s="2">
        <v>0.0</v>
      </c>
      <c r="E101" s="2" t="s">
        <v>459</v>
      </c>
      <c r="F101" s="2" t="s">
        <v>460</v>
      </c>
      <c r="G101" s="2" t="s">
        <v>461</v>
      </c>
      <c r="H101" s="2" t="s">
        <v>31</v>
      </c>
      <c r="I101" s="2" t="s">
        <v>462</v>
      </c>
      <c r="J101" s="3">
        <v>0.5</v>
      </c>
      <c r="K101" s="3">
        <v>0.0</v>
      </c>
      <c r="L101" s="3">
        <v>1.0</v>
      </c>
      <c r="M101" s="3">
        <v>0.0</v>
      </c>
      <c r="N101" s="2"/>
    </row>
    <row r="102">
      <c r="A102" s="2">
        <v>100.0</v>
      </c>
      <c r="B102" s="2" t="s">
        <v>458</v>
      </c>
      <c r="C102" s="2">
        <v>1737.0</v>
      </c>
      <c r="D102" s="2">
        <v>1.0</v>
      </c>
      <c r="E102" s="2" t="s">
        <v>459</v>
      </c>
      <c r="F102" s="2" t="s">
        <v>463</v>
      </c>
      <c r="G102" s="2" t="s">
        <v>464</v>
      </c>
      <c r="H102" s="2" t="s">
        <v>31</v>
      </c>
      <c r="I102" s="2" t="s">
        <v>465</v>
      </c>
      <c r="J102" s="3">
        <v>1.0</v>
      </c>
      <c r="K102" s="3">
        <v>1.0</v>
      </c>
      <c r="L102" s="2"/>
      <c r="M102" s="3">
        <v>0.0</v>
      </c>
      <c r="N102" s="2"/>
    </row>
    <row r="103">
      <c r="A103" s="2">
        <v>101.0</v>
      </c>
      <c r="B103" s="2" t="s">
        <v>466</v>
      </c>
      <c r="C103" s="2">
        <v>1760.0</v>
      </c>
      <c r="D103" s="2">
        <v>0.0</v>
      </c>
      <c r="E103" s="2" t="s">
        <v>467</v>
      </c>
      <c r="F103" s="2" t="s">
        <v>468</v>
      </c>
      <c r="G103" s="2" t="s">
        <v>469</v>
      </c>
      <c r="H103" s="2" t="s">
        <v>31</v>
      </c>
      <c r="I103" s="2" t="s">
        <v>470</v>
      </c>
      <c r="J103" s="3">
        <v>1.0</v>
      </c>
      <c r="K103" s="3">
        <v>0.0</v>
      </c>
      <c r="L103" s="3">
        <v>1.0</v>
      </c>
      <c r="M103" s="3">
        <v>0.0</v>
      </c>
      <c r="N103" s="3" t="s">
        <v>587</v>
      </c>
    </row>
    <row r="104">
      <c r="A104" s="2">
        <v>102.0</v>
      </c>
      <c r="B104" s="2" t="s">
        <v>471</v>
      </c>
      <c r="C104" s="2">
        <v>1789.0</v>
      </c>
      <c r="D104" s="2">
        <v>0.0</v>
      </c>
      <c r="E104" s="2" t="s">
        <v>472</v>
      </c>
      <c r="F104" s="2" t="s">
        <v>473</v>
      </c>
      <c r="G104" s="2" t="s">
        <v>474</v>
      </c>
      <c r="H104" s="2" t="s">
        <v>31</v>
      </c>
      <c r="I104" s="2" t="s">
        <v>475</v>
      </c>
      <c r="J104" s="3">
        <v>1.0</v>
      </c>
      <c r="K104" s="3">
        <v>0.0</v>
      </c>
      <c r="L104" s="3">
        <v>1.0</v>
      </c>
      <c r="M104" s="3">
        <v>0.0</v>
      </c>
      <c r="N104" s="2"/>
    </row>
    <row r="105">
      <c r="A105" s="2">
        <v>103.0</v>
      </c>
      <c r="B105" s="2" t="s">
        <v>476</v>
      </c>
      <c r="C105" s="2">
        <v>1803.0</v>
      </c>
      <c r="D105" s="2">
        <v>1.0</v>
      </c>
      <c r="E105" s="2" t="s">
        <v>477</v>
      </c>
      <c r="F105" s="2" t="s">
        <v>478</v>
      </c>
      <c r="G105" s="2" t="s">
        <v>479</v>
      </c>
      <c r="H105" s="2" t="s">
        <v>28</v>
      </c>
      <c r="I105" s="2" t="s">
        <v>480</v>
      </c>
      <c r="J105" s="3">
        <v>1.0</v>
      </c>
      <c r="K105" s="3">
        <v>0.0</v>
      </c>
      <c r="L105" s="3">
        <v>1.0</v>
      </c>
      <c r="M105" s="3">
        <v>0.0</v>
      </c>
      <c r="N105" s="3" t="s">
        <v>588</v>
      </c>
    </row>
    <row r="106">
      <c r="A106" s="2">
        <v>104.0</v>
      </c>
      <c r="B106" s="2" t="s">
        <v>481</v>
      </c>
      <c r="C106" s="2">
        <v>1883.0</v>
      </c>
      <c r="D106" s="2">
        <v>0.0</v>
      </c>
      <c r="E106" s="2" t="s">
        <v>482</v>
      </c>
      <c r="F106" s="2" t="s">
        <v>483</v>
      </c>
      <c r="G106" s="2" t="s">
        <v>484</v>
      </c>
      <c r="H106" s="2" t="s">
        <v>18</v>
      </c>
      <c r="I106" s="2" t="s">
        <v>485</v>
      </c>
      <c r="J106" s="3">
        <v>1.0</v>
      </c>
      <c r="K106" s="3">
        <v>1.0</v>
      </c>
      <c r="L106" s="3">
        <v>1.0</v>
      </c>
      <c r="M106" s="3">
        <v>0.0</v>
      </c>
      <c r="N106" s="2"/>
    </row>
    <row r="107">
      <c r="A107" s="2">
        <v>105.0</v>
      </c>
      <c r="B107" s="2" t="s">
        <v>481</v>
      </c>
      <c r="C107" s="2">
        <v>1883.0</v>
      </c>
      <c r="D107" s="2">
        <v>0.0</v>
      </c>
      <c r="E107" s="2" t="s">
        <v>482</v>
      </c>
      <c r="F107" s="2" t="s">
        <v>483</v>
      </c>
      <c r="G107" s="2" t="s">
        <v>486</v>
      </c>
      <c r="H107" s="2" t="s">
        <v>18</v>
      </c>
      <c r="I107" s="2" t="s">
        <v>484</v>
      </c>
      <c r="J107" s="3">
        <v>1.0</v>
      </c>
      <c r="K107" s="3">
        <v>1.0</v>
      </c>
      <c r="L107" s="2"/>
      <c r="M107" s="3">
        <v>0.0</v>
      </c>
      <c r="N107" s="2"/>
    </row>
    <row r="108">
      <c r="A108" s="2">
        <v>106.0</v>
      </c>
      <c r="B108" s="2" t="s">
        <v>487</v>
      </c>
      <c r="C108" s="2">
        <v>1896.0</v>
      </c>
      <c r="D108" s="2">
        <v>0.0</v>
      </c>
      <c r="E108" s="2" t="s">
        <v>488</v>
      </c>
      <c r="F108" s="2" t="s">
        <v>489</v>
      </c>
      <c r="G108" s="2" t="s">
        <v>490</v>
      </c>
      <c r="H108" s="2" t="s">
        <v>18</v>
      </c>
      <c r="I108" s="2" t="s">
        <v>491</v>
      </c>
      <c r="J108" s="3">
        <v>0.5</v>
      </c>
      <c r="K108" s="3">
        <v>1.0</v>
      </c>
      <c r="L108" s="3">
        <v>1.0</v>
      </c>
      <c r="M108" s="3">
        <v>0.0</v>
      </c>
      <c r="N108" s="3" t="s">
        <v>589</v>
      </c>
    </row>
    <row r="109">
      <c r="A109" s="2">
        <v>107.0</v>
      </c>
      <c r="B109" s="2" t="s">
        <v>492</v>
      </c>
      <c r="C109" s="2">
        <v>1906.0</v>
      </c>
      <c r="D109" s="2">
        <v>0.0</v>
      </c>
      <c r="E109" s="2" t="s">
        <v>493</v>
      </c>
      <c r="F109" s="2" t="s">
        <v>494</v>
      </c>
      <c r="G109" s="2" t="s">
        <v>495</v>
      </c>
      <c r="H109" s="2" t="s">
        <v>18</v>
      </c>
      <c r="I109" s="2" t="s">
        <v>496</v>
      </c>
      <c r="J109" s="3">
        <v>1.0</v>
      </c>
      <c r="K109" s="3">
        <v>1.0</v>
      </c>
      <c r="L109" s="3">
        <v>1.0</v>
      </c>
      <c r="M109" s="3">
        <v>0.0</v>
      </c>
      <c r="N109" s="2"/>
    </row>
    <row r="110">
      <c r="A110" s="2">
        <v>108.0</v>
      </c>
      <c r="B110" s="2" t="s">
        <v>497</v>
      </c>
      <c r="C110" s="2">
        <v>1907.0</v>
      </c>
      <c r="D110" s="2">
        <v>0.0</v>
      </c>
      <c r="E110" s="2" t="s">
        <v>498</v>
      </c>
      <c r="F110" s="2" t="s">
        <v>499</v>
      </c>
      <c r="G110" s="2" t="s">
        <v>500</v>
      </c>
      <c r="H110" s="2" t="s">
        <v>31</v>
      </c>
      <c r="I110" s="2" t="s">
        <v>501</v>
      </c>
      <c r="J110" s="3">
        <v>1.0</v>
      </c>
      <c r="K110" s="3">
        <v>1.0</v>
      </c>
      <c r="L110" s="3">
        <v>1.0</v>
      </c>
      <c r="M110" s="3">
        <v>0.0</v>
      </c>
      <c r="N110" s="2"/>
    </row>
    <row r="111">
      <c r="A111" s="2">
        <v>109.0</v>
      </c>
      <c r="B111" s="2" t="s">
        <v>502</v>
      </c>
      <c r="C111" s="2">
        <v>1919.0</v>
      </c>
      <c r="D111" s="2">
        <v>0.0</v>
      </c>
      <c r="E111" s="2" t="s">
        <v>503</v>
      </c>
      <c r="F111" s="2" t="s">
        <v>504</v>
      </c>
      <c r="G111" s="2" t="s">
        <v>505</v>
      </c>
      <c r="H111" s="2" t="s">
        <v>31</v>
      </c>
      <c r="I111" s="2" t="s">
        <v>216</v>
      </c>
      <c r="J111" s="3">
        <v>1.0</v>
      </c>
      <c r="K111" s="3">
        <v>1.0</v>
      </c>
      <c r="L111" s="3">
        <v>1.0</v>
      </c>
      <c r="M111" s="3">
        <v>0.0</v>
      </c>
      <c r="N111" s="2"/>
    </row>
    <row r="112">
      <c r="A112" s="2">
        <v>110.0</v>
      </c>
      <c r="B112" s="2" t="s">
        <v>70</v>
      </c>
      <c r="C112" s="2">
        <v>1920.0</v>
      </c>
      <c r="D112" s="2">
        <v>1.0</v>
      </c>
      <c r="E112" s="2" t="s">
        <v>71</v>
      </c>
      <c r="F112" s="2" t="s">
        <v>72</v>
      </c>
      <c r="G112" s="2" t="s">
        <v>73</v>
      </c>
      <c r="H112" s="2" t="s">
        <v>31</v>
      </c>
      <c r="I112" s="2" t="s">
        <v>74</v>
      </c>
      <c r="J112" s="3">
        <v>1.0</v>
      </c>
      <c r="K112" s="3">
        <v>0.0</v>
      </c>
      <c r="L112" s="3">
        <v>1.0</v>
      </c>
      <c r="M112" s="3">
        <v>0.0</v>
      </c>
      <c r="N112" s="2"/>
    </row>
    <row r="113">
      <c r="A113" s="2">
        <v>111.0</v>
      </c>
      <c r="B113" s="2" t="s">
        <v>506</v>
      </c>
      <c r="C113" s="2">
        <v>1945.0</v>
      </c>
      <c r="D113" s="2">
        <v>0.0</v>
      </c>
      <c r="E113" s="2" t="s">
        <v>507</v>
      </c>
      <c r="F113" s="2" t="s">
        <v>508</v>
      </c>
      <c r="G113" s="2" t="s">
        <v>509</v>
      </c>
      <c r="H113" s="2" t="s">
        <v>18</v>
      </c>
      <c r="I113" s="2" t="s">
        <v>510</v>
      </c>
      <c r="J113" s="3">
        <v>1.0</v>
      </c>
      <c r="K113" s="3">
        <v>1.0</v>
      </c>
      <c r="L113" s="3">
        <v>1.0</v>
      </c>
      <c r="M113" s="3">
        <v>0.0</v>
      </c>
      <c r="N113" s="2"/>
    </row>
    <row r="114">
      <c r="A114" s="2">
        <v>112.0</v>
      </c>
      <c r="B114" s="2" t="s">
        <v>511</v>
      </c>
      <c r="C114" s="2">
        <v>2068.0</v>
      </c>
      <c r="D114" s="2">
        <v>0.0</v>
      </c>
      <c r="E114" s="2" t="s">
        <v>512</v>
      </c>
      <c r="F114" s="2" t="s">
        <v>513</v>
      </c>
      <c r="G114" s="2" t="s">
        <v>514</v>
      </c>
      <c r="H114" s="2" t="s">
        <v>28</v>
      </c>
      <c r="I114" s="2" t="s">
        <v>515</v>
      </c>
      <c r="J114" s="3">
        <v>1.0</v>
      </c>
      <c r="K114" s="3">
        <v>1.0</v>
      </c>
      <c r="L114" s="3">
        <v>1.0</v>
      </c>
      <c r="M114" s="3">
        <v>0.0</v>
      </c>
      <c r="N114" s="2"/>
    </row>
    <row r="115">
      <c r="A115" s="2">
        <v>113.0</v>
      </c>
      <c r="B115" s="2" t="s">
        <v>516</v>
      </c>
      <c r="C115" s="2">
        <v>2087.0</v>
      </c>
      <c r="D115" s="2">
        <v>1.0</v>
      </c>
      <c r="E115" s="2" t="s">
        <v>517</v>
      </c>
      <c r="F115" s="2" t="s">
        <v>518</v>
      </c>
      <c r="G115" s="2" t="s">
        <v>519</v>
      </c>
      <c r="H115" s="2" t="s">
        <v>18</v>
      </c>
      <c r="I115" s="2" t="s">
        <v>520</v>
      </c>
      <c r="J115" s="3">
        <v>1.0</v>
      </c>
      <c r="K115" s="3">
        <v>1.0</v>
      </c>
      <c r="L115" s="3">
        <v>1.0</v>
      </c>
      <c r="M115" s="3">
        <v>0.0</v>
      </c>
      <c r="N115" s="2"/>
    </row>
    <row r="116">
      <c r="A116" s="2">
        <v>114.0</v>
      </c>
      <c r="B116" s="2" t="s">
        <v>521</v>
      </c>
      <c r="C116" s="2">
        <v>2092.0</v>
      </c>
      <c r="D116" s="2">
        <v>0.0</v>
      </c>
      <c r="E116" s="2" t="s">
        <v>522</v>
      </c>
      <c r="F116" s="2" t="s">
        <v>523</v>
      </c>
      <c r="G116" s="2" t="s">
        <v>524</v>
      </c>
      <c r="H116" s="2" t="s">
        <v>40</v>
      </c>
      <c r="I116" s="2" t="s">
        <v>525</v>
      </c>
      <c r="J116" s="3">
        <v>1.0</v>
      </c>
      <c r="K116" s="3">
        <v>1.0</v>
      </c>
      <c r="L116" s="3">
        <v>1.0</v>
      </c>
      <c r="M116" s="3">
        <v>0.0</v>
      </c>
      <c r="N116" s="2"/>
    </row>
    <row r="117">
      <c r="A117" s="2">
        <v>115.0</v>
      </c>
      <c r="B117" s="2" t="s">
        <v>526</v>
      </c>
      <c r="C117" s="2">
        <v>2094.0</v>
      </c>
      <c r="D117" s="2">
        <v>0.0</v>
      </c>
      <c r="E117" s="2" t="s">
        <v>527</v>
      </c>
      <c r="F117" s="2" t="s">
        <v>528</v>
      </c>
      <c r="G117" s="2" t="s">
        <v>529</v>
      </c>
      <c r="H117" s="2" t="s">
        <v>31</v>
      </c>
      <c r="I117" s="2" t="s">
        <v>125</v>
      </c>
      <c r="J117" s="3">
        <v>1.0</v>
      </c>
      <c r="K117" s="3">
        <v>1.0</v>
      </c>
      <c r="L117" s="3">
        <v>1.0</v>
      </c>
      <c r="M117" s="3">
        <v>0.0</v>
      </c>
      <c r="N117" s="2"/>
    </row>
    <row r="118">
      <c r="A118" s="2">
        <v>116.0</v>
      </c>
      <c r="B118" s="2" t="s">
        <v>530</v>
      </c>
      <c r="C118" s="2">
        <v>2146.0</v>
      </c>
      <c r="D118" s="2">
        <v>0.0</v>
      </c>
      <c r="E118" s="2" t="s">
        <v>531</v>
      </c>
      <c r="F118" s="2" t="s">
        <v>532</v>
      </c>
      <c r="G118" s="2" t="s">
        <v>533</v>
      </c>
      <c r="H118" s="2" t="s">
        <v>61</v>
      </c>
      <c r="I118" s="2" t="s">
        <v>534</v>
      </c>
      <c r="J118" s="3">
        <v>1.0</v>
      </c>
      <c r="K118" s="3">
        <v>1.0</v>
      </c>
      <c r="L118" s="3">
        <v>1.0</v>
      </c>
      <c r="M118" s="3">
        <v>0.0</v>
      </c>
      <c r="N118" s="2"/>
    </row>
    <row r="119">
      <c r="A119" s="2">
        <v>117.0</v>
      </c>
      <c r="B119" s="2" t="s">
        <v>535</v>
      </c>
      <c r="C119" s="2">
        <v>2164.0</v>
      </c>
      <c r="D119" s="2">
        <v>1.0</v>
      </c>
      <c r="E119" s="2" t="s">
        <v>536</v>
      </c>
      <c r="F119" s="2" t="s">
        <v>537</v>
      </c>
      <c r="G119" s="2" t="s">
        <v>538</v>
      </c>
      <c r="H119" s="2" t="s">
        <v>18</v>
      </c>
      <c r="I119" s="2" t="s">
        <v>539</v>
      </c>
      <c r="J119" s="3">
        <v>1.0</v>
      </c>
      <c r="K119" s="3">
        <v>1.0</v>
      </c>
      <c r="L119" s="3">
        <v>1.0</v>
      </c>
      <c r="M119" s="3">
        <v>0.0</v>
      </c>
      <c r="N119" s="2"/>
    </row>
    <row r="120">
      <c r="A120" s="2">
        <v>118.0</v>
      </c>
      <c r="B120" s="2" t="s">
        <v>540</v>
      </c>
      <c r="C120" s="2">
        <v>2226.0</v>
      </c>
      <c r="D120" s="2">
        <v>0.0</v>
      </c>
      <c r="E120" s="2" t="s">
        <v>541</v>
      </c>
      <c r="F120" s="2" t="s">
        <v>542</v>
      </c>
      <c r="G120" s="2" t="s">
        <v>543</v>
      </c>
      <c r="H120" s="2" t="s">
        <v>31</v>
      </c>
      <c r="I120" s="2" t="s">
        <v>544</v>
      </c>
      <c r="J120" s="3">
        <v>1.0</v>
      </c>
      <c r="K120" s="3">
        <v>0.0</v>
      </c>
      <c r="L120" s="3">
        <v>1.0</v>
      </c>
      <c r="M120" s="3">
        <v>0.0</v>
      </c>
      <c r="N120" s="3" t="s">
        <v>586</v>
      </c>
    </row>
    <row r="121">
      <c r="A121" s="2">
        <v>119.0</v>
      </c>
      <c r="B121" s="2" t="s">
        <v>545</v>
      </c>
      <c r="C121" s="2">
        <v>2273.0</v>
      </c>
      <c r="D121" s="2">
        <v>1.0</v>
      </c>
      <c r="E121" s="2" t="s">
        <v>546</v>
      </c>
      <c r="F121" s="2" t="s">
        <v>547</v>
      </c>
      <c r="G121" s="2" t="s">
        <v>465</v>
      </c>
      <c r="H121" s="2" t="s">
        <v>40</v>
      </c>
      <c r="I121" s="2" t="s">
        <v>548</v>
      </c>
      <c r="J121" s="3">
        <v>1.0</v>
      </c>
      <c r="K121" s="3">
        <v>1.0</v>
      </c>
      <c r="L121" s="3">
        <v>1.0</v>
      </c>
      <c r="M121" s="3">
        <v>0.0</v>
      </c>
      <c r="N121" s="2"/>
    </row>
    <row r="122">
      <c r="A122" s="2">
        <v>120.0</v>
      </c>
      <c r="B122" s="2" t="s">
        <v>549</v>
      </c>
      <c r="C122" s="2">
        <v>2316.0</v>
      </c>
      <c r="D122" s="2">
        <v>0.0</v>
      </c>
      <c r="E122" s="2" t="s">
        <v>550</v>
      </c>
      <c r="F122" s="2" t="s">
        <v>551</v>
      </c>
      <c r="G122" s="2" t="s">
        <v>552</v>
      </c>
      <c r="H122" s="2" t="s">
        <v>18</v>
      </c>
      <c r="I122" s="2" t="s">
        <v>553</v>
      </c>
      <c r="J122" s="3">
        <v>1.0</v>
      </c>
      <c r="K122" s="3">
        <v>1.0</v>
      </c>
      <c r="L122" s="3">
        <v>1.0</v>
      </c>
      <c r="M122" s="3">
        <v>0.0</v>
      </c>
      <c r="N122" s="2"/>
    </row>
    <row r="123">
      <c r="A123" s="2">
        <v>121.0</v>
      </c>
      <c r="B123" s="2" t="s">
        <v>554</v>
      </c>
      <c r="C123" s="2">
        <v>2338.0</v>
      </c>
      <c r="D123" s="2">
        <v>0.0</v>
      </c>
      <c r="E123" s="2" t="s">
        <v>555</v>
      </c>
      <c r="F123" s="2" t="s">
        <v>556</v>
      </c>
      <c r="G123" s="2" t="s">
        <v>557</v>
      </c>
      <c r="H123" s="2" t="s">
        <v>28</v>
      </c>
      <c r="I123" s="2" t="s">
        <v>558</v>
      </c>
      <c r="J123" s="3">
        <v>1.0</v>
      </c>
      <c r="K123" s="3">
        <v>1.0</v>
      </c>
      <c r="L123" s="3">
        <v>1.0</v>
      </c>
      <c r="M123" s="3">
        <v>0.0</v>
      </c>
      <c r="N123" s="2"/>
    </row>
    <row r="124">
      <c r="A124" s="2">
        <v>122.0</v>
      </c>
      <c r="B124" s="2" t="s">
        <v>559</v>
      </c>
      <c r="C124" s="2">
        <v>2378.0</v>
      </c>
      <c r="D124" s="2">
        <v>0.0</v>
      </c>
      <c r="E124" s="2" t="s">
        <v>560</v>
      </c>
      <c r="F124" s="2" t="s">
        <v>561</v>
      </c>
      <c r="G124" s="2" t="s">
        <v>562</v>
      </c>
      <c r="H124" s="2" t="s">
        <v>31</v>
      </c>
      <c r="I124" s="2" t="s">
        <v>563</v>
      </c>
      <c r="J124" s="3">
        <v>1.0</v>
      </c>
      <c r="K124" s="3">
        <v>0.0</v>
      </c>
      <c r="L124" s="3">
        <v>1.0</v>
      </c>
      <c r="M124" s="3">
        <v>0.0</v>
      </c>
      <c r="N124" s="2"/>
    </row>
    <row r="125">
      <c r="A125" s="2">
        <v>123.0</v>
      </c>
      <c r="B125" s="2" t="s">
        <v>56</v>
      </c>
      <c r="C125" s="2">
        <v>2566.0</v>
      </c>
      <c r="D125" s="2">
        <v>0.0</v>
      </c>
      <c r="E125" s="2" t="s">
        <v>57</v>
      </c>
      <c r="F125" s="2" t="s">
        <v>58</v>
      </c>
      <c r="G125" s="2" t="s">
        <v>59</v>
      </c>
      <c r="H125" s="2" t="s">
        <v>18</v>
      </c>
      <c r="I125" s="2" t="s">
        <v>60</v>
      </c>
      <c r="J125" s="3">
        <v>1.0</v>
      </c>
      <c r="K125" s="3">
        <v>1.0</v>
      </c>
      <c r="L125" s="3">
        <v>1.0</v>
      </c>
      <c r="M125" s="3">
        <v>0.0</v>
      </c>
      <c r="N125" s="2"/>
    </row>
    <row r="126">
      <c r="A126" s="2">
        <v>124.0</v>
      </c>
      <c r="B126" s="2" t="s">
        <v>56</v>
      </c>
      <c r="C126" s="2">
        <v>2566.0</v>
      </c>
      <c r="D126" s="2">
        <v>0.0</v>
      </c>
      <c r="E126" s="2" t="s">
        <v>57</v>
      </c>
      <c r="F126" s="2" t="s">
        <v>58</v>
      </c>
      <c r="G126" s="2" t="s">
        <v>63</v>
      </c>
      <c r="H126" s="2" t="s">
        <v>18</v>
      </c>
      <c r="I126" s="2" t="s">
        <v>59</v>
      </c>
      <c r="J126" s="3">
        <v>1.0</v>
      </c>
      <c r="K126" s="3">
        <v>1.0</v>
      </c>
      <c r="L126" s="2"/>
      <c r="M126" s="3">
        <v>0.0</v>
      </c>
      <c r="N126" s="2"/>
    </row>
    <row r="127">
      <c r="A127" s="2">
        <v>125.0</v>
      </c>
      <c r="B127" s="2" t="s">
        <v>564</v>
      </c>
      <c r="C127" s="2">
        <v>2620.0</v>
      </c>
      <c r="D127" s="2">
        <v>0.0</v>
      </c>
      <c r="E127" s="2" t="s">
        <v>565</v>
      </c>
      <c r="F127" s="2" t="s">
        <v>566</v>
      </c>
      <c r="G127" s="2" t="s">
        <v>567</v>
      </c>
      <c r="H127" s="2" t="s">
        <v>31</v>
      </c>
      <c r="I127" s="2" t="s">
        <v>568</v>
      </c>
      <c r="J127" s="3">
        <v>1.0</v>
      </c>
      <c r="K127" s="3">
        <v>1.0</v>
      </c>
      <c r="L127" s="3">
        <v>1.0</v>
      </c>
      <c r="M127" s="3">
        <v>0.0</v>
      </c>
      <c r="N127" s="2"/>
    </row>
    <row r="128">
      <c r="A128" s="2">
        <v>126.0</v>
      </c>
      <c r="B128" s="2" t="s">
        <v>569</v>
      </c>
      <c r="C128" s="2">
        <v>2728.0</v>
      </c>
      <c r="D128" s="2">
        <v>0.0</v>
      </c>
      <c r="E128" s="2" t="s">
        <v>570</v>
      </c>
      <c r="F128" s="2" t="s">
        <v>571</v>
      </c>
      <c r="G128" s="2" t="s">
        <v>572</v>
      </c>
      <c r="H128" s="2" t="s">
        <v>31</v>
      </c>
      <c r="I128" s="2" t="s">
        <v>573</v>
      </c>
      <c r="J128" s="3">
        <v>1.0</v>
      </c>
      <c r="K128" s="3">
        <v>1.0</v>
      </c>
      <c r="L128" s="3">
        <v>1.0</v>
      </c>
      <c r="M128" s="3">
        <v>0.0</v>
      </c>
      <c r="N128" s="2"/>
    </row>
  </sheetData>
  <conditionalFormatting sqref="A2:N128">
    <cfRule type="expression" dxfId="0" priority="1">
      <formula>NOT(EXACT(INDIRECT("B"&amp;ROW()), INDIRECT("B"&amp;ROW()-1)))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2024-07-11T22:56:26Z</dcterms:created>
  <dc:creator>openpyxl</dc:creator>
</cp:coreProperties>
</file>