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d" sheetId="1" r:id="rId4"/>
    <sheet state="visible" name="raw_output" sheetId="2" r:id="rId5"/>
    <sheet state="visible" name="all_triples_eval" sheetId="3" r:id="rId6"/>
  </sheets>
  <definedNames/>
  <calcPr/>
  <extLst>
    <ext uri="GoogleSheetsCustomDataVersion2">
      <go:sheetsCustomData xmlns:go="http://customooxmlschemas.google.com/" r:id="rId7" roundtripDataChecksum="WgJeCyqE7IR19SesJUDVZjGu+GlhSpoCZfrQ1EOzykY="/>
    </ext>
  </extLst>
</workbook>
</file>

<file path=xl/sharedStrings.xml><?xml version="1.0" encoding="utf-8"?>
<sst xmlns="http://schemas.openxmlformats.org/spreadsheetml/2006/main" count="2006" uniqueCount="570">
  <si>
    <t>Unnamed: 0</t>
  </si>
  <si>
    <t>c5_id</t>
  </si>
  <si>
    <t>doc_idx</t>
  </si>
  <si>
    <t>sent_idx</t>
  </si>
  <si>
    <t>c119_input</t>
  </si>
  <si>
    <t>sentence</t>
  </si>
  <si>
    <t>head</t>
  </si>
  <si>
    <t>relation</t>
  </si>
  <si>
    <t>tail</t>
  </si>
  <si>
    <t>Syntactic Accuracy</t>
  </si>
  <si>
    <t>Semantic Accuracy</t>
  </si>
  <si>
    <t>Consistency</t>
  </si>
  <si>
    <t>Hallucination</t>
  </si>
  <si>
    <t>Notes</t>
  </si>
  <si>
    <t>20050429009279I</t>
  </si>
  <si>
    <t>(-23) THE PILOT WAS TAXIING THE AIRCRAFT TO PARKING FOLLOWING A CARGO TRIP. UPON REACHING A POINT WHERE THE TAXIWAY</t>
  </si>
  <si>
    <t>( -23 ) the pilot was taxiing the aircraft to parking following a cargo trip .</t>
  </si>
  <si>
    <t>pilot</t>
  </si>
  <si>
    <t>ART</t>
  </si>
  <si>
    <t>aircraft</t>
  </si>
  <si>
    <t xml:space="preserve"> </t>
  </si>
  <si>
    <t>Syntactic Accuracy (unweighted average for all triples generated):</t>
  </si>
  <si>
    <t>The relations for ACE-05 are the following:</t>
  </si>
  <si>
    <t>20070202001609A</t>
  </si>
  <si>
    <t>(-23) ON A FLIGHT FROM NOTH PLATTE, NE, TO IOWA CITY, IA, (487 STATUTE MILES) THE AIRCRAFT LOST POWER NEAR GRINNELL</t>
  </si>
  <si>
    <t>( -23 ) on a flight from noth platte , ne , to iowa city , ia , ( 487 statute miles ) the aircraft lost power near grinnell</t>
  </si>
  <si>
    <t>iowa city</t>
  </si>
  <si>
    <t>PART-WHOLE</t>
  </si>
  <si>
    <t>ia</t>
  </si>
  <si>
    <t>Semantic Accuracy (unweighted average for all triples generated):</t>
  </si>
  <si>
    <t>PER-SOC</t>
  </si>
  <si>
    <t>personal or social relation</t>
  </si>
  <si>
    <t>20020619014309A</t>
  </si>
  <si>
    <t>(-23) N759TY, CE-182 WAS EN ROUTE FROM HOT SPRINGS, ARKANSAS TO FAYETTEVILLE, TENNESSEE, WHEN THE AIRCRAFT ENGINE Q</t>
  </si>
  <si>
    <t>( -23 ) n759ty , ce-182 was en route from hot springs , arkansas to fayetteville , tennessee , when the aircraft engine q</t>
  </si>
  <si>
    <t>hot springs</t>
  </si>
  <si>
    <t>arkansas</t>
  </si>
  <si>
    <t>Consistency (average for each document)</t>
  </si>
  <si>
    <t>agent-to-artifact relation. Encompasses "owns", "operates", and more</t>
  </si>
  <si>
    <t>fayetteville</t>
  </si>
  <si>
    <t>tennessee</t>
  </si>
  <si>
    <t>Num Hallucinations:</t>
  </si>
  <si>
    <t>PHYS</t>
  </si>
  <si>
    <t>physical relation</t>
  </si>
  <si>
    <t>GEN-AFF</t>
  </si>
  <si>
    <t>a general affiliation</t>
  </si>
  <si>
    <t>ORG-AFF</t>
  </si>
  <si>
    <t>an organizational affiliation</t>
  </si>
  <si>
    <t>part-to-whole relation (equivalent to "part of")</t>
  </si>
  <si>
    <t>Num Triples</t>
  </si>
  <si>
    <t>19780921019829I</t>
  </si>
  <si>
    <t xml:space="preserve">WHILE TAXIING TO MAINTENANCE HANGAR, PILOT LOST NOSE WHEEL STEERING. WINGTIP HIT HANGAR, CAUGHT ON FIRE.           </t>
  </si>
  <si>
    <t>while taxiing to maintenance hangar , pilot lost nose wheel steering .</t>
  </si>
  <si>
    <t>hangar</t>
  </si>
  <si>
    <t>Total # Triples:</t>
  </si>
  <si>
    <t>19790410008789A</t>
  </si>
  <si>
    <t xml:space="preserve">FORCED LANDING DUE TO ENGINE FAILURE. THE PILOT SAID WATER FOUND IN FUEL AND IN COMPANY OWNED FUEL TANKER.         </t>
  </si>
  <si>
    <t>the pilot said water found in fuel and in company owned fuel tanker .</t>
  </si>
  <si>
    <t>company</t>
  </si>
  <si>
    <t>tanker</t>
  </si>
  <si>
    <t>Percent of documents with Predicted Triples:</t>
  </si>
  <si>
    <t>19790321010439A</t>
  </si>
  <si>
    <t xml:space="preserve">INSTRUCTOR CHECKING OUT PILOT IN MULTIENGINE AIRPLANE. STUDENT FEATHERED WRONG ENGINE. EMERGENCY LANDING.          </t>
  </si>
  <si>
    <t>instructor checking out pilot in multiengine airplane .</t>
  </si>
  <si>
    <t>airplane</t>
  </si>
  <si>
    <t>19790508100289I</t>
  </si>
  <si>
    <t xml:space="preserve">PILOT FLEW AIRCRAFT NOT SIGNED OFF AFTER INSPECTION. LOST UPPER ENGINE COWLING IN FLIGHT. HAD NOT BEEN FASTENED.   </t>
  </si>
  <si>
    <t>pilot flew aircraft not signed off after inspection .</t>
  </si>
  <si>
    <t>19790602009889A</t>
  </si>
  <si>
    <t xml:space="preserve">ENGINE FAILED ENROUTE. PILOT DITCHED IN THE OCEAN. PILOT CLAIMED FUEL CONTAMINATION WAS CAUSE OF ACCIDENT.         </t>
  </si>
  <si>
    <t>pilot ditched in the ocean .</t>
  </si>
  <si>
    <t>ocean</t>
  </si>
  <si>
    <t>19791014005659A</t>
  </si>
  <si>
    <t xml:space="preserve">STUDENT PILOT CARRYING PASSENGERS CRASHED SHORTLY AFTER TAKEOFF. WATER FOUND IN STRAINER. AIRCRAFT OUT OF LICENSE  </t>
  </si>
  <si>
    <t>student pilot carrying passengers crashed shortly after takeoff .</t>
  </si>
  <si>
    <t>passengers</t>
  </si>
  <si>
    <t>19791126034419A</t>
  </si>
  <si>
    <t xml:space="preserve">CFI WITH STUDENT ATTEMPTED TAKEOFF FROM SNOW COVERED RWY WITH ICE ON WINGS. UNABLE TO CLIMB. CRASHED OFF END RWY.  </t>
  </si>
  <si>
    <t>cfi with student attempted takeoff from snow covered rwy with ice on wings .</t>
  </si>
  <si>
    <t>student</t>
  </si>
  <si>
    <t>cfi</t>
  </si>
  <si>
    <t>19800604051679I</t>
  </si>
  <si>
    <t xml:space="preserve">STUDENT PREFLIGHTED PLANE. STATED GAS TANKS FULL. AFTER 1.2 HOURS, RAN OUT OF GAS. LANDED IN FIELD.                </t>
  </si>
  <si>
    <t>student preflighted plane .</t>
  </si>
  <si>
    <t>plane</t>
  </si>
  <si>
    <t>19800611054319I</t>
  </si>
  <si>
    <t xml:space="preserve">PILOT ACCUSTOMED TO USING PORTABLE FUEL CANS. USED CANS TO REFUEL HIS AIRPLANE FROM CANS. QUIT ON WATER TAKEOFF    </t>
  </si>
  <si>
    <t>used cans to refuel his airplane from cans .</t>
  </si>
  <si>
    <t>his</t>
  </si>
  <si>
    <t>19801207076399A</t>
  </si>
  <si>
    <t xml:space="preserve">PILOT LOST CONTROL &amp; AIRCRAFT CRASHED DURING TAKEOFF DUE TO BOLT COMING OUT OF RUDDER HORN.                        </t>
  </si>
  <si>
    <t>pilot lost control &amp; aircraft crashed during takeoff due to bolt coming out of rudder horn .</t>
  </si>
  <si>
    <t>19810424018779A</t>
  </si>
  <si>
    <t xml:space="preserve">SPOILERS WERE DEPLOYED ON CLIMBOUT ON GLIDER. TOW PILOT RELEASED GLIDER TO CLEAR WIRES. GLIDER CRASHED.            </t>
  </si>
  <si>
    <t>tow pilot released glider to clear wires .</t>
  </si>
  <si>
    <t>glider</t>
  </si>
  <si>
    <t>19810622037779A</t>
  </si>
  <si>
    <t xml:space="preserve">PILOT ENGROSSED IN RETRACTING ENGINE ON MOTORIZED GLIDER LOST EXCESS ALTITUDE AND CRASHED ON RIDGE.                </t>
  </si>
  <si>
    <t>pilot engrossed in retracting engine on motorized glider lost excess altitude and crashed on ridge .</t>
  </si>
  <si>
    <t>19820311007049I</t>
  </si>
  <si>
    <t xml:space="preserve">PILOT REPORTED LOSS OF OIL IN ENGINE AND DIVERTED TO MEMPHIS. FOUND OIL TANK CAP MISSING. OIL CAP 315510704.       </t>
  </si>
  <si>
    <t>pilot reported loss of oil in engine and diverted to memphis .</t>
  </si>
  <si>
    <t>memphis</t>
  </si>
  <si>
    <t>19820618024699A</t>
  </si>
  <si>
    <t xml:space="preserve">STUDENT GLIDER PILOT FAILED TO LATCH SPOILERS PRIOR TO TAKEOFF. MISUNDERSTOOD TOW PILOT SIGNAL. RELEASED TOW.      </t>
  </si>
  <si>
    <t>student glider pilot failed to latch spoilers prior to takeoff .</t>
  </si>
  <si>
    <t>19821025065459I</t>
  </si>
  <si>
    <t xml:space="preserve">PILOT SWERVED OFF RUNWAY ON TAKEOFF ROLL WHEN SEAT HEIGHT RETAINING PIN SLIPPED FROM RETAINING HOLE. SEAT DROPPED. </t>
  </si>
  <si>
    <t>pilot swerved off runway on takeoff roll when seat height retaining pin slipped from retaining hole .</t>
  </si>
  <si>
    <t>runway</t>
  </si>
  <si>
    <t>19840717046169I</t>
  </si>
  <si>
    <t xml:space="preserve">ROTORS BLADES STRUCK ROTORS OF A PARKED HELICOPTER AFTER START UP. PILOT OF PARKED CRAFT FAILED TO SECURE ROTORS.  </t>
  </si>
  <si>
    <t>pilot of parked craft failed to secure rotors .</t>
  </si>
  <si>
    <t>craft</t>
  </si>
  <si>
    <t>19840805042689A</t>
  </si>
  <si>
    <t xml:space="preserve">STUDENT PILOT CARRYING PASSENGER ATTEMPTED TAKEOFF WITH FULL FLAPS EXTENDED. ARICRAFT STALLED AFTER LIFT OFF.      </t>
  </si>
  <si>
    <t>student pilot carrying passenger attempted takeoff with full flaps extended .</t>
  </si>
  <si>
    <t>passenger</t>
  </si>
  <si>
    <t>19841112062819A</t>
  </si>
  <si>
    <t xml:space="preserve">STUDENT PILOT FAILED TO CONTROL AIRCRAFT DURING GO AROUND FROM A BOUNCED LANDING. FLAPS WERE RETRACTED EARLY.      </t>
  </si>
  <si>
    <t>student pilot failed to control aircraft during go around from a bounced landing .</t>
  </si>
  <si>
    <t>19841031065119I</t>
  </si>
  <si>
    <t xml:space="preserve">PART OF ENGINE COWLING SEPARATED DUE TO IMPROPER LATCHING. PILOT RETURNED TO AIRPORT FOR EMERGENCY LANDING.        </t>
  </si>
  <si>
    <t>pilot returned to airport for emergency landing .</t>
  </si>
  <si>
    <t>airport</t>
  </si>
  <si>
    <t>19860801062349I</t>
  </si>
  <si>
    <t xml:space="preserve">DOOR POPPED OPEN DURING CLIMB. PILOT RETURNED TO AIRPORT TO CLOSE DOOR. IFR FLIGHT PLAN NOT CLOSED.                </t>
  </si>
  <si>
    <t>pilot returned to airport to close door .</t>
  </si>
  <si>
    <t>19860625027739A</t>
  </si>
  <si>
    <t>PILOT LOST CONTROL OF AIRCRAFT DURING GO AROUND DUE TO LOSS OF AILERON CONTROL.PILOT FAILED TO REMOVE CONTROL LOCK.</t>
  </si>
  <si>
    <t>pilot lost control of aircraft during go around due to loss of aileron control .</t>
  </si>
  <si>
    <t>19870226003479A</t>
  </si>
  <si>
    <t>THE PLANE NOSED OVER DURING A WATER LANDING.  THE STUDENT INADVERTENTLY LOWERED THE GEAR.  INSTRUCTOR WAS IN PLANE.</t>
  </si>
  <si>
    <t>instructor was in plane .</t>
  </si>
  <si>
    <t>instructor</t>
  </si>
  <si>
    <t>19870401031839A</t>
  </si>
  <si>
    <t xml:space="preserve">THE PILOT LOST CONTROL OF THE AIRCRAFT AT ROTATION.  THE CONTROL COLUMN GUST LOCK HAD NOT BEEN REMOVED.            </t>
  </si>
  <si>
    <t>the pilot lost control of the aircraft at rotation .</t>
  </si>
  <si>
    <t>19870125046099A</t>
  </si>
  <si>
    <t xml:space="preserve">THE ENGINE FAILED FROM FUEL EXHAUSTION ON LANDING APPROACH. THE PILOT FAILED TO ADEQUATELY PREFLIGHT AIRCRAFT.     </t>
  </si>
  <si>
    <t>the pilot failed to adequately preflight aircraft .</t>
  </si>
  <si>
    <t>19870826056929I</t>
  </si>
  <si>
    <t xml:space="preserve">PILOT TAXIED OVER A PLASTIC MARKER CONE THAT WAS IN FRONT  OF HIS AIRCRAFT. FAILED TO MAKE WALK AROUND PREFLIGHT.  </t>
  </si>
  <si>
    <t>pilot taxied over a plastic marker cone that was in front of his aircraft .</t>
  </si>
  <si>
    <t>19890715028739A</t>
  </si>
  <si>
    <t xml:space="preserve">CANOPY CAME OPEN ON TOW. ROPE BROKE FROM DRAG. PILOT MADE 180 AND LANDED HARD ON SAME RUNWAY. NO LATCH DEFECTS.    </t>
  </si>
  <si>
    <t>pilot made 180 and landed hard on same runway .</t>
  </si>
  <si>
    <t>19920805029139A</t>
  </si>
  <si>
    <t xml:space="preserve">FAILED TO UNTIE FRONT SKID. ROLLED OVER ON ATTEMPTED LIFTOFF. MAIN ROTORS STRUCK FISHING VESSELS DECK.             </t>
  </si>
  <si>
    <t>main rotors struck fishing vessels deck .</t>
  </si>
  <si>
    <t>deck</t>
  </si>
  <si>
    <t>vessels</t>
  </si>
  <si>
    <t>19940118004159I</t>
  </si>
  <si>
    <t>NARRATIVE: ON 1/18/94, RYAN 205, A B-727-21, N356QS, DEPARTED NASHVILLE, TN (BNA), FOR DAYTON, OH. AFTER TAKEOFF, R</t>
  </si>
  <si>
    <t>narrative : on 1/18/94 , ryan 205 , a b-727-21 , n356qs , departed nashville , tn ( bna ) , for dayton , oh .</t>
  </si>
  <si>
    <t>dayton</t>
  </si>
  <si>
    <t>oh</t>
  </si>
  <si>
    <t>nashville</t>
  </si>
  <si>
    <t>tn</t>
  </si>
  <si>
    <t>19950118003799I</t>
  </si>
  <si>
    <t>NARRATIVE: ON JANUARY 18, 1995, DELTA AIRLINES FLIGHT #1691, AFTER LANDING ON RUNWAY 20 AT IDAHO FALLS, ID (FANNING</t>
  </si>
  <si>
    <t>narrative : on january 18 , 1995 , delta airlines flight # 1691 , after landing on runway 20 at idaho falls , id ( fanning</t>
  </si>
  <si>
    <t>idaho falls</t>
  </si>
  <si>
    <t>id</t>
  </si>
  <si>
    <t>19950321009089I</t>
  </si>
  <si>
    <t>NARRATIVE: AFTER TAKE-OFF FROM WAINWRIGHT AS, AK. WITH 2 PASSENGERS, THE REAR CARGO DOOR CAME OPEN AT APPROX. 70 FT</t>
  </si>
  <si>
    <t>narrative : after take-off from wainwright as , ak .</t>
  </si>
  <si>
    <t>as</t>
  </si>
  <si>
    <t>ak</t>
  </si>
  <si>
    <t>19950129005889I</t>
  </si>
  <si>
    <t>NARRATIVE: COMA #4280, DEPARTED CINCINNATI/NORTHERN KENTUCKY INTERNATIONAL AIRPORT, COVINGTON, KENTUCKY, 1000 LOCAL</t>
  </si>
  <si>
    <t>narrative : coma # 4280 , departed cincinnati/northern kentucky international airport , covington , kentucky , 1000 local</t>
  </si>
  <si>
    <t>covington</t>
  </si>
  <si>
    <t>kentucky</t>
  </si>
  <si>
    <t>19950429009899A</t>
  </si>
  <si>
    <t>FAILED ACCELERATE ON TOW. PILOT RELEASED GLIDER. ABORTED TAKEOFF. GLIDER GROUND LOOPED. SPEED BRAKES WERE STILL ON.</t>
  </si>
  <si>
    <t>pilot released glider .</t>
  </si>
  <si>
    <t>19950718019642A</t>
  </si>
  <si>
    <t>GLIDER COLLIDED WITH GROUND AFTER TOW, LOST POWER ON TAKEOFF. (.4)THE GLIDER PILOT STATED THAT AFTER HE COMPLETED H</t>
  </si>
  <si>
    <t>( .4 ) the glider pilot stated that after he completed h</t>
  </si>
  <si>
    <t>19950718019641A</t>
  </si>
  <si>
    <t>TOWING GLIDER, COLLIDED WITH GROUND AFTER TOW AIRCRAFT LOST POWER ON TAKEOFF. (.4)THE GLIDER PILOT STATED THAT AFTE</t>
  </si>
  <si>
    <t>( .4 ) the glider pilot stated that afte</t>
  </si>
  <si>
    <t>19960501031129A</t>
  </si>
  <si>
    <t xml:space="preserve">USDA AIRCRAFT. ABORTED TAKEOFF DUE LOUD NOISE. FLEW TIRES. LEFT RUNWAY. OVER DEFLICTED UNDER INFLATED TIRES. (-23) </t>
  </si>
  <si>
    <t>usda aircraft .</t>
  </si>
  <si>
    <t>usda</t>
  </si>
  <si>
    <t>19960512044299I</t>
  </si>
  <si>
    <t>NARRATIVE: ON 05-12-96, WHILE ENROUTE AT 33,000 FEET FROM CHICAGO, IL (MDW) TO ST. PETERSBURG, FL (PIE), AMERICAN T</t>
  </si>
  <si>
    <t>narrative : on 05-12-96 , while enroute at 33,000 feet from chicago , il ( mdw ) to st. petersburg , fl ( pie ) , american t</t>
  </si>
  <si>
    <t>chicago</t>
  </si>
  <si>
    <t>il</t>
  </si>
  <si>
    <t>19960603016879I</t>
  </si>
  <si>
    <t xml:space="preserve">NARRATIVE: PILOT DEPARTED OLIVE BRANCH, MS AND DURING CLIMB OUT THE LEFT DOOR POPPED OPEN. A PRECAUTIONARY LANDING </t>
  </si>
  <si>
    <t>narrative : pilot departed olive branch , ms and during climb out the left door popped open .</t>
  </si>
  <si>
    <t>olive branch</t>
  </si>
  <si>
    <t>ms</t>
  </si>
  <si>
    <t>19960817029279I</t>
  </si>
  <si>
    <t>NARRATIVE: MOONEY N253TM, A MOONEY 020M, DEPARTED BOZEMAN, MONTANA, GALLATIN FIELD, AND RETURNED FOR LANDING IMMEDI</t>
  </si>
  <si>
    <t>narrative : mooney n253tm , a mooney 020m , departed bozeman , montana , gallatin field , and returned for landing immedi</t>
  </si>
  <si>
    <t>bozeman</t>
  </si>
  <si>
    <t>montana</t>
  </si>
  <si>
    <t>19970116005549I</t>
  </si>
  <si>
    <t>NARRATIVE: ON JANUARY 16, 1997, A BEECH 99, OWNED AND OPERATED BY ALPINE AIR OF PROVO, UTAH, HAD DEPARTED BILLINGS,</t>
  </si>
  <si>
    <t>narrative : on january 16 , 1997 , a beech 99 , owned and operated by alpine air of provo , utah , had departed billings ,</t>
  </si>
  <si>
    <t>provo</t>
  </si>
  <si>
    <t>utah</t>
  </si>
  <si>
    <t>alpine air</t>
  </si>
  <si>
    <t>beech 99</t>
  </si>
  <si>
    <t>19970309007699I</t>
  </si>
  <si>
    <t>NARRATIVE: 3-9-97 1300LCL. DURING CLIMB AFTER TAKE OFF FROM HECTOR MUNICIPAL AIRPORT, HECTOR, MN. BOTH ENGINES LOST</t>
  </si>
  <si>
    <t>during climb after take off from hector municipal airport , hector , mn .</t>
  </si>
  <si>
    <t>hector</t>
  </si>
  <si>
    <t>mn</t>
  </si>
  <si>
    <t>hector municipal airport</t>
  </si>
  <si>
    <t>19961030044759I</t>
  </si>
  <si>
    <t xml:space="preserve">NARRATIVE: PRIVATE PILOT, IN A SINGLE ENGINE CESSNA, ON A VFR FLIGHT WITH ONE PASSENGER, MADE AN EMERGENCY LANDING </t>
  </si>
  <si>
    <t>narrative : private pilot , in a single engine cessna , on a vfr flight with one passenger , made an emergency landing</t>
  </si>
  <si>
    <t>cessna</t>
  </si>
  <si>
    <t>19970921027739A</t>
  </si>
  <si>
    <t>CRASHED ON TAKEOFF, OTHER CIRCUMSTANCES ARE UNKNOWN. (.4)THE PILOT WAS PLANNING TO FERRY HIS AIRPLANE FROM A PRIVAT</t>
  </si>
  <si>
    <t>( .4 ) the pilot was planning to ferry his airplane from a privat</t>
  </si>
  <si>
    <t>19980702015809A</t>
  </si>
  <si>
    <t>ACFT CRASHED AFTER TAKEOFF, BLISSFIELD, MI (.19)ON JULY 2, 1998, AT 0800 EASTER DAYLIGHT TIME (EDT), W WICKS FLY BA</t>
  </si>
  <si>
    <t>acft crashed after takeoff , blissfield , mi ( .19 ) on july 2 , 1998 , at 0800 easter daylight time ( edt ) , w wicks fly ba</t>
  </si>
  <si>
    <t>blissfield</t>
  </si>
  <si>
    <t>mi</t>
  </si>
  <si>
    <t>19980712030299I</t>
  </si>
  <si>
    <t xml:space="preserve">THE PILOT WAS TAXIING THE AIRCRAFT INTO THE WIND WITH THE CONTROLS TIED BACK WITH THE SEAT BELT. THE AIRCRAFT WENT </t>
  </si>
  <si>
    <t>the pilot was taxiing the aircraft into the wind with the controls tied back with the seat belt .</t>
  </si>
  <si>
    <t>19980823038089I</t>
  </si>
  <si>
    <t xml:space="preserve">(-5)IFR FLIGHT, REXBURG, IDAHO TO GUNNISON, CO., PILOT REQUESTED DIVERSION TO IDAHO FALLS (IDA) AFTER HAVING SMOKE </t>
  </si>
  <si>
    <t>( -5 ) ifr flight , rexburg , idaho to gunnison , co. , pilot requested diversion to idaho falls ( ida ) after having smoke</t>
  </si>
  <si>
    <t>rexburg</t>
  </si>
  <si>
    <t>idaho</t>
  </si>
  <si>
    <t>19981021043819I</t>
  </si>
  <si>
    <t xml:space="preserve">(-5)ON OCTOBER 21 ,1998, AT 1205 CDT, N3256V, A BEECH A-36, OWNED AND OPERATED BY FRANK ROBINS III, RECEIVED MINOR </t>
  </si>
  <si>
    <t>( -5 ) on october 21 ,1998 , at 1205 cdt , n3256v , a beech a-36 , owned and operated by frank robins iii , received minor</t>
  </si>
  <si>
    <t>beech</t>
  </si>
  <si>
    <t>a-36</t>
  </si>
  <si>
    <t>19981030031049A</t>
  </si>
  <si>
    <t>ON DEPARTURE FROM AVA, MO., ACFT SWERVED TO RIGHT AND PILOT COULD NOT RECOVER, CRASHED ON AIRPORT PROPERTY OFF RWY.</t>
  </si>
  <si>
    <t>on departure from ava , mo .</t>
  </si>
  <si>
    <t>ava</t>
  </si>
  <si>
    <t>mo</t>
  </si>
  <si>
    <t>19980313008779I</t>
  </si>
  <si>
    <t>NARRATIVE: THE PILOT FUELED THE AIRCRAFT AT SALINAS, CA. HE SAID HE VISUALLY CHECKED THE FUEL CAPS. HE STATED HE DE</t>
  </si>
  <si>
    <t>narrative : the pilot fueled the aircraft at salinas , ca .</t>
  </si>
  <si>
    <t>salinas</t>
  </si>
  <si>
    <t>ca</t>
  </si>
  <si>
    <t>19981122032029A</t>
  </si>
  <si>
    <t>(-23) MR. HICKS WAS FLYING FROM SAUK CENTER, MN. (D39) TO CARROLL, IA (CIN). AT ABOUT 1530 LOCAL TIME HE REPORTED T</t>
  </si>
  <si>
    <t>( -23 ) mr. hicks was flying from sauk center , mn .</t>
  </si>
  <si>
    <t>sauk center</t>
  </si>
  <si>
    <t>( d39 ) to carroll , ia ( cin ) .</t>
  </si>
  <si>
    <t>carroll</t>
  </si>
  <si>
    <t>19990130042099A</t>
  </si>
  <si>
    <t>(.4)THE PILOT STATED HE WAS FLYING THE EXPERIMENTAL AIRPLANE ON A FRIEND'S PRIVATE AIRSTRIP NEAR PLEASANT VIEW, TEN</t>
  </si>
  <si>
    <t>( .4 ) the pilot stated he was flying the experimental airplane on a friend 's private airstrip near pleasant view , ten</t>
  </si>
  <si>
    <t>he</t>
  </si>
  <si>
    <t>19990415020099I</t>
  </si>
  <si>
    <t>TWA, FLIGHT 580 DEPARTED RUNWAY 32 AT LINCOLN, NE. DURING CLIMB CABIN FAILED TO PRESSURIZE.  AIRCRAFT RETURNED TO L</t>
  </si>
  <si>
    <t>twa , flight 580 departed runway 32 at lincoln , ne .</t>
  </si>
  <si>
    <t>lincoln</t>
  </si>
  <si>
    <t>ne</t>
  </si>
  <si>
    <t>19980817031319I</t>
  </si>
  <si>
    <t>AIRCRAFT DEPARTED OSAGE BEACH (K15) ON RUNWAY 14 ENROUTE TO KANSAS CITY, MISSOURI. UPON CLIMBOUT AT APPROXIMATELY 3</t>
  </si>
  <si>
    <t>aircraft departed osage beach ( k15 ) on runway 14 enroute to kansas city , missouri .</t>
  </si>
  <si>
    <t>kansas city</t>
  </si>
  <si>
    <t>missouri</t>
  </si>
  <si>
    <t>19991105036659A</t>
  </si>
  <si>
    <t>(-23) MR. KARUP WAS PROVIDING SUPERVISION TO A STUDENT PILOT ON A CROSS COUNTRY FLIGHT FROM JACKSONVILLE, NC (OAJ),</t>
  </si>
  <si>
    <t>( -23 ) mr. karup was providing supervision to a student pilot on a cross country flight from jacksonville , nc ( oaj ) ,</t>
  </si>
  <si>
    <t>jacksonville</t>
  </si>
  <si>
    <t>nc</t>
  </si>
  <si>
    <t>19991217045189A</t>
  </si>
  <si>
    <t>(.4) ON DECEMBER 17, 1999, AT 1024 HOURS PACIFIC STANDARD TIME, A CESSNA 172N, N738UA, OPERATED BY THE PILOT WAS SU</t>
  </si>
  <si>
    <t>( .4 ) on december 17 , 1999 , at 1024 hours pacific standard time , a cessna 172n , n738ua , operated by the pilot was su</t>
  </si>
  <si>
    <t>cessna 172n</t>
  </si>
  <si>
    <t>19990930029029A</t>
  </si>
  <si>
    <t>(.19) ON SEPTEMBER 30, 1999, AT 2240 CENTRAL DAYLIGHT TIME, A CESSNA 150F AIRPLANE, N8092S, WAS SUBSTANTIALLY DAMAG</t>
  </si>
  <si>
    <t>( .19 ) on september 30 , 1999 , at 2240 central daylight time , a cessna 150f airplane , n8092s , was substantially damag</t>
  </si>
  <si>
    <t>19991210035729I</t>
  </si>
  <si>
    <t xml:space="preserve">(-23) THE PILOT IN COMMAND OF N789SL HAD FILED AN IFR FLIGHT PLAN FROM PALM SPRINGS (PSP), CA, TO OCEANSIDE (CRQ), </t>
  </si>
  <si>
    <t>( -23 ) the pilot in command of n789sl had filed an ifr flight plan from palm springs ( psp ) , ca , to oceanside ( crq ) ,</t>
  </si>
  <si>
    <t>palm springs</t>
  </si>
  <si>
    <t>n789sl</t>
  </si>
  <si>
    <t>19990928027529I</t>
  </si>
  <si>
    <t>(-23) OPERATOR EXPERIENCED LOW OIL PRESSURE INDICATION ON CLIMB. OPERATOR RETURNED TO AIRPORT AND MADE A NORMAL LAN</t>
  </si>
  <si>
    <t>operator returned to airport and made a normal lan</t>
  </si>
  <si>
    <t>operator</t>
  </si>
  <si>
    <t>19950921032619A</t>
  </si>
  <si>
    <t>HOPPER FIRE INFLIGHT. PILOT LANDED ON ROAD BETWEEN TREES. SULPHUR DUST A FACTOR. NON COMPLIANCE WITH ADS ON SUBJECT</t>
  </si>
  <si>
    <t>pilot landed on road between trees .</t>
  </si>
  <si>
    <t>road</t>
  </si>
  <si>
    <t>19960307003679I</t>
  </si>
  <si>
    <t>NARRATIVE: AIRCRAFT DEPARTED FORT SMITH, ARKANSAS. DURING GEAR RETRACTION, THE LANDING GEAR CIRCUIT BREAKER POPPED.</t>
  </si>
  <si>
    <t>narrative : aircraft departed fort smith , arkansas .</t>
  </si>
  <si>
    <t>fort smith</t>
  </si>
  <si>
    <t>19960603025369I</t>
  </si>
  <si>
    <t>NARRATIVE: ON AN IFR FLIGHT PLAN FROM CHICAGO, IL TO SAN ANTONIO, TX N898CB, A CESSNA 560, EXPERIENCED A RAPID LOSS</t>
  </si>
  <si>
    <t>narrative : on an ifr flight plan from chicago , il to san antonio , tx n898cb , a cessna 560 , experienced a rapid loss</t>
  </si>
  <si>
    <t>san antonio</t>
  </si>
  <si>
    <t>tx</t>
  </si>
  <si>
    <t>19970405045919A</t>
  </si>
  <si>
    <t>(.4) THE PILOT FUELED HIS AIRPLANE AND FLEW A CROSS COUNTRY FLIGHT FOR A TOTAL DURATION OF 4 HOURS. AFTER LANDING B</t>
  </si>
  <si>
    <t>( .4 ) the pilot fueled his airplane and flew a cross country flight for a total duration of 4 hours .</t>
  </si>
  <si>
    <t>19971230039709A</t>
  </si>
  <si>
    <t>(.4)THE PILOT LANDED AT WATERTOWN, LOADED AND OFF-LOADED CARGO, AND DEPARTED WITHOUT GETTING OUT OF THE AIRPLANE. A</t>
  </si>
  <si>
    <t>( .4 ) the pilot landed at watertown , loaded and off-loaded cargo , and departed without getting out of the airplane .</t>
  </si>
  <si>
    <t>watertown</t>
  </si>
  <si>
    <t>19981008045999A</t>
  </si>
  <si>
    <t xml:space="preserve">(.4) THE CERTIFICATED AIRLINE TRANSPORT PILOT, WITH ONE PASSENGER, WAS DEPARTING FOR ANOTHER AIRPORT ABOUT 5 MILES </t>
  </si>
  <si>
    <t>( .4 ) the certificated airline transport pilot , with one passenger , was departing for another airport about 5 miles</t>
  </si>
  <si>
    <t>19990126015169I</t>
  </si>
  <si>
    <t xml:space="preserve">ENROUTE TO PICK UP PATIENT AT HOSPITAL, PILOT FELT WHAT HE THOUGHT WAS TURBULENCE FOLLOWED BY A RUSHING AIR NOISE. </t>
  </si>
  <si>
    <t>enroute to pick up patient at hospital , pilot felt what he thought was turbulence followed by a rushing air noise .</t>
  </si>
  <si>
    <t>patient</t>
  </si>
  <si>
    <t>hospital</t>
  </si>
  <si>
    <t>19990506015529I</t>
  </si>
  <si>
    <t>ON 5/6/99 AT APPROXIMATELY 1608C, DELTA 789 DEPARTED RUNWAY 36 BOUND FOR SAN FRANCISCO, CA. SHORTLY AFTER TAKEOFF T</t>
  </si>
  <si>
    <t>on 5/6/99 at approximately 1608c , delta 789 departed runway 36 bound for san francisco , ca .</t>
  </si>
  <si>
    <t>san francisco</t>
  </si>
  <si>
    <t>19990904035409I</t>
  </si>
  <si>
    <t>(-23) PILOT DEPARTED A PRIVATE RANCH FOR A FOUR (4) MILE ENROUTE TRIP TO ANOTHER RANCH. AFTER TAKEOFF PILOT REALIZE</t>
  </si>
  <si>
    <t>( -23 ) pilot departed a private ranch for a four ( 4 ) mile enroute trip to another ranch .</t>
  </si>
  <si>
    <t>ranch</t>
  </si>
  <si>
    <t>20000526035169I</t>
  </si>
  <si>
    <t xml:space="preserve">(-23)ON MAY 26, 2000, N4628C DEPARTED RUNWAY 22, CULPEPER, VA (W49) ON A PERSONAL FLIGHT SUBSEQUENT TO MAINTENANCE </t>
  </si>
  <si>
    <t>( -23 ) on may 26 , 2000 , n4628c departed runway 22 , culpeper , va ( w49 ) on a personal flight subsequent to maintenance</t>
  </si>
  <si>
    <t>runway 22</t>
  </si>
  <si>
    <t>culpeper</t>
  </si>
  <si>
    <t>va</t>
  </si>
  <si>
    <t>20000604033149I</t>
  </si>
  <si>
    <t>(-23)PILOT TAXIED AIRCRAFT TO RUNWAY 31 AT READING AIRPORT (RDG), READING, PA, THEN STOPPED AND SET BRAKES. PILOT W</t>
  </si>
  <si>
    <t>( -23 ) pilot taxied aircraft to runway 31 at reading airport ( rdg ) , reading , pa , then stopped and set brakes .</t>
  </si>
  <si>
    <t>reading</t>
  </si>
  <si>
    <t>pa</t>
  </si>
  <si>
    <t>20000426010729A</t>
  </si>
  <si>
    <t xml:space="preserve">(-23) THE PILOT WAS ON A CROSS COUNTRY FLIGHT FROM JUSTIN, TX. TO DES MOINES, IOWA. HE STATED THAT THE ENGINE LOST </t>
  </si>
  <si>
    <t>( -23 ) the pilot was on a cross country flight from justin , tx .</t>
  </si>
  <si>
    <t>justin</t>
  </si>
  <si>
    <t>to des moines , iowa .</t>
  </si>
  <si>
    <t>des moines</t>
  </si>
  <si>
    <t>iowa</t>
  </si>
  <si>
    <t>20001027030999I</t>
  </si>
  <si>
    <t>(-23)ON FRIDAY OCTOBER 27, 2000, A DC-10 WAS BEING MARSHALLED TO A PARKING SPOT BY PERSONNEL OF PATHFINDER, A FREIG</t>
  </si>
  <si>
    <t>( -23 ) on friday october 27 , 2000 , a dc-10 was being marshalled to a parking spot by personnel of pathfinder , a freig</t>
  </si>
  <si>
    <t>personnel</t>
  </si>
  <si>
    <t>pathfinder</t>
  </si>
  <si>
    <t>20000929029309I</t>
  </si>
  <si>
    <t>(-23) AIRMAN STATED THAT AFTER HE PREFLIGHTED A/C, HE WENT INTO THE OPS HANGER TO FILE HIS FLIGHT PLAN. WHEN HE RET</t>
  </si>
  <si>
    <t>( -23 ) airman stated that after he preflighted a/c , he went into the ops hanger to file his flight plan .</t>
  </si>
  <si>
    <t>a/c</t>
  </si>
  <si>
    <t>20000912027579I</t>
  </si>
  <si>
    <t>(-23)DEPARTED TITUSVILLE, FLORIDA (TIX). AIRCRAFT WAS CRUISING AT 8500 FT. WITH ENGINE MAINTAINING 2400 RPM.  ENGIN</t>
  </si>
  <si>
    <t>( -23 ) departed titusville , florida ( tix ) .</t>
  </si>
  <si>
    <t>titusville</t>
  </si>
  <si>
    <t>florida</t>
  </si>
  <si>
    <t>20000914038749A</t>
  </si>
  <si>
    <t>(.19) ON SEPTEMBER 14, 2000, ABOUT 1915 ALASKA DAYLIGHT TIME, A PIPER PA-31-350 AIRPLANE, N4105D, SUSTAINED SUBSTAN</t>
  </si>
  <si>
    <t>( .19 ) on september 14 , 2000 , about 1915 alaska daylight time , a piper pa-31-350 airplane , n4105d , sustained substan</t>
  </si>
  <si>
    <t>piper</t>
  </si>
  <si>
    <t>20001118043779A</t>
  </si>
  <si>
    <t>(-23) ON NOVEMBER 18, 2000, AIRCRAFT 8181L ATTEMPTED A NORMAL LANDING ON A GRASS AIRSTRIP LOCATED AT WHITE POST, VA</t>
  </si>
  <si>
    <t>( -23 ) on november 18 , 2000 , aircraft 8181l attempted a normal landing on a grass airstrip located at white post , va</t>
  </si>
  <si>
    <t>airstrip</t>
  </si>
  <si>
    <t>white post</t>
  </si>
  <si>
    <t>20010523008789I</t>
  </si>
  <si>
    <t xml:space="preserve">(-23)SOMETIME DURING THE NIGHT, AN UNMANNED, UNCONTROLLED US AIRWAYS LAVATORY TRUCK ROLLED ACROSS TAXIWAYS "G" AND </t>
  </si>
  <si>
    <t>( -23 ) sometime during the night , an unmanned , uncontrolled us airways lavatory truck rolled across taxiways `` g '' and</t>
  </si>
  <si>
    <t>us airways</t>
  </si>
  <si>
    <t>truck</t>
  </si>
  <si>
    <t>20010505011289I</t>
  </si>
  <si>
    <t>(-23)PILOT DEPARTED MATHER FIELD, CALIFORNIA ENROUTE TO RANCHO MURIETA, CALIFORNIA. SHORTLY AFTER LEVEL OFF, THE EN</t>
  </si>
  <si>
    <t>( -23 ) pilot departed mather field , california enroute to rancho murieta , california .</t>
  </si>
  <si>
    <t>mather field</t>
  </si>
  <si>
    <t>california</t>
  </si>
  <si>
    <t>rancho murieta</t>
  </si>
  <si>
    <t>20010407005699A</t>
  </si>
  <si>
    <t>(-23) ^PRIVACY DAT^ AND ONE PASSENGER WERE ENROUTE FROM PETERSBURGH, VA. (PTV) TO ORANGEBURGH, SC (OGB) IN N8084K A</t>
  </si>
  <si>
    <t>( -23 ) ^privacy dat^ and one passenger were enroute from petersburgh , va. ( ptv ) to orangeburgh , sc ( ogb ) in n8084k a</t>
  </si>
  <si>
    <t>orangeburgh</t>
  </si>
  <si>
    <t>sc</t>
  </si>
  <si>
    <t>petersburgh</t>
  </si>
  <si>
    <t>20010723017949A</t>
  </si>
  <si>
    <t>(-23) PILOT WAS ON A VFR FLIGHT FROM AUBURN/LEWISTON, ME (LEW) TO BUFFALO, NY (BUF). APPROXIMATELY 15 MILES SOUTHWE</t>
  </si>
  <si>
    <t>( -23 ) pilot was on a vfr flight from auburn/lewiston , me ( lew ) to buffalo , ny ( buf ) .</t>
  </si>
  <si>
    <t>buffalo</t>
  </si>
  <si>
    <t>ny</t>
  </si>
  <si>
    <t>20011019029729I</t>
  </si>
  <si>
    <t xml:space="preserve">(-23) PILOT STATEMENT: ON FRIDAY, OCTOBER 19, 2001, AT 6:45 AM, AT LOVE AIRFIELD IN PRESCOTT, ARIZONA, THE PLANE A </t>
  </si>
  <si>
    <t>( -23 ) pilot statement : on friday , october 19 , 2001 , at 6:45 am , at love airfield in prescott , arizona , the plane a</t>
  </si>
  <si>
    <t>prescott</t>
  </si>
  <si>
    <t>arizona</t>
  </si>
  <si>
    <t>love airfield</t>
  </si>
  <si>
    <t>20010822023659I</t>
  </si>
  <si>
    <t>(-23) ON A FLIGHT FROM GARDEN VALLEY AIRPORT TO BOISE, IDAHO, THE ENGINE QUIT SUDDENLY. THE PILOT MADE AN ENGINE OU</t>
  </si>
  <si>
    <t>( -23 ) on a flight from garden valley airport to boise , idaho , the engine quit suddenly .</t>
  </si>
  <si>
    <t>boise</t>
  </si>
  <si>
    <t>20011013029489I</t>
  </si>
  <si>
    <t xml:space="preserve">(-23) ON OCTOBER 13, 2001, A CESSNA CE-172, N2529L, MADE AN EMERGENCY LANDING ON A FROZEN LAKE NEAR THE VILLAGE OF </t>
  </si>
  <si>
    <t>( -23 ) on october 13 , 2001 , a cessna ce-172 , n2529l , made an emergency landing on a frozen lake near the village of</t>
  </si>
  <si>
    <t>lake</t>
  </si>
  <si>
    <t>village</t>
  </si>
  <si>
    <t>20011111035809I</t>
  </si>
  <si>
    <t xml:space="preserve">(-23) AFTER TAKE OFF ACFT HAD POWER FAILURE. PILOT FLEW BY TOWER AND CONFIRMED ALL GEAR DOWN. ACFT LANDED AND NOSE </t>
  </si>
  <si>
    <t>pilot flew by tower and confirmed all gear down .</t>
  </si>
  <si>
    <t>tower</t>
  </si>
  <si>
    <t>20020324004129I</t>
  </si>
  <si>
    <t xml:space="preserve">(-23) THE PILOT DEPARTED MOWATA AIRPORT IN EUNICE, LOUISIANA AND ARRIVED IN MIDLAND, TEXAS (MAF) WITHOUT ANY KNOWN </t>
  </si>
  <si>
    <t>( -23 ) the pilot departed mowata airport in eunice , louisiana and arrived in midland , texas ( maf ) without any known</t>
  </si>
  <si>
    <t>midland</t>
  </si>
  <si>
    <t>20020815036819I</t>
  </si>
  <si>
    <t>(-23) AIRCRAFT DEPARTED KN68 WITH PILOT AND THREE PARACHUTE JUMPERS ON AUGUST 15, 2002 AT 0945 HRS. AIRCRAFT CLIMBE</t>
  </si>
  <si>
    <t>( -23 ) aircraft departed kn68 with pilot and three parachute jumpers on august 15 , 2002 at 0945 hrs .</t>
  </si>
  <si>
    <t>jumpers</t>
  </si>
  <si>
    <t>20030208002149I</t>
  </si>
  <si>
    <t>(-23) ON 02/08/2003 AT APPROXIMATELY 22:30, A LEAR JET OPERATED BY FS AIR, ON A MEDEVAC OPERATION, SLID OFF THE END</t>
  </si>
  <si>
    <t>( -23 ) on 02/08/2003 at approximately 22:30 , a lear jet operated by fs air , on a medevac operation , slid off the end</t>
  </si>
  <si>
    <t>fs air</t>
  </si>
  <si>
    <t>jet</t>
  </si>
  <si>
    <t>20030130003529A</t>
  </si>
  <si>
    <t>(-23) ON JANUARY 30, 2003, ABOUT 0330 ALASKA STANDARD TIME, A CESSNA 208B AIRPLANE, N1276P, SUSTAINED SUBSTANTIAL D</t>
  </si>
  <si>
    <t>( -23 ) on january 30 , 2003 , about 0330 alaska standard time , a cessna 208b airplane , n1276p , sustained substantial d</t>
  </si>
  <si>
    <t>20030605015579I</t>
  </si>
  <si>
    <t>(-23) MR. CAMPBELL FLEW HIS AIRCRAFT AFTER THE VACUUM PUMP WAS REMOVED FOR REPLACEMENT. THE MECHANIC (IA) WHO REMOV</t>
  </si>
  <si>
    <t>( -23 ) mr. campbell flew his aircraft after the vacuum pump was removed for replacement .</t>
  </si>
  <si>
    <t>20030810020329A</t>
  </si>
  <si>
    <t xml:space="preserve">(-23) N4975B WHEN LANDING ON RUNWAY 22, AVON PARK, FL, AIRCRAFT RAN INTO APPROX. (1) FOOT OF STANDING WATER ON THE </t>
  </si>
  <si>
    <t>( -23 ) n4975b when landing on runway 22 , avon park , fl , aircraft ran into approx .</t>
  </si>
  <si>
    <t>avon park</t>
  </si>
  <si>
    <t>fl</t>
  </si>
  <si>
    <t>20030706013569I</t>
  </si>
  <si>
    <t>(-23) AT ABOUT 5 PM SUNDAY JULY 6, 2003 THE PILOT DEPARTED TRIDENT BASIN NORTHBOUND WITH ONE PASSENGER. AFTER TAKEO</t>
  </si>
  <si>
    <t>( -23 ) at about 5 pm sunday july 6 , 2003 the pilot departed trident basin northbound with one passenger .</t>
  </si>
  <si>
    <t>trident basin</t>
  </si>
  <si>
    <t>20031003030279A</t>
  </si>
  <si>
    <t>(-23) PILOT DEPARTED DANVILLE, IL (KDNV) WITH INOPERATIVE FUEL GAUGES ENROUTE TO MORGANTOWN, WV (MGW). THE AIRCRAFT</t>
  </si>
  <si>
    <t>( -23 ) pilot departed danville , il ( kdnv ) with inoperative fuel gauges enroute to morgantown , wv ( mgw ) .</t>
  </si>
  <si>
    <t>danville</t>
  </si>
  <si>
    <t>morgantown</t>
  </si>
  <si>
    <t>wv</t>
  </si>
  <si>
    <t>20031005037479A</t>
  </si>
  <si>
    <t xml:space="preserve">(-23) PILOT STATEMENT: ON OCT. 5, 2003 AT APPROXIMATELY 0715Z, MY CESSNA 182H (N1919X) RAN OUT OF FUEL AND CRASHED </t>
  </si>
  <si>
    <t>( -23 ) pilot statement : on oct. 5 , 2003 at approximately 0715z , my cessna 182h ( n1919x ) ran out of fuel and crashed</t>
  </si>
  <si>
    <t>my</t>
  </si>
  <si>
    <t>cessna 182h</t>
  </si>
  <si>
    <t>20031114036279I</t>
  </si>
  <si>
    <t>(-23) AFTER LANDING AT RENO, NEVADA ON 11/13/2003 AND BLOWING OUT THE MAIN TIRES DUE TO A WOW SWITCH RIGGING PROBLE</t>
  </si>
  <si>
    <t>( -23 ) after landing at reno , nevada on 11/13/2003 and blowing out the main tires due to a wow switch rigging proble</t>
  </si>
  <si>
    <t>reno</t>
  </si>
  <si>
    <t>nevada</t>
  </si>
  <si>
    <t>20031004024399A</t>
  </si>
  <si>
    <t>(-23) AMERICAN AIRLINES FLIGHT #847, B-737-823, N972AN, WHILE PARKED AT BOSTON TERMINAL B, GATE 26, WAS STRUCK BY A</t>
  </si>
  <si>
    <t>( -23 ) american airlines flight # 847 , b-737-823 , n972an , while parked at boston terminal b , gate 26 , was struck by a</t>
  </si>
  <si>
    <t>american airlines</t>
  </si>
  <si>
    <t>flight</t>
  </si>
  <si>
    <t>20040322015809I</t>
  </si>
  <si>
    <t>(-23) PILOT DEPARTED WINNIE, TX AIRPORT WITH TOW BAR ATTACHED TO NOSE GEAR. MINOR DAMAGE TO NOSE GEAR DOORS ON LAND</t>
  </si>
  <si>
    <t>( -23 ) pilot departed winnie , tx airport with tow bar attached to nose gear .</t>
  </si>
  <si>
    <t>20040428022659A</t>
  </si>
  <si>
    <t>(-23) PILOT DEPARTED FREDERICKSBURG SHANNON AIRPORT (EZF) WITH THE AIRCRAFT TOW BAR ATTACHED. IMMEDIATELY AFTER DEP</t>
  </si>
  <si>
    <t>( -23 ) pilot departed fredericksburg shannon airport ( ezf ) with the aircraft tow bar attached .</t>
  </si>
  <si>
    <t>fredericksburg</t>
  </si>
  <si>
    <t>20040821025519I</t>
  </si>
  <si>
    <t>(-23) ON AUGUST 21, 2004, AT 08:45 EDT, A MOONEY M20J, N202MG, S/N 24-1630 WAS RETURNING FROM A LOCAL FLIGHT, LANDI</t>
  </si>
  <si>
    <t>( -23 ) on august 21 , 2004 , at 08:45 edt , a mooney m20j , n202mg , s/n 24-1630 was returning from a local flight , landi</t>
  </si>
  <si>
    <t>mooney</t>
  </si>
  <si>
    <t>m20j</t>
  </si>
  <si>
    <t>20040823021189A</t>
  </si>
  <si>
    <t>(-23) THE PILOT DEPARTED DANVILLE, IL ENROUTE TO CRYSTAL LAKE, IL IN CESSNA 182, N92848, ON AUGUST 23, 2004. THE EN</t>
  </si>
  <si>
    <t>( -23 ) the pilot departed danville , il enroute to crystal lake , il in cessna 182 , n92848 , on august 23 , 2004. the en</t>
  </si>
  <si>
    <t>20041202032849I</t>
  </si>
  <si>
    <t>(-23) PILOT DEPARTED AURORA MUNICIPAL AIRPORT (2H2), AURORA, MISSOURI, VFR ENROUTE TO AIR PARK SOUTH AIRPORT (2K2),</t>
  </si>
  <si>
    <t>( -23 ) pilot departed aurora municipal airport ( 2h2 ) , aurora , missouri , vfr enroute to air park south airport ( 2k2 ) ,</t>
  </si>
  <si>
    <t>aurora</t>
  </si>
  <si>
    <t>aurora municipal airport</t>
  </si>
  <si>
    <t>20041010029579A</t>
  </si>
  <si>
    <t>(-23) THE PILOT OF THE FLOAT EQUIPPED AIRPLANE AND HIS 3 PASSENGERS DEPARTED A FISHING LODGE SHORTLY AFTER DAWN. TH</t>
  </si>
  <si>
    <t>( -23 ) the pilot of the float equipped airplane and his 3 passengers departed a fishing lodge shortly after dawn .</t>
  </si>
  <si>
    <t>lodge</t>
  </si>
  <si>
    <t>20050214001549I</t>
  </si>
  <si>
    <t>(-23) ON FEBRUARY 14, 2005 ABOUT 1030 ALASKA DAY LIGHT TIME, A CESSNA 207-A AIRPLANE, N6470H, SUSTAINED MINOR DAMAG</t>
  </si>
  <si>
    <t>( -23 ) on february 14 , 2005 about 1030 alaska day light time , a cessna 207-a airplane , n6470h , sustained minor damag</t>
  </si>
  <si>
    <t>20050314006859A</t>
  </si>
  <si>
    <t xml:space="preserve">(-23) ^PRIVACY DATA OMITTED^ AIRCRAFT ENROUTE FROM CMH TO OTTAWA, CANADA. AT APPROX 7,500 FT. AIRCRAFT EXPERIENCED </t>
  </si>
  <si>
    <t>( -23 ) ^privacy data omitted^ aircraft enroute from cmh to ottawa , canada .</t>
  </si>
  <si>
    <t>ottawa</t>
  </si>
  <si>
    <t>canada</t>
  </si>
  <si>
    <t>20060422007479I</t>
  </si>
  <si>
    <t>(-23) THE PILOT STATED THAT HE TOPPED OFF ALL FUEL TANKS PRIOR TO DEPARTING GALVESTON, TEXAS (GLS). WHILE ENROUTE T</t>
  </si>
  <si>
    <t>( -23 ) the pilot stated that he topped off all fuel tanks prior to departing galveston , texas ( gls ) .</t>
  </si>
  <si>
    <t>galveston</t>
  </si>
  <si>
    <t>texas</t>
  </si>
  <si>
    <t>20060302003989I</t>
  </si>
  <si>
    <t>(-23) ASH 6351, CRJ 2, RETURNED TO ONTARIO, CA AT 0723PST WITH A NOSE GEAR ISSUE. (THE "REMOVE BEFORE FLIGHT" RED S</t>
  </si>
  <si>
    <t>( -23 ) ash 6351 , crj 2 , returned to ontario , ca at 0723pst with a nose gear issue .</t>
  </si>
  <si>
    <t>ontario</t>
  </si>
  <si>
    <t>20060922028919I</t>
  </si>
  <si>
    <t>(-23) AIR TRAN FLIGHT 895, A BOEING 717 AIRCRAFT ON A FLIGHT FROM BOSTON, MA TO CHICAGO, IL DIVERTED TO TO CHAMPAIG</t>
  </si>
  <si>
    <t>( -23 ) air tran flight 895 , a boeing 717 aircraft on a flight from boston , ma to chicago , il diverted to to champaig</t>
  </si>
  <si>
    <t>boston</t>
  </si>
  <si>
    <t>ma</t>
  </si>
  <si>
    <t>20060730020309A</t>
  </si>
  <si>
    <t>(-23) PILOTS DEPARTED OSHKOSH, WI ENROUTE TO AN AIRPORT SOUTH OF GARY, IN. THE PILOTS ELECTED TO FLY OVER LAKE MICH</t>
  </si>
  <si>
    <t>( -23 ) pilots departed oshkosh , wi enroute to an airport south of gary , in .</t>
  </si>
  <si>
    <t>pilots</t>
  </si>
  <si>
    <t>oshkosh</t>
  </si>
  <si>
    <t>gary</t>
  </si>
  <si>
    <t>in</t>
  </si>
  <si>
    <t>wi</t>
  </si>
  <si>
    <t>20060620030979A</t>
  </si>
  <si>
    <t>(-23) ON JUNE 20, 2006, AMERICAN AIRLINES AIRCRAFT, N961TW A DC-9-82, ON A FLIGHT FROM LOS ANGELES, CA (LAX) TO O'H</t>
  </si>
  <si>
    <t>( -23 ) on june 20 , 2006 , american airlines aircraft , n961tw a dc-9-82 , on a flight from los angeles , ca ( lax ) to o ' h</t>
  </si>
  <si>
    <t>los angeles</t>
  </si>
  <si>
    <t>20060626014029A</t>
  </si>
  <si>
    <t>(-23) ON FINAL APPROACH TO MINONG, WI, THE PILOT DECIDED HE WAS OUT OF POSITION AND INITIATED A GO AROUND. PILOT ST</t>
  </si>
  <si>
    <t>( -23 ) on final approach to minong , wi , the pilot decided he was out of position and initiated a go around .</t>
  </si>
  <si>
    <t>minong</t>
  </si>
  <si>
    <t>20070203001149I</t>
  </si>
  <si>
    <t>(-23) N694T CRASHED ON LANDING IN PADUCAH, KENTUCKY ON 02-03-07. 14:45 LOCAL TIME, PADUCAH TOWER: TOWER CLEARED N69</t>
  </si>
  <si>
    <t>( -23 ) n694t crashed on landing in paducah , kentucky on 02-03-07 .</t>
  </si>
  <si>
    <t>paducah</t>
  </si>
  <si>
    <t>20070218007209I</t>
  </si>
  <si>
    <t>(-23) ON FEBRUARY 18, 2007, N7235K, BE-58-P, TOOK OFF FROM ABERDEEN, SD. WHEN THE PILOT RETRACTED THE GEAR, HE HEAR</t>
  </si>
  <si>
    <t>( -23 ) on february 18 , 2007 , n7235k , be-58-p , took off from aberdeen , sd .</t>
  </si>
  <si>
    <t>aberdeen</t>
  </si>
  <si>
    <t>sd</t>
  </si>
  <si>
    <t>20070327004739I</t>
  </si>
  <si>
    <t>(-23) THE FLIGHT DEPARTED ADDISON, TEXAS ON MARCH 27, 2007 FOR A BUSINESS TRIP TO IDAHO FALLS, IDAHO UNDER 14 CFR P</t>
  </si>
  <si>
    <t>( -23 ) the flight departed addison , texas on march 27 , 2007 for a business trip to idaho falls , idaho under 14 cfr p</t>
  </si>
  <si>
    <t>addison</t>
  </si>
  <si>
    <t>20070428007859A</t>
  </si>
  <si>
    <t>(-23) PILOT DEPARTED HOLBROOK, AZ TO SHOW LOW, AZ WITH 6 GALLONS OF FUEL ON BOARD. HIS FLIGHT REQUIRED ABOUT 3 TO 3</t>
  </si>
  <si>
    <t>( -23 ) pilot departed holbrook , az to show low , az with 6 gallons of fuel on board .</t>
  </si>
  <si>
    <t>holbrook</t>
  </si>
  <si>
    <t>az</t>
  </si>
  <si>
    <t>20070709017229A</t>
  </si>
  <si>
    <t>(-23) 07/09/07 AIRCRAFT DEPARTED LAKELAND, FL (LAL) AT 800, VFR SOUTHBOUND. NO FLIGHT PLAN FILED. NO FURTHER CONTAC</t>
  </si>
  <si>
    <t>( -23 ) 07/09/07 aircraft departed lakeland , fl ( lal ) at 800 , vfr southbound .</t>
  </si>
  <si>
    <t>lakeland</t>
  </si>
  <si>
    <t>20070723013849I</t>
  </si>
  <si>
    <t xml:space="preserve">(-23) DURING A VFR FLIGHT FROM NORTHWEST REGIONAL AIRPORT, ROANOKE, TX, TO OMAR N. BRADLEY AIRPORT IN MOBERLY, MO, </t>
  </si>
  <si>
    <t>( -23 ) during a vfr flight from northwest regional airport , roanoke , tx , to omar n. bradley airport in moberly , mo ,</t>
  </si>
  <si>
    <t>roanoke</t>
  </si>
  <si>
    <t>moberly</t>
  </si>
  <si>
    <t>omar n. bradley airport</t>
  </si>
  <si>
    <t>20071024830879I</t>
  </si>
  <si>
    <t>(-23) PILOT TAXIED AIRCRAFT WITH GROUND POWER CART STILL ATTACHED. STRUCTURAL DAMAGE FROM EVENT WAS NOMINAL AND WAS</t>
  </si>
  <si>
    <t>( -23 ) pilot taxied aircraft with ground power cart still attached .</t>
  </si>
  <si>
    <t>20071002825149A</t>
  </si>
  <si>
    <t>(-23) THE PILOT/OWNER WITH HIS WIFE ON-BOARD INTENDED TO MAKE A FLIGHT FOR PLEASURE FROM THE BOAT TO PAGE, AZ. DURI</t>
  </si>
  <si>
    <t>( -23 ) the pilot/owner with his wife on-board intended to make a flight for pleasure from the boat to page , az .</t>
  </si>
  <si>
    <t>pilot/owner</t>
  </si>
  <si>
    <t>boat</t>
  </si>
  <si>
    <t>20070721825879I</t>
  </si>
  <si>
    <t>(-23) THE PILOT AND PASSENGER MADE A FULL STOP LANDING AT FULTON COUNTY AIRPORT TO REFUEL. AFTER REFUELING THE PILO</t>
  </si>
  <si>
    <t>( -23 ) the pilot and passenger made a full stop landing at fulton county airport to refuel .</t>
  </si>
  <si>
    <t>fulton county airport</t>
  </si>
  <si>
    <t>20080321013069A</t>
  </si>
  <si>
    <t xml:space="preserve">(-23) THE PILOT ^PRIVACY DATA OMITTED^ DEPARTED MEADOW LAKE AIRPORT. THEN MINUTES INTO THE FLIGHT THE ENGINE QUIT. </t>
  </si>
  <si>
    <t>( -23 ) the pilot ^privacy data omitted^ departed meadow lake airport .</t>
  </si>
  <si>
    <t>meadow lake airport</t>
  </si>
  <si>
    <t>pilot was not in hangar, and no physical relationship to the hangar is defined. PL-Marker only sees data sentence by sentence, so not counting the context in the next sentence</t>
  </si>
  <si>
    <t>an affiliation between people and some organization</t>
  </si>
  <si>
    <t>CFI is a person</t>
  </si>
  <si>
    <t>AS may be typo. Wainwright, AK is city in Alaska</t>
  </si>
  <si>
    <t>physical relation to airport explicitly defined</t>
  </si>
  <si>
    <t>Unclear what the boat 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</si>
</sst>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0.0"/>
      <color rgb="FF1F2328"/>
      <name val="Quattrocento Sans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AF1DD"/>
          <bgColor rgb="FFEAF1DD"/>
        </patternFill>
      </fill>
      <border/>
    </dxf>
    <dxf>
      <font>
        <color rgb="FF1F2328"/>
      </font>
      <fill>
        <patternFill patternType="solid">
          <fgColor rgb="FFEAF1DD"/>
          <bgColor rgb="FFEAF1D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8.71"/>
    <col customWidth="1" min="16" max="16" width="36.86"/>
    <col customWidth="1" min="1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4.25" customHeight="1">
      <c r="A2" s="2">
        <v>131.0</v>
      </c>
      <c r="B2" s="2" t="s">
        <v>14</v>
      </c>
      <c r="C2" s="2">
        <v>2598.0</v>
      </c>
      <c r="D2" s="2">
        <v>0.0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>
        <v>1.0</v>
      </c>
      <c r="K2" s="2">
        <v>1.0</v>
      </c>
      <c r="L2" s="2">
        <v>1.0</v>
      </c>
      <c r="M2" s="2">
        <v>0.0</v>
      </c>
      <c r="N2" s="2"/>
      <c r="O2" s="2" t="s">
        <v>20</v>
      </c>
      <c r="P2" s="2" t="s">
        <v>21</v>
      </c>
      <c r="Q2" s="2">
        <f>AVERAGE(J2:J19)</f>
        <v>1</v>
      </c>
      <c r="S2" s="2" t="s">
        <v>22</v>
      </c>
      <c r="T2" s="3"/>
    </row>
    <row r="3" ht="14.25" customHeight="1">
      <c r="A3" s="2">
        <v>148.0</v>
      </c>
      <c r="B3" s="2" t="s">
        <v>23</v>
      </c>
      <c r="C3" s="2">
        <v>2676.0</v>
      </c>
      <c r="D3" s="2">
        <v>0.0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>
        <v>1.0</v>
      </c>
      <c r="K3" s="2">
        <v>1.0</v>
      </c>
      <c r="L3" s="2">
        <v>1.0</v>
      </c>
      <c r="M3" s="2">
        <v>0.0</v>
      </c>
      <c r="N3" s="2"/>
      <c r="O3" s="2" t="s">
        <v>20</v>
      </c>
      <c r="P3" s="2" t="s">
        <v>29</v>
      </c>
      <c r="Q3" s="2">
        <f> AVERAGE(K2:K19)</f>
        <v>1</v>
      </c>
      <c r="S3" s="2" t="s">
        <v>30</v>
      </c>
      <c r="T3" s="2" t="s">
        <v>31</v>
      </c>
      <c r="U3" s="3"/>
    </row>
    <row r="4" ht="14.25" customHeight="1">
      <c r="A4" s="2">
        <v>104.0</v>
      </c>
      <c r="B4" s="2" t="s">
        <v>32</v>
      </c>
      <c r="C4" s="2">
        <v>2458.0</v>
      </c>
      <c r="D4" s="2">
        <v>0.0</v>
      </c>
      <c r="E4" s="2" t="s">
        <v>33</v>
      </c>
      <c r="F4" s="2" t="s">
        <v>34</v>
      </c>
      <c r="G4" s="2" t="s">
        <v>35</v>
      </c>
      <c r="H4" s="2" t="s">
        <v>27</v>
      </c>
      <c r="I4" s="2" t="s">
        <v>36</v>
      </c>
      <c r="J4" s="2">
        <v>1.0</v>
      </c>
      <c r="K4" s="2">
        <v>1.0</v>
      </c>
      <c r="L4" s="2">
        <v>1.0</v>
      </c>
      <c r="M4" s="2">
        <v>0.0</v>
      </c>
      <c r="N4" s="2"/>
      <c r="O4" s="2" t="s">
        <v>20</v>
      </c>
      <c r="P4" s="2" t="s">
        <v>37</v>
      </c>
      <c r="Q4" s="2">
        <f>AVERAGE(L2:L19)</f>
        <v>1</v>
      </c>
      <c r="S4" s="2" t="s">
        <v>18</v>
      </c>
      <c r="T4" s="2" t="s">
        <v>38</v>
      </c>
    </row>
    <row r="5" ht="14.25" customHeight="1">
      <c r="A5" s="2">
        <v>105.0</v>
      </c>
      <c r="B5" s="2" t="s">
        <v>32</v>
      </c>
      <c r="C5" s="2">
        <v>2458.0</v>
      </c>
      <c r="D5" s="2">
        <v>0.0</v>
      </c>
      <c r="E5" s="2" t="s">
        <v>33</v>
      </c>
      <c r="F5" s="2" t="s">
        <v>34</v>
      </c>
      <c r="G5" s="2" t="s">
        <v>39</v>
      </c>
      <c r="H5" s="2" t="s">
        <v>27</v>
      </c>
      <c r="I5" s="2" t="s">
        <v>40</v>
      </c>
      <c r="J5" s="2">
        <v>1.0</v>
      </c>
      <c r="K5" s="2">
        <v>1.0</v>
      </c>
      <c r="L5" s="2"/>
      <c r="M5" s="2">
        <v>0.0</v>
      </c>
      <c r="N5" s="2"/>
      <c r="O5" s="2" t="s">
        <v>20</v>
      </c>
      <c r="P5" s="2" t="s">
        <v>41</v>
      </c>
      <c r="Q5" s="2">
        <f>SUM(M2:M19)</f>
        <v>0</v>
      </c>
      <c r="S5" s="2" t="s">
        <v>42</v>
      </c>
      <c r="T5" s="2" t="s">
        <v>43</v>
      </c>
    </row>
    <row r="6" ht="14.25" customHeight="1">
      <c r="S6" s="2" t="s">
        <v>44</v>
      </c>
      <c r="T6" s="2" t="s">
        <v>45</v>
      </c>
    </row>
    <row r="7" ht="14.25" customHeight="1">
      <c r="S7" s="2" t="s">
        <v>46</v>
      </c>
      <c r="T7" s="2" t="s">
        <v>47</v>
      </c>
    </row>
    <row r="8" ht="14.25" customHeight="1">
      <c r="S8" s="2" t="s">
        <v>27</v>
      </c>
      <c r="T8" s="2" t="s">
        <v>48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2:N5">
    <cfRule type="expression" dxfId="0" priority="1">
      <formula>NOT(EXACT(INDIRECT("B"&amp;ROW()), INDIRECT("B"&amp;ROW()-1)))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12" width="33.29"/>
    <col customWidth="1" min="1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49</v>
      </c>
    </row>
    <row r="2" ht="14.25" customHeight="1">
      <c r="A2" s="2">
        <v>0.0</v>
      </c>
      <c r="B2" s="2" t="s">
        <v>50</v>
      </c>
      <c r="C2" s="2">
        <v>149.0</v>
      </c>
      <c r="D2" s="2">
        <v>0.0</v>
      </c>
      <c r="E2" s="2" t="s">
        <v>51</v>
      </c>
      <c r="F2" s="2" t="s">
        <v>52</v>
      </c>
      <c r="G2" s="2" t="s">
        <v>17</v>
      </c>
      <c r="H2" s="2" t="s">
        <v>42</v>
      </c>
      <c r="I2" s="2" t="s">
        <v>53</v>
      </c>
      <c r="J2" s="2">
        <f>IFERROR(__xludf.DUMMYFUNCTION("IF(NOT(EXACT(B2,B1)), IF(ISERROR(FILTER(G$2:G1000, B$2:B1000 = B2, G$2:G1000&lt;&gt;"""")), """", COUNTA(FILTER(G$2:G1000, B$2:B1000 = B2, D$2:D1000&lt;&gt;""""))),"""")"),1.0)</f>
        <v>1</v>
      </c>
      <c r="L2" s="2" t="s">
        <v>54</v>
      </c>
      <c r="M2" s="2">
        <f> SUM(J2:J160)</f>
        <v>158</v>
      </c>
    </row>
    <row r="3" ht="14.25" customHeight="1">
      <c r="A3" s="2">
        <v>1.0</v>
      </c>
      <c r="B3" s="2" t="s">
        <v>55</v>
      </c>
      <c r="C3" s="2">
        <v>209.0</v>
      </c>
      <c r="D3" s="2">
        <v>0.0</v>
      </c>
      <c r="E3" s="2" t="s">
        <v>56</v>
      </c>
      <c r="F3" s="2" t="s">
        <v>57</v>
      </c>
      <c r="G3" s="2" t="s">
        <v>58</v>
      </c>
      <c r="H3" s="2" t="s">
        <v>18</v>
      </c>
      <c r="I3" s="2" t="s">
        <v>59</v>
      </c>
      <c r="J3" s="2">
        <f>IFERROR(__xludf.DUMMYFUNCTION("IF(NOT(EXACT(B3,B2)), IF(ISERROR(FILTER(G$2:G1000, B$2:B1000 = B3, G$2:G1000&lt;&gt;"""")), """", COUNTA(FILTER(G$2:G1000, B$2:B1000 = B3, D$2:D1000&lt;&gt;""""))),"""")"),1.0)</f>
        <v>1</v>
      </c>
      <c r="L3" s="2" t="s">
        <v>60</v>
      </c>
      <c r="M3" s="2">
        <f> COUNTIF(J2:J160, "&gt;0")/2748</f>
        <v>0.04366812227</v>
      </c>
    </row>
    <row r="4" ht="14.25" customHeight="1">
      <c r="A4" s="2">
        <v>2.0</v>
      </c>
      <c r="B4" s="2" t="s">
        <v>61</v>
      </c>
      <c r="C4" s="2">
        <v>211.0</v>
      </c>
      <c r="D4" s="2">
        <v>0.0</v>
      </c>
      <c r="E4" s="2" t="s">
        <v>62</v>
      </c>
      <c r="F4" s="2" t="s">
        <v>63</v>
      </c>
      <c r="G4" s="2" t="s">
        <v>17</v>
      </c>
      <c r="H4" s="2" t="s">
        <v>18</v>
      </c>
      <c r="I4" s="2" t="s">
        <v>64</v>
      </c>
      <c r="J4" s="2">
        <f>IFERROR(__xludf.DUMMYFUNCTION("IF(NOT(EXACT(B4,B3)), IF(ISERROR(FILTER(G$2:G1000, B$2:B1000 = B4, G$2:G1000&lt;&gt;"""")), """", COUNTA(FILTER(G$2:G1000, B$2:B1000 = B4, D$2:D1000&lt;&gt;""""))),"""")"),1.0)</f>
        <v>1</v>
      </c>
    </row>
    <row r="5" ht="14.25" customHeight="1">
      <c r="A5" s="2">
        <v>3.0</v>
      </c>
      <c r="B5" s="2" t="s">
        <v>65</v>
      </c>
      <c r="C5" s="2">
        <v>237.0</v>
      </c>
      <c r="D5" s="2">
        <v>0.0</v>
      </c>
      <c r="E5" s="2" t="s">
        <v>66</v>
      </c>
      <c r="F5" s="2" t="s">
        <v>67</v>
      </c>
      <c r="G5" s="2" t="s">
        <v>17</v>
      </c>
      <c r="H5" s="2" t="s">
        <v>18</v>
      </c>
      <c r="I5" s="2" t="s">
        <v>19</v>
      </c>
      <c r="J5" s="2">
        <f>IFERROR(__xludf.DUMMYFUNCTION("IF(NOT(EXACT(B5,B4)), IF(ISERROR(FILTER(G$2:G1000, B$2:B1000 = B5, G$2:G1000&lt;&gt;"""")), """", COUNTA(FILTER(G$2:G1000, B$2:B1000 = B5, D$2:D1000&lt;&gt;""""))),"""")"),1.0)</f>
        <v>1</v>
      </c>
    </row>
    <row r="6" ht="14.25" customHeight="1">
      <c r="A6" s="2">
        <v>4.0</v>
      </c>
      <c r="B6" s="2" t="s">
        <v>68</v>
      </c>
      <c r="C6" s="2">
        <v>268.0</v>
      </c>
      <c r="D6" s="2">
        <v>0.0</v>
      </c>
      <c r="E6" s="2" t="s">
        <v>69</v>
      </c>
      <c r="F6" s="2" t="s">
        <v>70</v>
      </c>
      <c r="G6" s="2" t="s">
        <v>17</v>
      </c>
      <c r="H6" s="2" t="s">
        <v>42</v>
      </c>
      <c r="I6" s="2" t="s">
        <v>71</v>
      </c>
      <c r="J6" s="2">
        <f>IFERROR(__xludf.DUMMYFUNCTION("IF(NOT(EXACT(B6,B5)), IF(ISERROR(FILTER(G$2:G1000, B$2:B1000 = B6, G$2:G1000&lt;&gt;"""")), """", COUNTA(FILTER(G$2:G1000, B$2:B1000 = B6, D$2:D1000&lt;&gt;""""))),"""")"),1.0)</f>
        <v>1</v>
      </c>
    </row>
    <row r="7" ht="14.25" customHeight="1">
      <c r="A7" s="2">
        <v>5.0</v>
      </c>
      <c r="B7" s="2" t="s">
        <v>72</v>
      </c>
      <c r="C7" s="2">
        <v>314.0</v>
      </c>
      <c r="D7" s="2">
        <v>0.0</v>
      </c>
      <c r="E7" s="2" t="s">
        <v>73</v>
      </c>
      <c r="F7" s="2" t="s">
        <v>74</v>
      </c>
      <c r="G7" s="2" t="s">
        <v>17</v>
      </c>
      <c r="H7" s="2" t="s">
        <v>30</v>
      </c>
      <c r="I7" s="2" t="s">
        <v>75</v>
      </c>
      <c r="J7" s="2">
        <f>IFERROR(__xludf.DUMMYFUNCTION("IF(NOT(EXACT(B7,B6)), IF(ISERROR(FILTER(G$2:G1000, B$2:B1000 = B7, G$2:G1000&lt;&gt;"""")), """", COUNTA(FILTER(G$2:G1000, B$2:B1000 = B7, D$2:D1000&lt;&gt;""""))),"""")"),1.0)</f>
        <v>1</v>
      </c>
    </row>
    <row r="8" ht="14.25" customHeight="1">
      <c r="A8" s="2">
        <v>6.0</v>
      </c>
      <c r="B8" s="2" t="s">
        <v>76</v>
      </c>
      <c r="C8" s="2">
        <v>326.0</v>
      </c>
      <c r="D8" s="2">
        <v>0.0</v>
      </c>
      <c r="E8" s="2" t="s">
        <v>77</v>
      </c>
      <c r="F8" s="2" t="s">
        <v>78</v>
      </c>
      <c r="G8" s="2" t="s">
        <v>79</v>
      </c>
      <c r="H8" s="2" t="s">
        <v>18</v>
      </c>
      <c r="I8" s="2" t="s">
        <v>80</v>
      </c>
      <c r="J8" s="2">
        <f>IFERROR(__xludf.DUMMYFUNCTION("IF(NOT(EXACT(B8,B7)), IF(ISERROR(FILTER(G$2:G1000, B$2:B1000 = B8, G$2:G1000&lt;&gt;"""")), """", COUNTA(FILTER(G$2:G1000, B$2:B1000 = B8, D$2:D1000&lt;&gt;""""))),"""")"),1.0)</f>
        <v>1</v>
      </c>
    </row>
    <row r="9" ht="14.25" customHeight="1">
      <c r="A9" s="2">
        <v>7.0</v>
      </c>
      <c r="B9" s="2" t="s">
        <v>81</v>
      </c>
      <c r="C9" s="2">
        <v>381.0</v>
      </c>
      <c r="D9" s="2">
        <v>0.0</v>
      </c>
      <c r="E9" s="2" t="s">
        <v>82</v>
      </c>
      <c r="F9" s="2" t="s">
        <v>83</v>
      </c>
      <c r="G9" s="2" t="s">
        <v>79</v>
      </c>
      <c r="H9" s="2" t="s">
        <v>18</v>
      </c>
      <c r="I9" s="2" t="s">
        <v>84</v>
      </c>
      <c r="J9" s="2">
        <f>IFERROR(__xludf.DUMMYFUNCTION("IF(NOT(EXACT(B9,B8)), IF(ISERROR(FILTER(G$2:G1000, B$2:B1000 = B9, G$2:G1000&lt;&gt;"""")), """", COUNTA(FILTER(G$2:G1000, B$2:B1000 = B9, D$2:D1000&lt;&gt;""""))),"""")"),1.0)</f>
        <v>1</v>
      </c>
    </row>
    <row r="10" ht="14.25" customHeight="1">
      <c r="A10" s="2">
        <v>8.0</v>
      </c>
      <c r="B10" s="2" t="s">
        <v>85</v>
      </c>
      <c r="C10" s="2">
        <v>383.0</v>
      </c>
      <c r="D10" s="2">
        <v>1.0</v>
      </c>
      <c r="E10" s="2" t="s">
        <v>86</v>
      </c>
      <c r="F10" s="2" t="s">
        <v>87</v>
      </c>
      <c r="G10" s="2" t="s">
        <v>88</v>
      </c>
      <c r="H10" s="2" t="s">
        <v>18</v>
      </c>
      <c r="I10" s="2" t="s">
        <v>64</v>
      </c>
      <c r="J10" s="2">
        <f>IFERROR(__xludf.DUMMYFUNCTION("IF(NOT(EXACT(B10,B9)), IF(ISERROR(FILTER(G$2:G1000, B$2:B1000 = B10, G$2:G1000&lt;&gt;"""")), """", COUNTA(FILTER(G$2:G1000, B$2:B1000 = B10, D$2:D1000&lt;&gt;""""))),"""")"),1.0)</f>
        <v>1</v>
      </c>
    </row>
    <row r="11" ht="14.25" customHeight="1">
      <c r="A11" s="2">
        <v>9.0</v>
      </c>
      <c r="B11" s="2" t="s">
        <v>89</v>
      </c>
      <c r="C11" s="2">
        <v>487.0</v>
      </c>
      <c r="D11" s="2">
        <v>0.0</v>
      </c>
      <c r="E11" s="2" t="s">
        <v>90</v>
      </c>
      <c r="F11" s="2" t="s">
        <v>91</v>
      </c>
      <c r="G11" s="2" t="s">
        <v>17</v>
      </c>
      <c r="H11" s="2" t="s">
        <v>18</v>
      </c>
      <c r="I11" s="2" t="s">
        <v>19</v>
      </c>
      <c r="J11" s="2">
        <f>IFERROR(__xludf.DUMMYFUNCTION("IF(NOT(EXACT(B11,B10)), IF(ISERROR(FILTER(G$2:G1000, B$2:B1000 = B11, G$2:G1000&lt;&gt;"""")), """", COUNTA(FILTER(G$2:G1000, B$2:B1000 = B11, D$2:D1000&lt;&gt;""""))),"""")"),1.0)</f>
        <v>1</v>
      </c>
    </row>
    <row r="12" ht="14.25" customHeight="1">
      <c r="A12" s="2">
        <v>10.0</v>
      </c>
      <c r="B12" s="2" t="s">
        <v>92</v>
      </c>
      <c r="C12" s="2">
        <v>518.0</v>
      </c>
      <c r="D12" s="2">
        <v>1.0</v>
      </c>
      <c r="E12" s="2" t="s">
        <v>93</v>
      </c>
      <c r="F12" s="2" t="s">
        <v>94</v>
      </c>
      <c r="G12" s="2" t="s">
        <v>17</v>
      </c>
      <c r="H12" s="2" t="s">
        <v>18</v>
      </c>
      <c r="I12" s="2" t="s">
        <v>95</v>
      </c>
      <c r="J12" s="2">
        <f>IFERROR(__xludf.DUMMYFUNCTION("IF(NOT(EXACT(B12,B11)), IF(ISERROR(FILTER(G$2:G1000, B$2:B1000 = B12, G$2:G1000&lt;&gt;"""")), """", COUNTA(FILTER(G$2:G1000, B$2:B1000 = B12, D$2:D1000&lt;&gt;""""))),"""")"),1.0)</f>
        <v>1</v>
      </c>
    </row>
    <row r="13" ht="14.25" customHeight="1">
      <c r="A13" s="2">
        <v>11.0</v>
      </c>
      <c r="B13" s="2" t="s">
        <v>96</v>
      </c>
      <c r="C13" s="2">
        <v>534.0</v>
      </c>
      <c r="D13" s="2">
        <v>0.0</v>
      </c>
      <c r="E13" s="2" t="s">
        <v>97</v>
      </c>
      <c r="F13" s="2" t="s">
        <v>98</v>
      </c>
      <c r="G13" s="2" t="s">
        <v>17</v>
      </c>
      <c r="H13" s="2" t="s">
        <v>18</v>
      </c>
      <c r="I13" s="2" t="s">
        <v>95</v>
      </c>
      <c r="J13" s="2">
        <f>IFERROR(__xludf.DUMMYFUNCTION("IF(NOT(EXACT(B13,B12)), IF(ISERROR(FILTER(G$2:G1000, B$2:B1000 = B13, G$2:G1000&lt;&gt;"""")), """", COUNTA(FILTER(G$2:G1000, B$2:B1000 = B13, D$2:D1000&lt;&gt;""""))),"""")"),1.0)</f>
        <v>1</v>
      </c>
    </row>
    <row r="14" ht="14.25" customHeight="1">
      <c r="A14" s="2">
        <v>12.0</v>
      </c>
      <c r="B14" s="2" t="s">
        <v>99</v>
      </c>
      <c r="C14" s="2">
        <v>611.0</v>
      </c>
      <c r="D14" s="2">
        <v>0.0</v>
      </c>
      <c r="E14" s="2" t="s">
        <v>100</v>
      </c>
      <c r="F14" s="2" t="s">
        <v>101</v>
      </c>
      <c r="G14" s="2" t="s">
        <v>17</v>
      </c>
      <c r="H14" s="2" t="s">
        <v>42</v>
      </c>
      <c r="I14" s="2" t="s">
        <v>102</v>
      </c>
      <c r="J14" s="2">
        <f>IFERROR(__xludf.DUMMYFUNCTION("IF(NOT(EXACT(B14,B13)), IF(ISERROR(FILTER(G$2:G1000, B$2:B1000 = B14, G$2:G1000&lt;&gt;"""")), """", COUNTA(FILTER(G$2:G1000, B$2:B1000 = B14, D$2:D1000&lt;&gt;""""))),"""")"),1.0)</f>
        <v>1</v>
      </c>
    </row>
    <row r="15" ht="14.25" customHeight="1">
      <c r="A15" s="2">
        <v>13.0</v>
      </c>
      <c r="B15" s="2" t="s">
        <v>103</v>
      </c>
      <c r="C15" s="2">
        <v>628.0</v>
      </c>
      <c r="D15" s="2">
        <v>0.0</v>
      </c>
      <c r="E15" s="2" t="s">
        <v>104</v>
      </c>
      <c r="F15" s="2" t="s">
        <v>105</v>
      </c>
      <c r="G15" s="2" t="s">
        <v>17</v>
      </c>
      <c r="H15" s="2" t="s">
        <v>18</v>
      </c>
      <c r="I15" s="2" t="s">
        <v>95</v>
      </c>
      <c r="J15" s="2">
        <f>IFERROR(__xludf.DUMMYFUNCTION("IF(NOT(EXACT(B15,B14)), IF(ISERROR(FILTER(G$2:G1000, B$2:B1000 = B15, G$2:G1000&lt;&gt;"""")), """", COUNTA(FILTER(G$2:G1000, B$2:B1000 = B15, D$2:D1000&lt;&gt;""""))),"""")"),1.0)</f>
        <v>1</v>
      </c>
    </row>
    <row r="16" ht="14.25" customHeight="1">
      <c r="A16" s="2">
        <v>14.0</v>
      </c>
      <c r="B16" s="2" t="s">
        <v>106</v>
      </c>
      <c r="C16" s="2">
        <v>650.0</v>
      </c>
      <c r="D16" s="2">
        <v>0.0</v>
      </c>
      <c r="E16" s="2" t="s">
        <v>107</v>
      </c>
      <c r="F16" s="2" t="s">
        <v>108</v>
      </c>
      <c r="G16" s="2" t="s">
        <v>17</v>
      </c>
      <c r="H16" s="2" t="s">
        <v>42</v>
      </c>
      <c r="I16" s="2" t="s">
        <v>109</v>
      </c>
      <c r="J16" s="2">
        <f>IFERROR(__xludf.DUMMYFUNCTION("IF(NOT(EXACT(B16,B15)), IF(ISERROR(FILTER(G$2:G1000, B$2:B1000 = B16, G$2:G1000&lt;&gt;"""")), """", COUNTA(FILTER(G$2:G1000, B$2:B1000 = B16, D$2:D1000&lt;&gt;""""))),"""")"),1.0)</f>
        <v>1</v>
      </c>
    </row>
    <row r="17" ht="14.25" customHeight="1">
      <c r="A17" s="2">
        <v>15.0</v>
      </c>
      <c r="B17" s="2" t="s">
        <v>110</v>
      </c>
      <c r="C17" s="2">
        <v>759.0</v>
      </c>
      <c r="D17" s="2">
        <v>1.0</v>
      </c>
      <c r="E17" s="2" t="s">
        <v>111</v>
      </c>
      <c r="F17" s="2" t="s">
        <v>112</v>
      </c>
      <c r="G17" s="2" t="s">
        <v>17</v>
      </c>
      <c r="H17" s="2" t="s">
        <v>18</v>
      </c>
      <c r="I17" s="2" t="s">
        <v>113</v>
      </c>
      <c r="J17" s="2">
        <f>IFERROR(__xludf.DUMMYFUNCTION("IF(NOT(EXACT(B17,B16)), IF(ISERROR(FILTER(G$2:G1000, B$2:B1000 = B17, G$2:G1000&lt;&gt;"""")), """", COUNTA(FILTER(G$2:G1000, B$2:B1000 = B17, D$2:D1000&lt;&gt;""""))),"""")"),1.0)</f>
        <v>1</v>
      </c>
    </row>
    <row r="18" ht="14.25" customHeight="1">
      <c r="A18" s="2">
        <v>16.0</v>
      </c>
      <c r="B18" s="2" t="s">
        <v>114</v>
      </c>
      <c r="C18" s="2">
        <v>775.0</v>
      </c>
      <c r="D18" s="2">
        <v>0.0</v>
      </c>
      <c r="E18" s="2" t="s">
        <v>115</v>
      </c>
      <c r="F18" s="2" t="s">
        <v>116</v>
      </c>
      <c r="G18" s="2" t="s">
        <v>17</v>
      </c>
      <c r="H18" s="2" t="s">
        <v>30</v>
      </c>
      <c r="I18" s="2" t="s">
        <v>117</v>
      </c>
      <c r="J18" s="2">
        <f>IFERROR(__xludf.DUMMYFUNCTION("IF(NOT(EXACT(B18,B17)), IF(ISERROR(FILTER(G$2:G1000, B$2:B1000 = B18, G$2:G1000&lt;&gt;"""")), """", COUNTA(FILTER(G$2:G1000, B$2:B1000 = B18, D$2:D1000&lt;&gt;""""))),"""")"),1.0)</f>
        <v>1</v>
      </c>
    </row>
    <row r="19" ht="14.25" customHeight="1">
      <c r="A19" s="2">
        <v>17.0</v>
      </c>
      <c r="B19" s="2" t="s">
        <v>118</v>
      </c>
      <c r="C19" s="2">
        <v>811.0</v>
      </c>
      <c r="D19" s="2">
        <v>0.0</v>
      </c>
      <c r="E19" s="2" t="s">
        <v>119</v>
      </c>
      <c r="F19" s="2" t="s">
        <v>120</v>
      </c>
      <c r="G19" s="2" t="s">
        <v>17</v>
      </c>
      <c r="H19" s="2" t="s">
        <v>18</v>
      </c>
      <c r="I19" s="2" t="s">
        <v>19</v>
      </c>
      <c r="J19" s="2">
        <f>IFERROR(__xludf.DUMMYFUNCTION("IF(NOT(EXACT(B19,B18)), IF(ISERROR(FILTER(G$2:G1000, B$2:B1000 = B19, G$2:G1000&lt;&gt;"""")), """", COUNTA(FILTER(G$2:G1000, B$2:B1000 = B19, D$2:D1000&lt;&gt;""""))),"""")"),1.0)</f>
        <v>1</v>
      </c>
    </row>
    <row r="20" ht="14.25" customHeight="1">
      <c r="A20" s="2">
        <v>18.0</v>
      </c>
      <c r="B20" s="2" t="s">
        <v>121</v>
      </c>
      <c r="C20" s="2">
        <v>814.0</v>
      </c>
      <c r="D20" s="2">
        <v>0.0</v>
      </c>
      <c r="E20" s="2" t="s">
        <v>122</v>
      </c>
      <c r="F20" s="2" t="s">
        <v>123</v>
      </c>
      <c r="G20" s="2" t="s">
        <v>17</v>
      </c>
      <c r="H20" s="2" t="s">
        <v>42</v>
      </c>
      <c r="I20" s="2" t="s">
        <v>124</v>
      </c>
      <c r="J20" s="2">
        <f>IFERROR(__xludf.DUMMYFUNCTION("IF(NOT(EXACT(B20,B19)), IF(ISERROR(FILTER(G$2:G1000, B$2:B1000 = B20, G$2:G1000&lt;&gt;"""")), """", COUNTA(FILTER(G$2:G1000, B$2:B1000 = B20, D$2:D1000&lt;&gt;""""))),"""")"),1.0)</f>
        <v>1</v>
      </c>
    </row>
    <row r="21" ht="14.25" customHeight="1">
      <c r="A21" s="2">
        <v>19.0</v>
      </c>
      <c r="B21" s="2" t="s">
        <v>125</v>
      </c>
      <c r="C21" s="2">
        <v>1048.0</v>
      </c>
      <c r="D21" s="2">
        <v>0.0</v>
      </c>
      <c r="E21" s="2" t="s">
        <v>126</v>
      </c>
      <c r="F21" s="2" t="s">
        <v>127</v>
      </c>
      <c r="G21" s="2" t="s">
        <v>17</v>
      </c>
      <c r="H21" s="2" t="s">
        <v>42</v>
      </c>
      <c r="I21" s="2" t="s">
        <v>124</v>
      </c>
      <c r="J21" s="2">
        <f>IFERROR(__xludf.DUMMYFUNCTION("IF(NOT(EXACT(B21,B20)), IF(ISERROR(FILTER(G$2:G1000, B$2:B1000 = B21, G$2:G1000&lt;&gt;"""")), """", COUNTA(FILTER(G$2:G1000, B$2:B1000 = B21, D$2:D1000&lt;&gt;""""))),"""")"),1.0)</f>
        <v>1</v>
      </c>
    </row>
    <row r="22" ht="14.25" customHeight="1">
      <c r="A22" s="2">
        <v>20.0</v>
      </c>
      <c r="B22" s="2" t="s">
        <v>128</v>
      </c>
      <c r="C22" s="2">
        <v>1080.0</v>
      </c>
      <c r="D22" s="2">
        <v>0.0</v>
      </c>
      <c r="E22" s="2" t="s">
        <v>129</v>
      </c>
      <c r="F22" s="2" t="s">
        <v>130</v>
      </c>
      <c r="G22" s="2" t="s">
        <v>17</v>
      </c>
      <c r="H22" s="2" t="s">
        <v>18</v>
      </c>
      <c r="I22" s="2" t="s">
        <v>19</v>
      </c>
      <c r="J22" s="2">
        <f>IFERROR(__xludf.DUMMYFUNCTION("IF(NOT(EXACT(B22,B21)), IF(ISERROR(FILTER(G$2:G1000, B$2:B1000 = B22, G$2:G1000&lt;&gt;"""")), """", COUNTA(FILTER(G$2:G1000, B$2:B1000 = B22, D$2:D1000&lt;&gt;""""))),"""")"),1.0)</f>
        <v>1</v>
      </c>
    </row>
    <row r="23" ht="14.25" customHeight="1">
      <c r="A23" s="2">
        <v>21.0</v>
      </c>
      <c r="B23" s="2" t="s">
        <v>131</v>
      </c>
      <c r="C23" s="2">
        <v>1150.0</v>
      </c>
      <c r="D23" s="2">
        <v>2.0</v>
      </c>
      <c r="E23" s="2" t="s">
        <v>132</v>
      </c>
      <c r="F23" s="2" t="s">
        <v>133</v>
      </c>
      <c r="G23" s="2" t="s">
        <v>134</v>
      </c>
      <c r="H23" s="2" t="s">
        <v>18</v>
      </c>
      <c r="I23" s="2" t="s">
        <v>84</v>
      </c>
      <c r="J23" s="2">
        <f>IFERROR(__xludf.DUMMYFUNCTION("IF(NOT(EXACT(B23,B22)), IF(ISERROR(FILTER(G$2:G1000, B$2:B1000 = B23, G$2:G1000&lt;&gt;"""")), """", COUNTA(FILTER(G$2:G1000, B$2:B1000 = B23, D$2:D1000&lt;&gt;""""))),"""")"),1.0)</f>
        <v>1</v>
      </c>
    </row>
    <row r="24" ht="14.25" customHeight="1">
      <c r="A24" s="2">
        <v>22.0</v>
      </c>
      <c r="B24" s="2" t="s">
        <v>135</v>
      </c>
      <c r="C24" s="2">
        <v>1158.0</v>
      </c>
      <c r="D24" s="2">
        <v>0.0</v>
      </c>
      <c r="E24" s="2" t="s">
        <v>136</v>
      </c>
      <c r="F24" s="2" t="s">
        <v>137</v>
      </c>
      <c r="G24" s="2" t="s">
        <v>17</v>
      </c>
      <c r="H24" s="2" t="s">
        <v>18</v>
      </c>
      <c r="I24" s="2" t="s">
        <v>19</v>
      </c>
      <c r="J24" s="2">
        <f>IFERROR(__xludf.DUMMYFUNCTION("IF(NOT(EXACT(B24,B23)), IF(ISERROR(FILTER(G$2:G1000, B$2:B1000 = B24, G$2:G1000&lt;&gt;"""")), """", COUNTA(FILTER(G$2:G1000, B$2:B1000 = B24, D$2:D1000&lt;&gt;""""))),"""")"),1.0)</f>
        <v>1</v>
      </c>
    </row>
    <row r="25" ht="14.25" customHeight="1">
      <c r="A25" s="2">
        <v>23.0</v>
      </c>
      <c r="B25" s="2" t="s">
        <v>138</v>
      </c>
      <c r="C25" s="2">
        <v>1165.0</v>
      </c>
      <c r="D25" s="2">
        <v>0.0</v>
      </c>
      <c r="E25" s="2" t="s">
        <v>139</v>
      </c>
      <c r="F25" s="2" t="s">
        <v>140</v>
      </c>
      <c r="G25" s="2" t="s">
        <v>17</v>
      </c>
      <c r="H25" s="2" t="s">
        <v>18</v>
      </c>
      <c r="I25" s="2" t="s">
        <v>19</v>
      </c>
      <c r="J25" s="2">
        <f>IFERROR(__xludf.DUMMYFUNCTION("IF(NOT(EXACT(B25,B24)), IF(ISERROR(FILTER(G$2:G1000, B$2:B1000 = B25, G$2:G1000&lt;&gt;"""")), """", COUNTA(FILTER(G$2:G1000, B$2:B1000 = B25, D$2:D1000&lt;&gt;""""))),"""")"),1.0)</f>
        <v>1</v>
      </c>
    </row>
    <row r="26" ht="14.25" customHeight="1">
      <c r="A26" s="2">
        <v>24.0</v>
      </c>
      <c r="B26" s="2" t="s">
        <v>141</v>
      </c>
      <c r="C26" s="2">
        <v>1252.0</v>
      </c>
      <c r="D26" s="2">
        <v>0.0</v>
      </c>
      <c r="E26" s="2" t="s">
        <v>142</v>
      </c>
      <c r="F26" s="2" t="s">
        <v>143</v>
      </c>
      <c r="G26" s="2" t="s">
        <v>88</v>
      </c>
      <c r="H26" s="2" t="s">
        <v>18</v>
      </c>
      <c r="I26" s="2" t="s">
        <v>19</v>
      </c>
      <c r="J26" s="2">
        <f>IFERROR(__xludf.DUMMYFUNCTION("IF(NOT(EXACT(B26,B25)), IF(ISERROR(FILTER(G$2:G1000, B$2:B1000 = B26, G$2:G1000&lt;&gt;"""")), """", COUNTA(FILTER(G$2:G1000, B$2:B1000 = B26, D$2:D1000&lt;&gt;""""))),"""")"),1.0)</f>
        <v>1</v>
      </c>
    </row>
    <row r="27" ht="14.25" customHeight="1">
      <c r="A27" s="2">
        <v>25.0</v>
      </c>
      <c r="B27" s="2" t="s">
        <v>144</v>
      </c>
      <c r="C27" s="2">
        <v>1392.0</v>
      </c>
      <c r="D27" s="2">
        <v>0.0</v>
      </c>
      <c r="E27" s="2" t="s">
        <v>145</v>
      </c>
      <c r="F27" s="2" t="s">
        <v>146</v>
      </c>
      <c r="G27" s="2" t="s">
        <v>17</v>
      </c>
      <c r="H27" s="2" t="s">
        <v>42</v>
      </c>
      <c r="I27" s="2" t="s">
        <v>109</v>
      </c>
      <c r="J27" s="2">
        <f>IFERROR(__xludf.DUMMYFUNCTION("IF(NOT(EXACT(B27,B26)), IF(ISERROR(FILTER(G$2:G1000, B$2:B1000 = B27, G$2:G1000&lt;&gt;"""")), """", COUNTA(FILTER(G$2:G1000, B$2:B1000 = B27, D$2:D1000&lt;&gt;""""))),"""")"),1.0)</f>
        <v>1</v>
      </c>
    </row>
    <row r="28" ht="14.25" customHeight="1">
      <c r="A28" s="2">
        <v>26.0</v>
      </c>
      <c r="B28" s="2" t="s">
        <v>147</v>
      </c>
      <c r="C28" s="2">
        <v>1651.0</v>
      </c>
      <c r="D28" s="2">
        <v>0.0</v>
      </c>
      <c r="E28" s="2" t="s">
        <v>148</v>
      </c>
      <c r="F28" s="2" t="s">
        <v>149</v>
      </c>
      <c r="G28" s="2" t="s">
        <v>150</v>
      </c>
      <c r="H28" s="2" t="s">
        <v>27</v>
      </c>
      <c r="I28" s="2" t="s">
        <v>151</v>
      </c>
      <c r="J28" s="2">
        <f>IFERROR(__xludf.DUMMYFUNCTION("IF(NOT(EXACT(B28,B27)), IF(ISERROR(FILTER(G$2:G1000, B$2:B1000 = B28, G$2:G1000&lt;&gt;"""")), """", COUNTA(FILTER(G$2:G1000, B$2:B1000 = B28, D$2:D1000&lt;&gt;""""))),"""")"),1.0)</f>
        <v>1</v>
      </c>
    </row>
    <row r="29" ht="14.25" customHeight="1">
      <c r="A29" s="2">
        <v>27.0</v>
      </c>
      <c r="B29" s="2" t="s">
        <v>152</v>
      </c>
      <c r="C29" s="2">
        <v>1725.0</v>
      </c>
      <c r="D29" s="2">
        <v>0.0</v>
      </c>
      <c r="E29" s="2" t="s">
        <v>153</v>
      </c>
      <c r="F29" s="2" t="s">
        <v>154</v>
      </c>
      <c r="G29" s="2" t="s">
        <v>155</v>
      </c>
      <c r="H29" s="2" t="s">
        <v>27</v>
      </c>
      <c r="I29" s="2" t="s">
        <v>156</v>
      </c>
      <c r="J29" s="2">
        <f>IFERROR(__xludf.DUMMYFUNCTION("IF(NOT(EXACT(B29,B28)), IF(ISERROR(FILTER(G$2:G1000, B$2:B1000 = B29, G$2:G1000&lt;&gt;"""")), """", COUNTA(FILTER(G$2:G1000, B$2:B1000 = B29, D$2:D1000&lt;&gt;""""))),"""")"),2.0)</f>
        <v>2</v>
      </c>
    </row>
    <row r="30" ht="14.25" customHeight="1">
      <c r="A30" s="2">
        <v>28.0</v>
      </c>
      <c r="B30" s="2" t="s">
        <v>152</v>
      </c>
      <c r="C30" s="2">
        <v>1725.0</v>
      </c>
      <c r="D30" s="2">
        <v>0.0</v>
      </c>
      <c r="E30" s="2" t="s">
        <v>153</v>
      </c>
      <c r="F30" s="2" t="s">
        <v>154</v>
      </c>
      <c r="G30" s="2" t="s">
        <v>157</v>
      </c>
      <c r="H30" s="2" t="s">
        <v>27</v>
      </c>
      <c r="I30" s="2" t="s">
        <v>158</v>
      </c>
      <c r="J30" s="2" t="str">
        <f>IFERROR(__xludf.DUMMYFUNCTION("IF(NOT(EXACT(B30,B29)), IF(ISERROR(FILTER(G$2:G1000, B$2:B1000 = B30, G$2:G1000&lt;&gt;"""")), """", COUNTA(FILTER(G$2:G1000, B$2:B1000 = B30, D$2:D1000&lt;&gt;""""))),"""")"),"")</f>
        <v/>
      </c>
    </row>
    <row r="31" ht="14.25" customHeight="1">
      <c r="A31" s="2">
        <v>29.0</v>
      </c>
      <c r="B31" s="2" t="s">
        <v>159</v>
      </c>
      <c r="C31" s="2">
        <v>1830.0</v>
      </c>
      <c r="D31" s="2">
        <v>0.0</v>
      </c>
      <c r="E31" s="2" t="s">
        <v>160</v>
      </c>
      <c r="F31" s="2" t="s">
        <v>161</v>
      </c>
      <c r="G31" s="2" t="s">
        <v>162</v>
      </c>
      <c r="H31" s="2" t="s">
        <v>27</v>
      </c>
      <c r="I31" s="2" t="s">
        <v>163</v>
      </c>
      <c r="J31" s="2">
        <f>IFERROR(__xludf.DUMMYFUNCTION("IF(NOT(EXACT(B31,B30)), IF(ISERROR(FILTER(G$2:G1000, B$2:B1000 = B31, G$2:G1000&lt;&gt;"""")), """", COUNTA(FILTER(G$2:G1000, B$2:B1000 = B31, D$2:D1000&lt;&gt;""""))),"""")"),1.0)</f>
        <v>1</v>
      </c>
    </row>
    <row r="32" ht="14.25" customHeight="1">
      <c r="A32" s="2">
        <v>30.0</v>
      </c>
      <c r="B32" s="2" t="s">
        <v>164</v>
      </c>
      <c r="C32" s="2">
        <v>1850.0</v>
      </c>
      <c r="D32" s="2">
        <v>0.0</v>
      </c>
      <c r="E32" s="2" t="s">
        <v>165</v>
      </c>
      <c r="F32" s="2" t="s">
        <v>166</v>
      </c>
      <c r="G32" s="2" t="s">
        <v>167</v>
      </c>
      <c r="H32" s="2" t="s">
        <v>27</v>
      </c>
      <c r="I32" s="2" t="s">
        <v>168</v>
      </c>
      <c r="J32" s="2">
        <f>IFERROR(__xludf.DUMMYFUNCTION("IF(NOT(EXACT(B32,B31)), IF(ISERROR(FILTER(G$2:G1000, B$2:B1000 = B32, G$2:G1000&lt;&gt;"""")), """", COUNTA(FILTER(G$2:G1000, B$2:B1000 = B32, D$2:D1000&lt;&gt;""""))),"""")"),1.0)</f>
        <v>1</v>
      </c>
    </row>
    <row r="33" ht="14.25" customHeight="1">
      <c r="A33" s="2">
        <v>31.0</v>
      </c>
      <c r="B33" s="2" t="s">
        <v>169</v>
      </c>
      <c r="C33" s="2">
        <v>1857.0</v>
      </c>
      <c r="D33" s="2">
        <v>0.0</v>
      </c>
      <c r="E33" s="2" t="s">
        <v>170</v>
      </c>
      <c r="F33" s="2" t="s">
        <v>171</v>
      </c>
      <c r="G33" s="2" t="s">
        <v>172</v>
      </c>
      <c r="H33" s="2" t="s">
        <v>27</v>
      </c>
      <c r="I33" s="2" t="s">
        <v>173</v>
      </c>
      <c r="J33" s="2">
        <f>IFERROR(__xludf.DUMMYFUNCTION("IF(NOT(EXACT(B33,B32)), IF(ISERROR(FILTER(G$2:G1000, B$2:B1000 = B33, G$2:G1000&lt;&gt;"""")), """", COUNTA(FILTER(G$2:G1000, B$2:B1000 = B33, D$2:D1000&lt;&gt;""""))),"""")"),1.0)</f>
        <v>1</v>
      </c>
    </row>
    <row r="34" ht="14.25" customHeight="1">
      <c r="A34" s="2">
        <v>32.0</v>
      </c>
      <c r="B34" s="2" t="s">
        <v>174</v>
      </c>
      <c r="C34" s="2">
        <v>1869.0</v>
      </c>
      <c r="D34" s="2">
        <v>0.0</v>
      </c>
      <c r="E34" s="2" t="s">
        <v>175</v>
      </c>
      <c r="F34" s="2" t="s">
        <v>176</v>
      </c>
      <c r="G34" s="2" t="s">
        <v>17</v>
      </c>
      <c r="H34" s="2" t="s">
        <v>18</v>
      </c>
      <c r="I34" s="2" t="s">
        <v>95</v>
      </c>
      <c r="J34" s="2">
        <f>IFERROR(__xludf.DUMMYFUNCTION("IF(NOT(EXACT(B34,B33)), IF(ISERROR(FILTER(G$2:G1000, B$2:B1000 = B34, G$2:G1000&lt;&gt;"""")), """", COUNTA(FILTER(G$2:G1000, B$2:B1000 = B34, D$2:D1000&lt;&gt;""""))),"""")"),1.0)</f>
        <v>1</v>
      </c>
    </row>
    <row r="35" ht="14.25" customHeight="1">
      <c r="A35" s="2">
        <v>33.0</v>
      </c>
      <c r="B35" s="2" t="s">
        <v>177</v>
      </c>
      <c r="C35" s="2">
        <v>1874.0</v>
      </c>
      <c r="D35" s="2">
        <v>1.0</v>
      </c>
      <c r="E35" s="2" t="s">
        <v>178</v>
      </c>
      <c r="F35" s="2" t="s">
        <v>179</v>
      </c>
      <c r="G35" s="2" t="s">
        <v>17</v>
      </c>
      <c r="H35" s="2" t="s">
        <v>18</v>
      </c>
      <c r="I35" s="2" t="s">
        <v>95</v>
      </c>
      <c r="J35" s="2">
        <f>IFERROR(__xludf.DUMMYFUNCTION("IF(NOT(EXACT(B35,B34)), IF(ISERROR(FILTER(G$2:G1000, B$2:B1000 = B35, G$2:G1000&lt;&gt;"""")), """", COUNTA(FILTER(G$2:G1000, B$2:B1000 = B35, D$2:D1000&lt;&gt;""""))),"""")"),1.0)</f>
        <v>1</v>
      </c>
    </row>
    <row r="36" ht="14.25" customHeight="1">
      <c r="A36" s="2">
        <v>34.0</v>
      </c>
      <c r="B36" s="2" t="s">
        <v>180</v>
      </c>
      <c r="C36" s="2">
        <v>1876.0</v>
      </c>
      <c r="D36" s="2">
        <v>1.0</v>
      </c>
      <c r="E36" s="2" t="s">
        <v>181</v>
      </c>
      <c r="F36" s="2" t="s">
        <v>182</v>
      </c>
      <c r="G36" s="2" t="s">
        <v>17</v>
      </c>
      <c r="H36" s="2" t="s">
        <v>18</v>
      </c>
      <c r="I36" s="2" t="s">
        <v>95</v>
      </c>
      <c r="J36" s="2">
        <f>IFERROR(__xludf.DUMMYFUNCTION("IF(NOT(EXACT(B36,B35)), IF(ISERROR(FILTER(G$2:G1000, B$2:B1000 = B36, G$2:G1000&lt;&gt;"""")), """", COUNTA(FILTER(G$2:G1000, B$2:B1000 = B36, D$2:D1000&lt;&gt;""""))),"""")"),1.0)</f>
        <v>1</v>
      </c>
    </row>
    <row r="37" ht="14.25" customHeight="1">
      <c r="A37" s="2">
        <v>35.0</v>
      </c>
      <c r="B37" s="2" t="s">
        <v>183</v>
      </c>
      <c r="C37" s="2">
        <v>1946.0</v>
      </c>
      <c r="D37" s="2">
        <v>0.0</v>
      </c>
      <c r="E37" s="2" t="s">
        <v>184</v>
      </c>
      <c r="F37" s="2" t="s">
        <v>185</v>
      </c>
      <c r="G37" s="2" t="s">
        <v>186</v>
      </c>
      <c r="H37" s="2" t="s">
        <v>18</v>
      </c>
      <c r="I37" s="2" t="s">
        <v>19</v>
      </c>
      <c r="J37" s="2">
        <f>IFERROR(__xludf.DUMMYFUNCTION("IF(NOT(EXACT(B37,B36)), IF(ISERROR(FILTER(G$2:G1000, B$2:B1000 = B37, G$2:G1000&lt;&gt;"""")), """", COUNTA(FILTER(G$2:G1000, B$2:B1000 = B37, D$2:D1000&lt;&gt;""""))),"""")"),1.0)</f>
        <v>1</v>
      </c>
    </row>
    <row r="38" ht="14.25" customHeight="1">
      <c r="A38" s="2">
        <v>36.0</v>
      </c>
      <c r="B38" s="2" t="s">
        <v>187</v>
      </c>
      <c r="C38" s="2">
        <v>1947.0</v>
      </c>
      <c r="D38" s="2">
        <v>0.0</v>
      </c>
      <c r="E38" s="2" t="s">
        <v>188</v>
      </c>
      <c r="F38" s="2" t="s">
        <v>189</v>
      </c>
      <c r="G38" s="2" t="s">
        <v>190</v>
      </c>
      <c r="H38" s="2" t="s">
        <v>27</v>
      </c>
      <c r="I38" s="2" t="s">
        <v>191</v>
      </c>
      <c r="J38" s="2">
        <f>IFERROR(__xludf.DUMMYFUNCTION("IF(NOT(EXACT(B38,B37)), IF(ISERROR(FILTER(G$2:G1000, B$2:B1000 = B38, G$2:G1000&lt;&gt;"""")), """", COUNTA(FILTER(G$2:G1000, B$2:B1000 = B38, D$2:D1000&lt;&gt;""""))),"""")"),1.0)</f>
        <v>1</v>
      </c>
    </row>
    <row r="39" ht="14.25" customHeight="1">
      <c r="A39" s="2">
        <v>37.0</v>
      </c>
      <c r="B39" s="2" t="s">
        <v>192</v>
      </c>
      <c r="C39" s="2">
        <v>1953.0</v>
      </c>
      <c r="D39" s="2">
        <v>0.0</v>
      </c>
      <c r="E39" s="2" t="s">
        <v>193</v>
      </c>
      <c r="F39" s="2" t="s">
        <v>194</v>
      </c>
      <c r="G39" s="2" t="s">
        <v>195</v>
      </c>
      <c r="H39" s="2" t="s">
        <v>27</v>
      </c>
      <c r="I39" s="2" t="s">
        <v>196</v>
      </c>
      <c r="J39" s="2">
        <f>IFERROR(__xludf.DUMMYFUNCTION("IF(NOT(EXACT(B39,B38)), IF(ISERROR(FILTER(G$2:G1000, B$2:B1000 = B39, G$2:G1000&lt;&gt;"""")), """", COUNTA(FILTER(G$2:G1000, B$2:B1000 = B39, D$2:D1000&lt;&gt;""""))),"""")"),2.0)</f>
        <v>2</v>
      </c>
    </row>
    <row r="40" ht="14.25" customHeight="1">
      <c r="A40" s="2">
        <v>38.0</v>
      </c>
      <c r="B40" s="2" t="s">
        <v>192</v>
      </c>
      <c r="C40" s="2">
        <v>1953.0</v>
      </c>
      <c r="D40" s="2">
        <v>0.0</v>
      </c>
      <c r="E40" s="2" t="s">
        <v>193</v>
      </c>
      <c r="F40" s="2" t="s">
        <v>194</v>
      </c>
      <c r="G40" s="2" t="s">
        <v>17</v>
      </c>
      <c r="H40" s="2" t="s">
        <v>42</v>
      </c>
      <c r="I40" s="2" t="s">
        <v>195</v>
      </c>
      <c r="J40" s="2" t="str">
        <f>IFERROR(__xludf.DUMMYFUNCTION("IF(NOT(EXACT(B40,B39)), IF(ISERROR(FILTER(G$2:G1000, B$2:B1000 = B40, G$2:G1000&lt;&gt;"""")), """", COUNTA(FILTER(G$2:G1000, B$2:B1000 = B40, D$2:D1000&lt;&gt;""""))),"""")"),"")</f>
        <v/>
      </c>
    </row>
    <row r="41" ht="14.25" customHeight="1">
      <c r="A41" s="2">
        <v>39.0</v>
      </c>
      <c r="B41" s="2" t="s">
        <v>197</v>
      </c>
      <c r="C41" s="2">
        <v>1975.0</v>
      </c>
      <c r="D41" s="2">
        <v>0.0</v>
      </c>
      <c r="E41" s="2" t="s">
        <v>198</v>
      </c>
      <c r="F41" s="2" t="s">
        <v>199</v>
      </c>
      <c r="G41" s="2" t="s">
        <v>200</v>
      </c>
      <c r="H41" s="2" t="s">
        <v>27</v>
      </c>
      <c r="I41" s="2" t="s">
        <v>201</v>
      </c>
      <c r="J41" s="2">
        <f>IFERROR(__xludf.DUMMYFUNCTION("IF(NOT(EXACT(B41,B40)), IF(ISERROR(FILTER(G$2:G1000, B$2:B1000 = B41, G$2:G1000&lt;&gt;"""")), """", COUNTA(FILTER(G$2:G1000, B$2:B1000 = B41, D$2:D1000&lt;&gt;""""))),"""")"),1.0)</f>
        <v>1</v>
      </c>
    </row>
    <row r="42" ht="14.25" customHeight="1">
      <c r="A42" s="2">
        <v>40.0</v>
      </c>
      <c r="B42" s="2" t="s">
        <v>202</v>
      </c>
      <c r="C42" s="2">
        <v>2002.0</v>
      </c>
      <c r="D42" s="2">
        <v>0.0</v>
      </c>
      <c r="E42" s="2" t="s">
        <v>203</v>
      </c>
      <c r="F42" s="2" t="s">
        <v>204</v>
      </c>
      <c r="G42" s="2" t="s">
        <v>205</v>
      </c>
      <c r="H42" s="2" t="s">
        <v>27</v>
      </c>
      <c r="I42" s="2" t="s">
        <v>206</v>
      </c>
      <c r="J42" s="2">
        <f>IFERROR(__xludf.DUMMYFUNCTION("IF(NOT(EXACT(B42,B41)), IF(ISERROR(FILTER(G$2:G1000, B$2:B1000 = B42, G$2:G1000&lt;&gt;"""")), """", COUNTA(FILTER(G$2:G1000, B$2:B1000 = B42, D$2:D1000&lt;&gt;""""))),"""")"),3.0)</f>
        <v>3</v>
      </c>
    </row>
    <row r="43" ht="14.25" customHeight="1">
      <c r="A43" s="2">
        <v>41.0</v>
      </c>
      <c r="B43" s="2" t="s">
        <v>202</v>
      </c>
      <c r="C43" s="2">
        <v>2002.0</v>
      </c>
      <c r="D43" s="2">
        <v>0.0</v>
      </c>
      <c r="E43" s="2" t="s">
        <v>203</v>
      </c>
      <c r="F43" s="2" t="s">
        <v>204</v>
      </c>
      <c r="G43" s="2" t="s">
        <v>207</v>
      </c>
      <c r="H43" s="2" t="s">
        <v>44</v>
      </c>
      <c r="I43" s="2" t="s">
        <v>205</v>
      </c>
      <c r="J43" s="2" t="str">
        <f>IFERROR(__xludf.DUMMYFUNCTION("IF(NOT(EXACT(B43,B42)), IF(ISERROR(FILTER(G$2:G1000, B$2:B1000 = B43, G$2:G1000&lt;&gt;"""")), """", COUNTA(FILTER(G$2:G1000, B$2:B1000 = B43, D$2:D1000&lt;&gt;""""))),"""")"),"")</f>
        <v/>
      </c>
    </row>
    <row r="44" ht="14.25" customHeight="1">
      <c r="A44" s="2">
        <v>42.0</v>
      </c>
      <c r="B44" s="2" t="s">
        <v>202</v>
      </c>
      <c r="C44" s="2">
        <v>2002.0</v>
      </c>
      <c r="D44" s="2">
        <v>0.0</v>
      </c>
      <c r="E44" s="2" t="s">
        <v>203</v>
      </c>
      <c r="F44" s="2" t="s">
        <v>204</v>
      </c>
      <c r="G44" s="2" t="s">
        <v>207</v>
      </c>
      <c r="H44" s="2" t="s">
        <v>18</v>
      </c>
      <c r="I44" s="2" t="s">
        <v>208</v>
      </c>
      <c r="J44" s="2" t="str">
        <f>IFERROR(__xludf.DUMMYFUNCTION("IF(NOT(EXACT(B44,B43)), IF(ISERROR(FILTER(G$2:G1000, B$2:B1000 = B44, G$2:G1000&lt;&gt;"""")), """", COUNTA(FILTER(G$2:G1000, B$2:B1000 = B44, D$2:D1000&lt;&gt;""""))),"""")"),"")</f>
        <v/>
      </c>
    </row>
    <row r="45" ht="14.25" customHeight="1">
      <c r="A45" s="2">
        <v>43.0</v>
      </c>
      <c r="B45" s="2" t="s">
        <v>209</v>
      </c>
      <c r="C45" s="2">
        <v>2011.0</v>
      </c>
      <c r="D45" s="2">
        <v>1.0</v>
      </c>
      <c r="E45" s="2" t="s">
        <v>210</v>
      </c>
      <c r="F45" s="2" t="s">
        <v>211</v>
      </c>
      <c r="G45" s="2" t="s">
        <v>212</v>
      </c>
      <c r="H45" s="2" t="s">
        <v>27</v>
      </c>
      <c r="I45" s="2" t="s">
        <v>213</v>
      </c>
      <c r="J45" s="2">
        <f>IFERROR(__xludf.DUMMYFUNCTION("IF(NOT(EXACT(B45,B44)), IF(ISERROR(FILTER(G$2:G1000, B$2:B1000 = B45, G$2:G1000&lt;&gt;"""")), """", COUNTA(FILTER(G$2:G1000, B$2:B1000 = B45, D$2:D1000&lt;&gt;""""))),"""")"),2.0)</f>
        <v>2</v>
      </c>
    </row>
    <row r="46" ht="14.25" customHeight="1">
      <c r="A46" s="2">
        <v>44.0</v>
      </c>
      <c r="B46" s="2" t="s">
        <v>209</v>
      </c>
      <c r="C46" s="2">
        <v>2011.0</v>
      </c>
      <c r="D46" s="2">
        <v>1.0</v>
      </c>
      <c r="E46" s="2" t="s">
        <v>210</v>
      </c>
      <c r="F46" s="2" t="s">
        <v>211</v>
      </c>
      <c r="G46" s="2" t="s">
        <v>214</v>
      </c>
      <c r="H46" s="2" t="s">
        <v>27</v>
      </c>
      <c r="I46" s="2" t="s">
        <v>212</v>
      </c>
      <c r="J46" s="2" t="str">
        <f>IFERROR(__xludf.DUMMYFUNCTION("IF(NOT(EXACT(B46,B45)), IF(ISERROR(FILTER(G$2:G1000, B$2:B1000 = B46, G$2:G1000&lt;&gt;"""")), """", COUNTA(FILTER(G$2:G1000, B$2:B1000 = B46, D$2:D1000&lt;&gt;""""))),"""")"),"")</f>
        <v/>
      </c>
    </row>
    <row r="47" ht="14.25" customHeight="1">
      <c r="A47" s="2">
        <v>45.0</v>
      </c>
      <c r="B47" s="2" t="s">
        <v>215</v>
      </c>
      <c r="C47" s="2">
        <v>2020.0</v>
      </c>
      <c r="D47" s="2">
        <v>0.0</v>
      </c>
      <c r="E47" s="2" t="s">
        <v>216</v>
      </c>
      <c r="F47" s="2" t="s">
        <v>217</v>
      </c>
      <c r="G47" s="2" t="s">
        <v>17</v>
      </c>
      <c r="H47" s="2" t="s">
        <v>18</v>
      </c>
      <c r="I47" s="2" t="s">
        <v>218</v>
      </c>
      <c r="J47" s="2">
        <f>IFERROR(__xludf.DUMMYFUNCTION("IF(NOT(EXACT(B47,B46)), IF(ISERROR(FILTER(G$2:G1000, B$2:B1000 = B47, G$2:G1000&lt;&gt;"""")), """", COUNTA(FILTER(G$2:G1000, B$2:B1000 = B47, D$2:D1000&lt;&gt;""""))),"""")"),1.0)</f>
        <v>1</v>
      </c>
    </row>
    <row r="48" ht="14.25" customHeight="1">
      <c r="A48" s="2">
        <v>46.0</v>
      </c>
      <c r="B48" s="2" t="s">
        <v>219</v>
      </c>
      <c r="C48" s="2">
        <v>2055.0</v>
      </c>
      <c r="D48" s="2">
        <v>0.0</v>
      </c>
      <c r="E48" s="2" t="s">
        <v>220</v>
      </c>
      <c r="F48" s="2" t="s">
        <v>221</v>
      </c>
      <c r="G48" s="2" t="s">
        <v>88</v>
      </c>
      <c r="H48" s="2" t="s">
        <v>18</v>
      </c>
      <c r="I48" s="2" t="s">
        <v>64</v>
      </c>
      <c r="J48" s="2">
        <f>IFERROR(__xludf.DUMMYFUNCTION("IF(NOT(EXACT(B48,B47)), IF(ISERROR(FILTER(G$2:G1000, B$2:B1000 = B48, G$2:G1000&lt;&gt;"""")), """", COUNTA(FILTER(G$2:G1000, B$2:B1000 = B48, D$2:D1000&lt;&gt;""""))),"""")"),1.0)</f>
        <v>1</v>
      </c>
    </row>
    <row r="49" ht="14.25" customHeight="1">
      <c r="A49" s="2">
        <v>47.0</v>
      </c>
      <c r="B49" s="2" t="s">
        <v>222</v>
      </c>
      <c r="C49" s="2">
        <v>2103.0</v>
      </c>
      <c r="D49" s="2">
        <v>0.0</v>
      </c>
      <c r="E49" s="2" t="s">
        <v>223</v>
      </c>
      <c r="F49" s="2" t="s">
        <v>224</v>
      </c>
      <c r="G49" s="2" t="s">
        <v>225</v>
      </c>
      <c r="H49" s="2" t="s">
        <v>27</v>
      </c>
      <c r="I49" s="2" t="s">
        <v>226</v>
      </c>
      <c r="J49" s="2">
        <f>IFERROR(__xludf.DUMMYFUNCTION("IF(NOT(EXACT(B49,B48)), IF(ISERROR(FILTER(G$2:G1000, B$2:B1000 = B49, G$2:G1000&lt;&gt;"""")), """", COUNTA(FILTER(G$2:G1000, B$2:B1000 = B49, D$2:D1000&lt;&gt;""""))),"""")"),1.0)</f>
        <v>1</v>
      </c>
    </row>
    <row r="50" ht="14.25" customHeight="1">
      <c r="A50" s="2">
        <v>48.0</v>
      </c>
      <c r="B50" s="2" t="s">
        <v>227</v>
      </c>
      <c r="C50" s="2">
        <v>2105.0</v>
      </c>
      <c r="D50" s="2">
        <v>0.0</v>
      </c>
      <c r="E50" s="2" t="s">
        <v>228</v>
      </c>
      <c r="F50" s="2" t="s">
        <v>229</v>
      </c>
      <c r="G50" s="2" t="s">
        <v>17</v>
      </c>
      <c r="H50" s="2" t="s">
        <v>18</v>
      </c>
      <c r="I50" s="2" t="s">
        <v>19</v>
      </c>
      <c r="J50" s="2">
        <f>IFERROR(__xludf.DUMMYFUNCTION("IF(NOT(EXACT(B50,B49)), IF(ISERROR(FILTER(G$2:G1000, B$2:B1000 = B50, G$2:G1000&lt;&gt;"""")), """", COUNTA(FILTER(G$2:G1000, B$2:B1000 = B50, D$2:D1000&lt;&gt;""""))),"""")"),1.0)</f>
        <v>1</v>
      </c>
    </row>
    <row r="51" ht="14.25" customHeight="1">
      <c r="A51" s="2">
        <v>49.0</v>
      </c>
      <c r="B51" s="2" t="s">
        <v>230</v>
      </c>
      <c r="C51" s="2">
        <v>2114.0</v>
      </c>
      <c r="D51" s="2">
        <v>0.0</v>
      </c>
      <c r="E51" s="2" t="s">
        <v>231</v>
      </c>
      <c r="F51" s="2" t="s">
        <v>232</v>
      </c>
      <c r="G51" s="2" t="s">
        <v>233</v>
      </c>
      <c r="H51" s="2" t="s">
        <v>27</v>
      </c>
      <c r="I51" s="2" t="s">
        <v>234</v>
      </c>
      <c r="J51" s="2">
        <f>IFERROR(__xludf.DUMMYFUNCTION("IF(NOT(EXACT(B51,B50)), IF(ISERROR(FILTER(G$2:G1000, B$2:B1000 = B51, G$2:G1000&lt;&gt;"""")), """", COUNTA(FILTER(G$2:G1000, B$2:B1000 = B51, D$2:D1000&lt;&gt;""""))),"""")"),1.0)</f>
        <v>1</v>
      </c>
    </row>
    <row r="52" ht="14.25" customHeight="1">
      <c r="A52" s="2">
        <v>50.0</v>
      </c>
      <c r="B52" s="2" t="s">
        <v>235</v>
      </c>
      <c r="C52" s="2">
        <v>2120.0</v>
      </c>
      <c r="D52" s="2">
        <v>0.0</v>
      </c>
      <c r="E52" s="2" t="s">
        <v>236</v>
      </c>
      <c r="F52" s="2" t="s">
        <v>237</v>
      </c>
      <c r="G52" s="2" t="s">
        <v>238</v>
      </c>
      <c r="H52" s="2" t="s">
        <v>18</v>
      </c>
      <c r="I52" s="2" t="s">
        <v>239</v>
      </c>
      <c r="J52" s="2">
        <f>IFERROR(__xludf.DUMMYFUNCTION("IF(NOT(EXACT(B52,B51)), IF(ISERROR(FILTER(G$2:G1000, B$2:B1000 = B52, G$2:G1000&lt;&gt;"""")), """", COUNTA(FILTER(G$2:G1000, B$2:B1000 = B52, D$2:D1000&lt;&gt;""""))),"""")"),1.0)</f>
        <v>1</v>
      </c>
    </row>
    <row r="53" ht="14.25" customHeight="1">
      <c r="A53" s="2">
        <v>51.0</v>
      </c>
      <c r="B53" s="2" t="s">
        <v>240</v>
      </c>
      <c r="C53" s="2">
        <v>2122.0</v>
      </c>
      <c r="D53" s="2">
        <v>0.0</v>
      </c>
      <c r="E53" s="2" t="s">
        <v>241</v>
      </c>
      <c r="F53" s="2" t="s">
        <v>242</v>
      </c>
      <c r="G53" s="2" t="s">
        <v>243</v>
      </c>
      <c r="H53" s="2" t="s">
        <v>27</v>
      </c>
      <c r="I53" s="2" t="s">
        <v>244</v>
      </c>
      <c r="J53" s="2">
        <f>IFERROR(__xludf.DUMMYFUNCTION("IF(NOT(EXACT(B53,B52)), IF(ISERROR(FILTER(G$2:G1000, B$2:B1000 = B53, G$2:G1000&lt;&gt;"""")), """", COUNTA(FILTER(G$2:G1000, B$2:B1000 = B53, D$2:D1000&lt;&gt;""""))),"""")"),1.0)</f>
        <v>1</v>
      </c>
    </row>
    <row r="54" ht="14.25" customHeight="1">
      <c r="A54" s="2">
        <v>52.0</v>
      </c>
      <c r="B54" s="2" t="s">
        <v>245</v>
      </c>
      <c r="C54" s="2">
        <v>2139.0</v>
      </c>
      <c r="D54" s="2">
        <v>0.0</v>
      </c>
      <c r="E54" s="2" t="s">
        <v>246</v>
      </c>
      <c r="F54" s="2" t="s">
        <v>247</v>
      </c>
      <c r="G54" s="2" t="s">
        <v>17</v>
      </c>
      <c r="H54" s="2" t="s">
        <v>42</v>
      </c>
      <c r="I54" s="2" t="s">
        <v>248</v>
      </c>
      <c r="J54" s="2">
        <f>IFERROR(__xludf.DUMMYFUNCTION("IF(NOT(EXACT(B54,B53)), IF(ISERROR(FILTER(G$2:G1000, B$2:B1000 = B54, G$2:G1000&lt;&gt;"""")), """", COUNTA(FILTER(G$2:G1000, B$2:B1000 = B54, D$2:D1000&lt;&gt;""""))),"""")"),2.0)</f>
        <v>2</v>
      </c>
    </row>
    <row r="55" ht="14.25" customHeight="1">
      <c r="A55" s="2">
        <v>53.0</v>
      </c>
      <c r="B55" s="2" t="s">
        <v>245</v>
      </c>
      <c r="C55" s="2">
        <v>2139.0</v>
      </c>
      <c r="D55" s="2">
        <v>0.0</v>
      </c>
      <c r="E55" s="2" t="s">
        <v>246</v>
      </c>
      <c r="F55" s="2" t="s">
        <v>247</v>
      </c>
      <c r="G55" s="2" t="s">
        <v>248</v>
      </c>
      <c r="H55" s="2" t="s">
        <v>27</v>
      </c>
      <c r="I55" s="2" t="s">
        <v>249</v>
      </c>
      <c r="J55" s="2" t="str">
        <f>IFERROR(__xludf.DUMMYFUNCTION("IF(NOT(EXACT(B55,B54)), IF(ISERROR(FILTER(G$2:G1000, B$2:B1000 = B55, G$2:G1000&lt;&gt;"""")), """", COUNTA(FILTER(G$2:G1000, B$2:B1000 = B55, D$2:D1000&lt;&gt;""""))),"""")"),"")</f>
        <v/>
      </c>
    </row>
    <row r="56" ht="14.25" customHeight="1">
      <c r="A56" s="2">
        <v>54.0</v>
      </c>
      <c r="B56" s="2" t="s">
        <v>250</v>
      </c>
      <c r="C56" s="2">
        <v>2143.0</v>
      </c>
      <c r="D56" s="2">
        <v>0.0</v>
      </c>
      <c r="E56" s="2" t="s">
        <v>251</v>
      </c>
      <c r="F56" s="2" t="s">
        <v>252</v>
      </c>
      <c r="G56" s="2" t="s">
        <v>253</v>
      </c>
      <c r="H56" s="2" t="s">
        <v>27</v>
      </c>
      <c r="I56" s="2" t="s">
        <v>213</v>
      </c>
      <c r="J56" s="2">
        <f>IFERROR(__xludf.DUMMYFUNCTION("IF(NOT(EXACT(B56,B55)), IF(ISERROR(FILTER(G$2:G1000, B$2:B1000 = B56, G$2:G1000&lt;&gt;"""")), """", COUNTA(FILTER(G$2:G1000, B$2:B1000 = B56, D$2:D1000&lt;&gt;""""))),"""")"),2.0)</f>
        <v>2</v>
      </c>
    </row>
    <row r="57" ht="14.25" customHeight="1">
      <c r="A57" s="2">
        <v>55.0</v>
      </c>
      <c r="B57" s="2" t="s">
        <v>250</v>
      </c>
      <c r="C57" s="2">
        <v>2143.0</v>
      </c>
      <c r="D57" s="2">
        <v>1.0</v>
      </c>
      <c r="E57" s="2" t="s">
        <v>251</v>
      </c>
      <c r="F57" s="2" t="s">
        <v>254</v>
      </c>
      <c r="G57" s="2" t="s">
        <v>255</v>
      </c>
      <c r="H57" s="2" t="s">
        <v>27</v>
      </c>
      <c r="I57" s="2" t="s">
        <v>28</v>
      </c>
      <c r="J57" s="2" t="str">
        <f>IFERROR(__xludf.DUMMYFUNCTION("IF(NOT(EXACT(B57,B56)), IF(ISERROR(FILTER(G$2:G1000, B$2:B1000 = B57, G$2:G1000&lt;&gt;"""")), """", COUNTA(FILTER(G$2:G1000, B$2:B1000 = B57, D$2:D1000&lt;&gt;""""))),"""")"),"")</f>
        <v/>
      </c>
    </row>
    <row r="58" ht="14.25" customHeight="1">
      <c r="A58" s="2">
        <v>56.0</v>
      </c>
      <c r="B58" s="2" t="s">
        <v>256</v>
      </c>
      <c r="C58" s="2">
        <v>2147.0</v>
      </c>
      <c r="D58" s="2">
        <v>0.0</v>
      </c>
      <c r="E58" s="2" t="s">
        <v>257</v>
      </c>
      <c r="F58" s="2" t="s">
        <v>258</v>
      </c>
      <c r="G58" s="2" t="s">
        <v>259</v>
      </c>
      <c r="H58" s="2" t="s">
        <v>18</v>
      </c>
      <c r="I58" s="2" t="s">
        <v>64</v>
      </c>
      <c r="J58" s="2">
        <f>IFERROR(__xludf.DUMMYFUNCTION("IF(NOT(EXACT(B58,B57)), IF(ISERROR(FILTER(G$2:G1000, B$2:B1000 = B58, G$2:G1000&lt;&gt;"""")), """", COUNTA(FILTER(G$2:G1000, B$2:B1000 = B58, D$2:D1000&lt;&gt;""""))),"""")"),1.0)</f>
        <v>1</v>
      </c>
    </row>
    <row r="59" ht="14.25" customHeight="1">
      <c r="A59" s="2">
        <v>57.0</v>
      </c>
      <c r="B59" s="2" t="s">
        <v>260</v>
      </c>
      <c r="C59" s="2">
        <v>2154.0</v>
      </c>
      <c r="D59" s="2">
        <v>0.0</v>
      </c>
      <c r="E59" s="2" t="s">
        <v>261</v>
      </c>
      <c r="F59" s="2" t="s">
        <v>262</v>
      </c>
      <c r="G59" s="2" t="s">
        <v>263</v>
      </c>
      <c r="H59" s="2" t="s">
        <v>27</v>
      </c>
      <c r="I59" s="2" t="s">
        <v>264</v>
      </c>
      <c r="J59" s="2">
        <f>IFERROR(__xludf.DUMMYFUNCTION("IF(NOT(EXACT(B59,B58)), IF(ISERROR(FILTER(G$2:G1000, B$2:B1000 = B59, G$2:G1000&lt;&gt;"""")), """", COUNTA(FILTER(G$2:G1000, B$2:B1000 = B59, D$2:D1000&lt;&gt;""""))),"""")"),1.0)</f>
        <v>1</v>
      </c>
    </row>
    <row r="60" ht="14.25" customHeight="1">
      <c r="A60" s="2">
        <v>58.0</v>
      </c>
      <c r="B60" s="2" t="s">
        <v>265</v>
      </c>
      <c r="C60" s="2">
        <v>2177.0</v>
      </c>
      <c r="D60" s="2">
        <v>0.0</v>
      </c>
      <c r="E60" s="2" t="s">
        <v>266</v>
      </c>
      <c r="F60" s="2" t="s">
        <v>267</v>
      </c>
      <c r="G60" s="2" t="s">
        <v>268</v>
      </c>
      <c r="H60" s="2" t="s">
        <v>27</v>
      </c>
      <c r="I60" s="2" t="s">
        <v>269</v>
      </c>
      <c r="J60" s="2">
        <f>IFERROR(__xludf.DUMMYFUNCTION("IF(NOT(EXACT(B60,B59)), IF(ISERROR(FILTER(G$2:G1000, B$2:B1000 = B60, G$2:G1000&lt;&gt;"""")), """", COUNTA(FILTER(G$2:G1000, B$2:B1000 = B60, D$2:D1000&lt;&gt;""""))),"""")"),1.0)</f>
        <v>1</v>
      </c>
    </row>
    <row r="61" ht="14.25" customHeight="1">
      <c r="A61" s="2">
        <v>59.0</v>
      </c>
      <c r="B61" s="2" t="s">
        <v>270</v>
      </c>
      <c r="C61" s="2">
        <v>2189.0</v>
      </c>
      <c r="D61" s="2">
        <v>0.0</v>
      </c>
      <c r="E61" s="2" t="s">
        <v>271</v>
      </c>
      <c r="F61" s="2" t="s">
        <v>272</v>
      </c>
      <c r="G61" s="2" t="s">
        <v>273</v>
      </c>
      <c r="H61" s="2" t="s">
        <v>27</v>
      </c>
      <c r="I61" s="2" t="s">
        <v>274</v>
      </c>
      <c r="J61" s="2">
        <f>IFERROR(__xludf.DUMMYFUNCTION("IF(NOT(EXACT(B61,B60)), IF(ISERROR(FILTER(G$2:G1000, B$2:B1000 = B61, G$2:G1000&lt;&gt;"""")), """", COUNTA(FILTER(G$2:G1000, B$2:B1000 = B61, D$2:D1000&lt;&gt;""""))),"""")"),1.0)</f>
        <v>1</v>
      </c>
    </row>
    <row r="62" ht="14.25" customHeight="1">
      <c r="A62" s="2">
        <v>60.0</v>
      </c>
      <c r="B62" s="2" t="s">
        <v>275</v>
      </c>
      <c r="C62" s="2">
        <v>2193.0</v>
      </c>
      <c r="D62" s="2">
        <v>0.0</v>
      </c>
      <c r="E62" s="2" t="s">
        <v>276</v>
      </c>
      <c r="F62" s="2" t="s">
        <v>277</v>
      </c>
      <c r="G62" s="2" t="s">
        <v>17</v>
      </c>
      <c r="H62" s="2" t="s">
        <v>18</v>
      </c>
      <c r="I62" s="2" t="s">
        <v>278</v>
      </c>
      <c r="J62" s="2">
        <f>IFERROR(__xludf.DUMMYFUNCTION("IF(NOT(EXACT(B62,B61)), IF(ISERROR(FILTER(G$2:G1000, B$2:B1000 = B62, G$2:G1000&lt;&gt;"""")), """", COUNTA(FILTER(G$2:G1000, B$2:B1000 = B62, D$2:D1000&lt;&gt;""""))),"""")"),1.0)</f>
        <v>1</v>
      </c>
    </row>
    <row r="63" ht="14.25" customHeight="1">
      <c r="A63" s="2">
        <v>61.0</v>
      </c>
      <c r="B63" s="2" t="s">
        <v>279</v>
      </c>
      <c r="C63" s="2">
        <v>2194.0</v>
      </c>
      <c r="D63" s="2">
        <v>0.0</v>
      </c>
      <c r="E63" s="2" t="s">
        <v>280</v>
      </c>
      <c r="F63" s="2" t="s">
        <v>281</v>
      </c>
      <c r="G63" s="2" t="s">
        <v>218</v>
      </c>
      <c r="H63" s="2" t="s">
        <v>18</v>
      </c>
      <c r="I63" s="2" t="s">
        <v>64</v>
      </c>
      <c r="J63" s="2">
        <f>IFERROR(__xludf.DUMMYFUNCTION("IF(NOT(EXACT(B63,B62)), IF(ISERROR(FILTER(G$2:G1000, B$2:B1000 = B63, G$2:G1000&lt;&gt;"""")), """", COUNTA(FILTER(G$2:G1000, B$2:B1000 = B63, D$2:D1000&lt;&gt;""""))),"""")"),1.0)</f>
        <v>1</v>
      </c>
    </row>
    <row r="64" ht="14.25" customHeight="1">
      <c r="A64" s="2">
        <v>62.0</v>
      </c>
      <c r="B64" s="2" t="s">
        <v>282</v>
      </c>
      <c r="C64" s="2">
        <v>2199.0</v>
      </c>
      <c r="D64" s="2">
        <v>0.0</v>
      </c>
      <c r="E64" s="2" t="s">
        <v>283</v>
      </c>
      <c r="F64" s="2" t="s">
        <v>284</v>
      </c>
      <c r="G64" s="2" t="s">
        <v>285</v>
      </c>
      <c r="H64" s="2" t="s">
        <v>27</v>
      </c>
      <c r="I64" s="2" t="s">
        <v>249</v>
      </c>
      <c r="J64" s="2">
        <f>IFERROR(__xludf.DUMMYFUNCTION("IF(NOT(EXACT(B64,B63)), IF(ISERROR(FILTER(G$2:G1000, B$2:B1000 = B64, G$2:G1000&lt;&gt;"""")), """", COUNTA(FILTER(G$2:G1000, B$2:B1000 = B64, D$2:D1000&lt;&gt;""""))),"""")"),2.0)</f>
        <v>2</v>
      </c>
    </row>
    <row r="65" ht="14.25" customHeight="1">
      <c r="A65" s="2">
        <v>63.0</v>
      </c>
      <c r="B65" s="2" t="s">
        <v>282</v>
      </c>
      <c r="C65" s="2">
        <v>2199.0</v>
      </c>
      <c r="D65" s="2">
        <v>0.0</v>
      </c>
      <c r="E65" s="2" t="s">
        <v>283</v>
      </c>
      <c r="F65" s="2" t="s">
        <v>284</v>
      </c>
      <c r="G65" s="2" t="s">
        <v>17</v>
      </c>
      <c r="H65" s="2" t="s">
        <v>18</v>
      </c>
      <c r="I65" s="2" t="s">
        <v>286</v>
      </c>
      <c r="J65" s="2" t="str">
        <f>IFERROR(__xludf.DUMMYFUNCTION("IF(NOT(EXACT(B65,B64)), IF(ISERROR(FILTER(G$2:G1000, B$2:B1000 = B65, G$2:G1000&lt;&gt;"""")), """", COUNTA(FILTER(G$2:G1000, B$2:B1000 = B65, D$2:D1000&lt;&gt;""""))),"""")"),"")</f>
        <v/>
      </c>
    </row>
    <row r="66" ht="14.25" customHeight="1">
      <c r="A66" s="2">
        <v>64.0</v>
      </c>
      <c r="B66" s="2" t="s">
        <v>287</v>
      </c>
      <c r="C66" s="2">
        <v>2219.0</v>
      </c>
      <c r="D66" s="2">
        <v>1.0</v>
      </c>
      <c r="E66" s="2" t="s">
        <v>288</v>
      </c>
      <c r="F66" s="2" t="s">
        <v>289</v>
      </c>
      <c r="G66" s="2" t="s">
        <v>290</v>
      </c>
      <c r="H66" s="2" t="s">
        <v>42</v>
      </c>
      <c r="I66" s="2" t="s">
        <v>124</v>
      </c>
      <c r="J66" s="2">
        <f>IFERROR(__xludf.DUMMYFUNCTION("IF(NOT(EXACT(B66,B65)), IF(ISERROR(FILTER(G$2:G1000, B$2:B1000 = B66, G$2:G1000&lt;&gt;"""")), """", COUNTA(FILTER(G$2:G1000, B$2:B1000 = B66, D$2:D1000&lt;&gt;""""))),"""")"),1.0)</f>
        <v>1</v>
      </c>
    </row>
    <row r="67" ht="14.25" customHeight="1">
      <c r="A67" s="2">
        <v>65.0</v>
      </c>
      <c r="B67" s="2" t="s">
        <v>291</v>
      </c>
      <c r="C67" s="2">
        <v>2229.0</v>
      </c>
      <c r="D67" s="2">
        <v>0.0</v>
      </c>
      <c r="E67" s="2" t="s">
        <v>292</v>
      </c>
      <c r="F67" s="2" t="s">
        <v>293</v>
      </c>
      <c r="G67" s="2" t="s">
        <v>17</v>
      </c>
      <c r="H67" s="2" t="s">
        <v>42</v>
      </c>
      <c r="I67" s="2" t="s">
        <v>294</v>
      </c>
      <c r="J67" s="2">
        <f>IFERROR(__xludf.DUMMYFUNCTION("IF(NOT(EXACT(B67,B66)), IF(ISERROR(FILTER(G$2:G1000, B$2:B1000 = B67, G$2:G1000&lt;&gt;"""")), """", COUNTA(FILTER(G$2:G1000, B$2:B1000 = B67, D$2:D1000&lt;&gt;""""))),"""")"),1.0)</f>
        <v>1</v>
      </c>
    </row>
    <row r="68" ht="14.25" customHeight="1">
      <c r="A68" s="2">
        <v>66.0</v>
      </c>
      <c r="B68" s="2" t="s">
        <v>295</v>
      </c>
      <c r="C68" s="2">
        <v>2241.0</v>
      </c>
      <c r="D68" s="2">
        <v>0.0</v>
      </c>
      <c r="E68" s="2" t="s">
        <v>296</v>
      </c>
      <c r="F68" s="2" t="s">
        <v>297</v>
      </c>
      <c r="G68" s="2" t="s">
        <v>298</v>
      </c>
      <c r="H68" s="2" t="s">
        <v>27</v>
      </c>
      <c r="I68" s="2" t="s">
        <v>36</v>
      </c>
      <c r="J68" s="2">
        <f>IFERROR(__xludf.DUMMYFUNCTION("IF(NOT(EXACT(B68,B67)), IF(ISERROR(FILTER(G$2:G1000, B$2:B1000 = B68, G$2:G1000&lt;&gt;"""")), """", COUNTA(FILTER(G$2:G1000, B$2:B1000 = B68, D$2:D1000&lt;&gt;""""))),"""")"),1.0)</f>
        <v>1</v>
      </c>
    </row>
    <row r="69" ht="14.25" customHeight="1">
      <c r="A69" s="2">
        <v>67.0</v>
      </c>
      <c r="B69" s="2" t="s">
        <v>299</v>
      </c>
      <c r="C69" s="2">
        <v>2251.0</v>
      </c>
      <c r="D69" s="2">
        <v>0.0</v>
      </c>
      <c r="E69" s="2" t="s">
        <v>300</v>
      </c>
      <c r="F69" s="2" t="s">
        <v>301</v>
      </c>
      <c r="G69" s="2" t="s">
        <v>190</v>
      </c>
      <c r="H69" s="2" t="s">
        <v>27</v>
      </c>
      <c r="I69" s="2" t="s">
        <v>191</v>
      </c>
      <c r="J69" s="2">
        <f>IFERROR(__xludf.DUMMYFUNCTION("IF(NOT(EXACT(B69,B68)), IF(ISERROR(FILTER(G$2:G1000, B$2:B1000 = B69, G$2:G1000&lt;&gt;"""")), """", COUNTA(FILTER(G$2:G1000, B$2:B1000 = B69, D$2:D1000&lt;&gt;""""))),"""")"),2.0)</f>
        <v>2</v>
      </c>
    </row>
    <row r="70" ht="14.25" customHeight="1">
      <c r="A70" s="2">
        <v>68.0</v>
      </c>
      <c r="B70" s="2" t="s">
        <v>299</v>
      </c>
      <c r="C70" s="2">
        <v>2251.0</v>
      </c>
      <c r="D70" s="2">
        <v>0.0</v>
      </c>
      <c r="E70" s="2" t="s">
        <v>300</v>
      </c>
      <c r="F70" s="2" t="s">
        <v>301</v>
      </c>
      <c r="G70" s="2" t="s">
        <v>302</v>
      </c>
      <c r="H70" s="2" t="s">
        <v>27</v>
      </c>
      <c r="I70" s="2" t="s">
        <v>303</v>
      </c>
      <c r="J70" s="2" t="str">
        <f>IFERROR(__xludf.DUMMYFUNCTION("IF(NOT(EXACT(B70,B69)), IF(ISERROR(FILTER(G$2:G1000, B$2:B1000 = B70, G$2:G1000&lt;&gt;"""")), """", COUNTA(FILTER(G$2:G1000, B$2:B1000 = B70, D$2:D1000&lt;&gt;""""))),"""")"),"")</f>
        <v/>
      </c>
    </row>
    <row r="71" ht="14.25" customHeight="1">
      <c r="A71" s="2">
        <v>69.0</v>
      </c>
      <c r="B71" s="2" t="s">
        <v>304</v>
      </c>
      <c r="C71" s="2">
        <v>2270.0</v>
      </c>
      <c r="D71" s="2">
        <v>0.0</v>
      </c>
      <c r="E71" s="2" t="s">
        <v>305</v>
      </c>
      <c r="F71" s="2" t="s">
        <v>306</v>
      </c>
      <c r="G71" s="2" t="s">
        <v>88</v>
      </c>
      <c r="H71" s="2" t="s">
        <v>18</v>
      </c>
      <c r="I71" s="2" t="s">
        <v>64</v>
      </c>
      <c r="J71" s="2">
        <f>IFERROR(__xludf.DUMMYFUNCTION("IF(NOT(EXACT(B71,B70)), IF(ISERROR(FILTER(G$2:G1000, B$2:B1000 = B71, G$2:G1000&lt;&gt;"""")), """", COUNTA(FILTER(G$2:G1000, B$2:B1000 = B71, D$2:D1000&lt;&gt;""""))),"""")"),1.0)</f>
        <v>1</v>
      </c>
    </row>
    <row r="72" ht="14.25" customHeight="1">
      <c r="A72" s="2">
        <v>70.0</v>
      </c>
      <c r="B72" s="2" t="s">
        <v>307</v>
      </c>
      <c r="C72" s="2">
        <v>2290.0</v>
      </c>
      <c r="D72" s="2">
        <v>0.0</v>
      </c>
      <c r="E72" s="2" t="s">
        <v>308</v>
      </c>
      <c r="F72" s="2" t="s">
        <v>309</v>
      </c>
      <c r="G72" s="2" t="s">
        <v>17</v>
      </c>
      <c r="H72" s="2" t="s">
        <v>42</v>
      </c>
      <c r="I72" s="2" t="s">
        <v>310</v>
      </c>
      <c r="J72" s="2">
        <f>IFERROR(__xludf.DUMMYFUNCTION("IF(NOT(EXACT(B72,B71)), IF(ISERROR(FILTER(G$2:G1000, B$2:B1000 = B72, G$2:G1000&lt;&gt;"""")), """", COUNTA(FILTER(G$2:G1000, B$2:B1000 = B72, D$2:D1000&lt;&gt;""""))),"""")"),1.0)</f>
        <v>1</v>
      </c>
    </row>
    <row r="73" ht="14.25" customHeight="1">
      <c r="A73" s="2">
        <v>71.0</v>
      </c>
      <c r="B73" s="2" t="s">
        <v>311</v>
      </c>
      <c r="C73" s="2">
        <v>2312.0</v>
      </c>
      <c r="D73" s="2">
        <v>0.0</v>
      </c>
      <c r="E73" s="2" t="s">
        <v>312</v>
      </c>
      <c r="F73" s="2" t="s">
        <v>313</v>
      </c>
      <c r="G73" s="2" t="s">
        <v>17</v>
      </c>
      <c r="H73" s="2" t="s">
        <v>42</v>
      </c>
      <c r="I73" s="2" t="s">
        <v>124</v>
      </c>
      <c r="J73" s="2">
        <f>IFERROR(__xludf.DUMMYFUNCTION("IF(NOT(EXACT(B73,B72)), IF(ISERROR(FILTER(G$2:G1000, B$2:B1000 = B73, G$2:G1000&lt;&gt;"""")), """", COUNTA(FILTER(G$2:G1000, B$2:B1000 = B73, D$2:D1000&lt;&gt;""""))),"""")"),2.0)</f>
        <v>2</v>
      </c>
    </row>
    <row r="74" ht="14.25" customHeight="1">
      <c r="A74" s="2">
        <v>72.0</v>
      </c>
      <c r="B74" s="2" t="s">
        <v>311</v>
      </c>
      <c r="C74" s="2">
        <v>2312.0</v>
      </c>
      <c r="D74" s="2">
        <v>0.0</v>
      </c>
      <c r="E74" s="2" t="s">
        <v>312</v>
      </c>
      <c r="F74" s="2" t="s">
        <v>313</v>
      </c>
      <c r="G74" s="2" t="s">
        <v>17</v>
      </c>
      <c r="H74" s="2" t="s">
        <v>30</v>
      </c>
      <c r="I74" s="2" t="s">
        <v>117</v>
      </c>
      <c r="J74" s="2" t="str">
        <f>IFERROR(__xludf.DUMMYFUNCTION("IF(NOT(EXACT(B74,B73)), IF(ISERROR(FILTER(G$2:G1000, B$2:B1000 = B74, G$2:G1000&lt;&gt;"""")), """", COUNTA(FILTER(G$2:G1000, B$2:B1000 = B74, D$2:D1000&lt;&gt;""""))),"""")"),"")</f>
        <v/>
      </c>
    </row>
    <row r="75" ht="14.25" customHeight="1">
      <c r="A75" s="2">
        <v>73.0</v>
      </c>
      <c r="B75" s="2" t="s">
        <v>314</v>
      </c>
      <c r="C75" s="2">
        <v>2316.0</v>
      </c>
      <c r="D75" s="2">
        <v>0.0</v>
      </c>
      <c r="E75" s="2" t="s">
        <v>315</v>
      </c>
      <c r="F75" s="2" t="s">
        <v>316</v>
      </c>
      <c r="G75" s="2" t="s">
        <v>317</v>
      </c>
      <c r="H75" s="2" t="s">
        <v>42</v>
      </c>
      <c r="I75" s="2" t="s">
        <v>318</v>
      </c>
      <c r="J75" s="2">
        <f>IFERROR(__xludf.DUMMYFUNCTION("IF(NOT(EXACT(B75,B74)), IF(ISERROR(FILTER(G$2:G1000, B$2:B1000 = B75, G$2:G1000&lt;&gt;"""")), """", COUNTA(FILTER(G$2:G1000, B$2:B1000 = B75, D$2:D1000&lt;&gt;""""))),"""")"),1.0)</f>
        <v>1</v>
      </c>
    </row>
    <row r="76" ht="14.25" customHeight="1">
      <c r="A76" s="2">
        <v>74.0</v>
      </c>
      <c r="B76" s="2" t="s">
        <v>319</v>
      </c>
      <c r="C76" s="2">
        <v>2321.0</v>
      </c>
      <c r="D76" s="2">
        <v>0.0</v>
      </c>
      <c r="E76" s="2" t="s">
        <v>320</v>
      </c>
      <c r="F76" s="2" t="s">
        <v>321</v>
      </c>
      <c r="G76" s="2" t="s">
        <v>322</v>
      </c>
      <c r="H76" s="2" t="s">
        <v>27</v>
      </c>
      <c r="I76" s="2" t="s">
        <v>249</v>
      </c>
      <c r="J76" s="2">
        <f>IFERROR(__xludf.DUMMYFUNCTION("IF(NOT(EXACT(B76,B75)), IF(ISERROR(FILTER(G$2:G1000, B$2:B1000 = B76, G$2:G1000&lt;&gt;"""")), """", COUNTA(FILTER(G$2:G1000, B$2:B1000 = B76, D$2:D1000&lt;&gt;""""))),"""")"),1.0)</f>
        <v>1</v>
      </c>
    </row>
    <row r="77" ht="14.25" customHeight="1">
      <c r="A77" s="2">
        <v>75.0</v>
      </c>
      <c r="B77" s="2" t="s">
        <v>323</v>
      </c>
      <c r="C77" s="2">
        <v>2323.0</v>
      </c>
      <c r="D77" s="2">
        <v>0.0</v>
      </c>
      <c r="E77" s="2" t="s">
        <v>324</v>
      </c>
      <c r="F77" s="2" t="s">
        <v>325</v>
      </c>
      <c r="G77" s="2" t="s">
        <v>17</v>
      </c>
      <c r="H77" s="2" t="s">
        <v>42</v>
      </c>
      <c r="I77" s="2" t="s">
        <v>326</v>
      </c>
      <c r="J77" s="2">
        <f>IFERROR(__xludf.DUMMYFUNCTION("IF(NOT(EXACT(B77,B76)), IF(ISERROR(FILTER(G$2:G1000, B$2:B1000 = B77, G$2:G1000&lt;&gt;"""")), """", COUNTA(FILTER(G$2:G1000, B$2:B1000 = B77, D$2:D1000&lt;&gt;""""))),"""")"),1.0)</f>
        <v>1</v>
      </c>
    </row>
    <row r="78" ht="14.25" customHeight="1">
      <c r="A78" s="2">
        <v>76.0</v>
      </c>
      <c r="B78" s="2" t="s">
        <v>327</v>
      </c>
      <c r="C78" s="2">
        <v>2343.0</v>
      </c>
      <c r="D78" s="2">
        <v>0.0</v>
      </c>
      <c r="E78" s="2" t="s">
        <v>328</v>
      </c>
      <c r="F78" s="2" t="s">
        <v>329</v>
      </c>
      <c r="G78" s="2" t="s">
        <v>330</v>
      </c>
      <c r="H78" s="2" t="s">
        <v>27</v>
      </c>
      <c r="I78" s="2" t="s">
        <v>331</v>
      </c>
      <c r="J78" s="2">
        <f>IFERROR(__xludf.DUMMYFUNCTION("IF(NOT(EXACT(B78,B77)), IF(ISERROR(FILTER(G$2:G1000, B$2:B1000 = B78, G$2:G1000&lt;&gt;"""")), """", COUNTA(FILTER(G$2:G1000, B$2:B1000 = B78, D$2:D1000&lt;&gt;""""))),"""")"),2.0)</f>
        <v>2</v>
      </c>
    </row>
    <row r="79" ht="14.25" customHeight="1">
      <c r="A79" s="2">
        <v>77.0</v>
      </c>
      <c r="B79" s="2" t="s">
        <v>327</v>
      </c>
      <c r="C79" s="2">
        <v>2343.0</v>
      </c>
      <c r="D79" s="2">
        <v>0.0</v>
      </c>
      <c r="E79" s="2" t="s">
        <v>328</v>
      </c>
      <c r="F79" s="2" t="s">
        <v>329</v>
      </c>
      <c r="G79" s="2" t="s">
        <v>331</v>
      </c>
      <c r="H79" s="2" t="s">
        <v>27</v>
      </c>
      <c r="I79" s="2" t="s">
        <v>332</v>
      </c>
      <c r="J79" s="2" t="str">
        <f>IFERROR(__xludf.DUMMYFUNCTION("IF(NOT(EXACT(B79,B78)), IF(ISERROR(FILTER(G$2:G1000, B$2:B1000 = B79, G$2:G1000&lt;&gt;"""")), """", COUNTA(FILTER(G$2:G1000, B$2:B1000 = B79, D$2:D1000&lt;&gt;""""))),"""")"),"")</f>
        <v/>
      </c>
    </row>
    <row r="80" ht="14.25" customHeight="1">
      <c r="A80" s="2">
        <v>78.0</v>
      </c>
      <c r="B80" s="2" t="s">
        <v>333</v>
      </c>
      <c r="C80" s="2">
        <v>2344.0</v>
      </c>
      <c r="D80" s="2">
        <v>0.0</v>
      </c>
      <c r="E80" s="2" t="s">
        <v>334</v>
      </c>
      <c r="F80" s="2" t="s">
        <v>335</v>
      </c>
      <c r="G80" s="2" t="s">
        <v>336</v>
      </c>
      <c r="H80" s="2" t="s">
        <v>27</v>
      </c>
      <c r="I80" s="2" t="s">
        <v>337</v>
      </c>
      <c r="J80" s="2">
        <f>IFERROR(__xludf.DUMMYFUNCTION("IF(NOT(EXACT(B80,B79)), IF(ISERROR(FILTER(G$2:G1000, B$2:B1000 = B80, G$2:G1000&lt;&gt;"""")), """", COUNTA(FILTER(G$2:G1000, B$2:B1000 = B80, D$2:D1000&lt;&gt;""""))),"""")"),2.0)</f>
        <v>2</v>
      </c>
    </row>
    <row r="81" ht="14.25" customHeight="1">
      <c r="A81" s="2">
        <v>79.0</v>
      </c>
      <c r="B81" s="2" t="s">
        <v>333</v>
      </c>
      <c r="C81" s="2">
        <v>2344.0</v>
      </c>
      <c r="D81" s="2">
        <v>0.0</v>
      </c>
      <c r="E81" s="2" t="s">
        <v>334</v>
      </c>
      <c r="F81" s="2" t="s">
        <v>335</v>
      </c>
      <c r="G81" s="2" t="s">
        <v>17</v>
      </c>
      <c r="H81" s="2" t="s">
        <v>18</v>
      </c>
      <c r="I81" s="2" t="s">
        <v>19</v>
      </c>
      <c r="J81" s="2" t="str">
        <f>IFERROR(__xludf.DUMMYFUNCTION("IF(NOT(EXACT(B81,B80)), IF(ISERROR(FILTER(G$2:G1000, B$2:B1000 = B81, G$2:G1000&lt;&gt;"""")), """", COUNTA(FILTER(G$2:G1000, B$2:B1000 = B81, D$2:D1000&lt;&gt;""""))),"""")"),"")</f>
        <v/>
      </c>
    </row>
    <row r="82" ht="14.25" customHeight="1">
      <c r="A82" s="2">
        <v>80.0</v>
      </c>
      <c r="B82" s="2" t="s">
        <v>338</v>
      </c>
      <c r="C82" s="2">
        <v>2356.0</v>
      </c>
      <c r="D82" s="2">
        <v>0.0</v>
      </c>
      <c r="E82" s="2" t="s">
        <v>339</v>
      </c>
      <c r="F82" s="2" t="s">
        <v>340</v>
      </c>
      <c r="G82" s="2" t="s">
        <v>341</v>
      </c>
      <c r="H82" s="2" t="s">
        <v>27</v>
      </c>
      <c r="I82" s="2" t="s">
        <v>303</v>
      </c>
      <c r="J82" s="2">
        <f>IFERROR(__xludf.DUMMYFUNCTION("IF(NOT(EXACT(B82,B81)), IF(ISERROR(FILTER(G$2:G1000, B$2:B1000 = B82, G$2:G1000&lt;&gt;"""")), """", COUNTA(FILTER(G$2:G1000, B$2:B1000 = B82, D$2:D1000&lt;&gt;""""))),"""")"),3.0)</f>
        <v>3</v>
      </c>
    </row>
    <row r="83" ht="14.25" customHeight="1">
      <c r="A83" s="2">
        <v>81.0</v>
      </c>
      <c r="B83" s="2" t="s">
        <v>338</v>
      </c>
      <c r="C83" s="2">
        <v>2356.0</v>
      </c>
      <c r="D83" s="2">
        <v>0.0</v>
      </c>
      <c r="E83" s="2" t="s">
        <v>339</v>
      </c>
      <c r="F83" s="2" t="s">
        <v>340</v>
      </c>
      <c r="G83" s="2" t="s">
        <v>17</v>
      </c>
      <c r="H83" s="2" t="s">
        <v>42</v>
      </c>
      <c r="I83" s="2" t="s">
        <v>341</v>
      </c>
      <c r="J83" s="2" t="str">
        <f>IFERROR(__xludf.DUMMYFUNCTION("IF(NOT(EXACT(B83,B82)), IF(ISERROR(FILTER(G$2:G1000, B$2:B1000 = B83, G$2:G1000&lt;&gt;"""")), """", COUNTA(FILTER(G$2:G1000, B$2:B1000 = B83, D$2:D1000&lt;&gt;""""))),"""")"),"")</f>
        <v/>
      </c>
    </row>
    <row r="84" ht="14.25" customHeight="1">
      <c r="A84" s="2">
        <v>82.0</v>
      </c>
      <c r="B84" s="2" t="s">
        <v>338</v>
      </c>
      <c r="C84" s="2">
        <v>2356.0</v>
      </c>
      <c r="D84" s="2">
        <v>1.0</v>
      </c>
      <c r="E84" s="2" t="s">
        <v>339</v>
      </c>
      <c r="F84" s="2" t="s">
        <v>342</v>
      </c>
      <c r="G84" s="2" t="s">
        <v>343</v>
      </c>
      <c r="H84" s="2" t="s">
        <v>27</v>
      </c>
      <c r="I84" s="2" t="s">
        <v>344</v>
      </c>
      <c r="J84" s="2" t="str">
        <f>IFERROR(__xludf.DUMMYFUNCTION("IF(NOT(EXACT(B84,B83)), IF(ISERROR(FILTER(G$2:G1000, B$2:B1000 = B84, G$2:G1000&lt;&gt;"""")), """", COUNTA(FILTER(G$2:G1000, B$2:B1000 = B84, D$2:D1000&lt;&gt;""""))),"""")"),"")</f>
        <v/>
      </c>
    </row>
    <row r="85" ht="14.25" customHeight="1">
      <c r="A85" s="2">
        <v>83.0</v>
      </c>
      <c r="B85" s="2" t="s">
        <v>345</v>
      </c>
      <c r="C85" s="2">
        <v>2378.0</v>
      </c>
      <c r="D85" s="2">
        <v>0.0</v>
      </c>
      <c r="E85" s="2" t="s">
        <v>346</v>
      </c>
      <c r="F85" s="2" t="s">
        <v>347</v>
      </c>
      <c r="G85" s="2" t="s">
        <v>348</v>
      </c>
      <c r="H85" s="2" t="s">
        <v>46</v>
      </c>
      <c r="I85" s="2" t="s">
        <v>349</v>
      </c>
      <c r="J85" s="2">
        <f>IFERROR(__xludf.DUMMYFUNCTION("IF(NOT(EXACT(B85,B84)), IF(ISERROR(FILTER(G$2:G1000, B$2:B1000 = B85, G$2:G1000&lt;&gt;"""")), """", COUNTA(FILTER(G$2:G1000, B$2:B1000 = B85, D$2:D1000&lt;&gt;""""))),"""")"),1.0)</f>
        <v>1</v>
      </c>
    </row>
    <row r="86" ht="14.25" customHeight="1">
      <c r="A86" s="2">
        <v>84.0</v>
      </c>
      <c r="B86" s="2" t="s">
        <v>350</v>
      </c>
      <c r="C86" s="2">
        <v>2379.0</v>
      </c>
      <c r="D86" s="2">
        <v>0.0</v>
      </c>
      <c r="E86" s="2" t="s">
        <v>351</v>
      </c>
      <c r="F86" s="2" t="s">
        <v>352</v>
      </c>
      <c r="G86" s="2" t="s">
        <v>259</v>
      </c>
      <c r="H86" s="2" t="s">
        <v>18</v>
      </c>
      <c r="I86" s="2" t="s">
        <v>353</v>
      </c>
      <c r="J86" s="2">
        <f>IFERROR(__xludf.DUMMYFUNCTION("IF(NOT(EXACT(B86,B85)), IF(ISERROR(FILTER(G$2:G1000, B$2:B1000 = B86, G$2:G1000&lt;&gt;"""")), """", COUNTA(FILTER(G$2:G1000, B$2:B1000 = B86, D$2:D1000&lt;&gt;""""))),"""")"),1.0)</f>
        <v>1</v>
      </c>
    </row>
    <row r="87" ht="14.25" customHeight="1">
      <c r="A87" s="2">
        <v>85.0</v>
      </c>
      <c r="B87" s="2" t="s">
        <v>354</v>
      </c>
      <c r="C87" s="2">
        <v>2380.0</v>
      </c>
      <c r="D87" s="2">
        <v>0.0</v>
      </c>
      <c r="E87" s="2" t="s">
        <v>355</v>
      </c>
      <c r="F87" s="2" t="s">
        <v>356</v>
      </c>
      <c r="G87" s="2" t="s">
        <v>357</v>
      </c>
      <c r="H87" s="2" t="s">
        <v>27</v>
      </c>
      <c r="I87" s="2" t="s">
        <v>358</v>
      </c>
      <c r="J87" s="2">
        <f>IFERROR(__xludf.DUMMYFUNCTION("IF(NOT(EXACT(B87,B86)), IF(ISERROR(FILTER(G$2:G1000, B$2:B1000 = B87, G$2:G1000&lt;&gt;"""")), """", COUNTA(FILTER(G$2:G1000, B$2:B1000 = B87, D$2:D1000&lt;&gt;""""))),"""")"),1.0)</f>
        <v>1</v>
      </c>
    </row>
    <row r="88" ht="14.25" customHeight="1">
      <c r="A88" s="2">
        <v>86.0</v>
      </c>
      <c r="B88" s="2" t="s">
        <v>359</v>
      </c>
      <c r="C88" s="2">
        <v>2382.0</v>
      </c>
      <c r="D88" s="2">
        <v>0.0</v>
      </c>
      <c r="E88" s="2" t="s">
        <v>360</v>
      </c>
      <c r="F88" s="2" t="s">
        <v>361</v>
      </c>
      <c r="G88" s="2" t="s">
        <v>362</v>
      </c>
      <c r="H88" s="2" t="s">
        <v>18</v>
      </c>
      <c r="I88" s="2" t="s">
        <v>64</v>
      </c>
      <c r="J88" s="2">
        <f>IFERROR(__xludf.DUMMYFUNCTION("IF(NOT(EXACT(B88,B87)), IF(ISERROR(FILTER(G$2:G1000, B$2:B1000 = B88, G$2:G1000&lt;&gt;"""")), """", COUNTA(FILTER(G$2:G1000, B$2:B1000 = B88, D$2:D1000&lt;&gt;""""))),"""")"),1.0)</f>
        <v>1</v>
      </c>
    </row>
    <row r="89" ht="14.25" customHeight="1">
      <c r="A89" s="2">
        <v>87.0</v>
      </c>
      <c r="B89" s="2" t="s">
        <v>363</v>
      </c>
      <c r="C89" s="2">
        <v>2385.0</v>
      </c>
      <c r="D89" s="2">
        <v>0.0</v>
      </c>
      <c r="E89" s="2" t="s">
        <v>364</v>
      </c>
      <c r="F89" s="2" t="s">
        <v>365</v>
      </c>
      <c r="G89" s="2" t="s">
        <v>366</v>
      </c>
      <c r="H89" s="2" t="s">
        <v>27</v>
      </c>
      <c r="I89" s="2" t="s">
        <v>367</v>
      </c>
      <c r="J89" s="2">
        <f>IFERROR(__xludf.DUMMYFUNCTION("IF(NOT(EXACT(B89,B88)), IF(ISERROR(FILTER(G$2:G1000, B$2:B1000 = B89, G$2:G1000&lt;&gt;"""")), """", COUNTA(FILTER(G$2:G1000, B$2:B1000 = B89, D$2:D1000&lt;&gt;""""))),"""")"),1.0)</f>
        <v>1</v>
      </c>
    </row>
    <row r="90" ht="14.25" customHeight="1">
      <c r="A90" s="2">
        <v>88.0</v>
      </c>
      <c r="B90" s="2" t="s">
        <v>368</v>
      </c>
      <c r="C90" s="2">
        <v>2400.0</v>
      </c>
      <c r="D90" s="2">
        <v>0.0</v>
      </c>
      <c r="E90" s="2" t="s">
        <v>369</v>
      </c>
      <c r="F90" s="2" t="s">
        <v>370</v>
      </c>
      <c r="G90" s="2" t="s">
        <v>371</v>
      </c>
      <c r="H90" s="2" t="s">
        <v>18</v>
      </c>
      <c r="I90" s="2" t="s">
        <v>372</v>
      </c>
      <c r="J90" s="2">
        <f>IFERROR(__xludf.DUMMYFUNCTION("IF(NOT(EXACT(B90,B89)), IF(ISERROR(FILTER(G$2:G1000, B$2:B1000 = B90, G$2:G1000&lt;&gt;"""")), """", COUNTA(FILTER(G$2:G1000, B$2:B1000 = B90, D$2:D1000&lt;&gt;""""))),"""")"),1.0)</f>
        <v>1</v>
      </c>
    </row>
    <row r="91" ht="14.25" customHeight="1">
      <c r="A91" s="2">
        <v>89.0</v>
      </c>
      <c r="B91" s="2" t="s">
        <v>373</v>
      </c>
      <c r="C91" s="2">
        <v>2404.0</v>
      </c>
      <c r="D91" s="2">
        <v>0.0</v>
      </c>
      <c r="E91" s="2" t="s">
        <v>374</v>
      </c>
      <c r="F91" s="2" t="s">
        <v>375</v>
      </c>
      <c r="G91" s="2" t="s">
        <v>17</v>
      </c>
      <c r="H91" s="2" t="s">
        <v>42</v>
      </c>
      <c r="I91" s="2" t="s">
        <v>376</v>
      </c>
      <c r="J91" s="2">
        <f>IFERROR(__xludf.DUMMYFUNCTION("IF(NOT(EXACT(B91,B90)), IF(ISERROR(FILTER(G$2:G1000, B$2:B1000 = B91, G$2:G1000&lt;&gt;"""")), """", COUNTA(FILTER(G$2:G1000, B$2:B1000 = B91, D$2:D1000&lt;&gt;""""))),"""")"),4.0)</f>
        <v>4</v>
      </c>
    </row>
    <row r="92" ht="14.25" customHeight="1">
      <c r="A92" s="2">
        <v>90.0</v>
      </c>
      <c r="B92" s="2" t="s">
        <v>373</v>
      </c>
      <c r="C92" s="2">
        <v>2404.0</v>
      </c>
      <c r="D92" s="2">
        <v>0.0</v>
      </c>
      <c r="E92" s="2" t="s">
        <v>374</v>
      </c>
      <c r="F92" s="2" t="s">
        <v>375</v>
      </c>
      <c r="G92" s="2" t="s">
        <v>376</v>
      </c>
      <c r="H92" s="2" t="s">
        <v>27</v>
      </c>
      <c r="I92" s="2" t="s">
        <v>377</v>
      </c>
      <c r="J92" s="2" t="str">
        <f>IFERROR(__xludf.DUMMYFUNCTION("IF(NOT(EXACT(B92,B91)), IF(ISERROR(FILTER(G$2:G1000, B$2:B1000 = B92, G$2:G1000&lt;&gt;"""")), """", COUNTA(FILTER(G$2:G1000, B$2:B1000 = B92, D$2:D1000&lt;&gt;""""))),"""")"),"")</f>
        <v/>
      </c>
    </row>
    <row r="93" ht="14.25" customHeight="1">
      <c r="A93" s="2">
        <v>91.0</v>
      </c>
      <c r="B93" s="2" t="s">
        <v>373</v>
      </c>
      <c r="C93" s="2">
        <v>2404.0</v>
      </c>
      <c r="D93" s="2">
        <v>0.0</v>
      </c>
      <c r="E93" s="2" t="s">
        <v>374</v>
      </c>
      <c r="F93" s="2" t="s">
        <v>375</v>
      </c>
      <c r="G93" s="2" t="s">
        <v>378</v>
      </c>
      <c r="H93" s="2" t="s">
        <v>27</v>
      </c>
      <c r="I93" s="2" t="s">
        <v>377</v>
      </c>
      <c r="J93" s="2" t="str">
        <f>IFERROR(__xludf.DUMMYFUNCTION("IF(NOT(EXACT(B93,B92)), IF(ISERROR(FILTER(G$2:G1000, B$2:B1000 = B93, G$2:G1000&lt;&gt;"""")), """", COUNTA(FILTER(G$2:G1000, B$2:B1000 = B93, D$2:D1000&lt;&gt;""""))),"""")"),"")</f>
        <v/>
      </c>
    </row>
    <row r="94" ht="14.25" customHeight="1">
      <c r="A94" s="2">
        <v>92.0</v>
      </c>
      <c r="B94" s="2" t="s">
        <v>373</v>
      </c>
      <c r="C94" s="2">
        <v>2404.0</v>
      </c>
      <c r="D94" s="2">
        <v>0.0</v>
      </c>
      <c r="E94" s="2" t="s">
        <v>374</v>
      </c>
      <c r="F94" s="2" t="s">
        <v>375</v>
      </c>
      <c r="G94" s="2" t="s">
        <v>17</v>
      </c>
      <c r="H94" s="2" t="s">
        <v>42</v>
      </c>
      <c r="I94" s="2" t="s">
        <v>378</v>
      </c>
      <c r="J94" s="2" t="str">
        <f>IFERROR(__xludf.DUMMYFUNCTION("IF(NOT(EXACT(B94,B93)), IF(ISERROR(FILTER(G$2:G1000, B$2:B1000 = B94, G$2:G1000&lt;&gt;"""")), """", COUNTA(FILTER(G$2:G1000, B$2:B1000 = B94, D$2:D1000&lt;&gt;""""))),"""")"),"")</f>
        <v/>
      </c>
    </row>
    <row r="95" ht="14.25" customHeight="1">
      <c r="A95" s="2">
        <v>93.0</v>
      </c>
      <c r="B95" s="2" t="s">
        <v>379</v>
      </c>
      <c r="C95" s="2">
        <v>2411.0</v>
      </c>
      <c r="D95" s="2">
        <v>0.0</v>
      </c>
      <c r="E95" s="2" t="s">
        <v>380</v>
      </c>
      <c r="F95" s="2" t="s">
        <v>381</v>
      </c>
      <c r="G95" s="2" t="s">
        <v>382</v>
      </c>
      <c r="H95" s="2" t="s">
        <v>27</v>
      </c>
      <c r="I95" s="2" t="s">
        <v>383</v>
      </c>
      <c r="J95" s="2">
        <f>IFERROR(__xludf.DUMMYFUNCTION("IF(NOT(EXACT(B95,B94)), IF(ISERROR(FILTER(G$2:G1000, B$2:B1000 = B95, G$2:G1000&lt;&gt;"""")), """", COUNTA(FILTER(G$2:G1000, B$2:B1000 = B95, D$2:D1000&lt;&gt;""""))),"""")"),2.0)</f>
        <v>2</v>
      </c>
    </row>
    <row r="96" ht="14.25" customHeight="1">
      <c r="A96" s="2">
        <v>94.0</v>
      </c>
      <c r="B96" s="2" t="s">
        <v>379</v>
      </c>
      <c r="C96" s="2">
        <v>2411.0</v>
      </c>
      <c r="D96" s="2">
        <v>0.0</v>
      </c>
      <c r="E96" s="2" t="s">
        <v>380</v>
      </c>
      <c r="F96" s="2" t="s">
        <v>381</v>
      </c>
      <c r="G96" s="2" t="s">
        <v>117</v>
      </c>
      <c r="H96" s="2" t="s">
        <v>42</v>
      </c>
      <c r="I96" s="2" t="s">
        <v>384</v>
      </c>
      <c r="J96" s="2" t="str">
        <f>IFERROR(__xludf.DUMMYFUNCTION("IF(NOT(EXACT(B96,B95)), IF(ISERROR(FILTER(G$2:G1000, B$2:B1000 = B96, G$2:G1000&lt;&gt;"""")), """", COUNTA(FILTER(G$2:G1000, B$2:B1000 = B96, D$2:D1000&lt;&gt;""""))),"""")"),"")</f>
        <v/>
      </c>
    </row>
    <row r="97" ht="14.25" customHeight="1">
      <c r="A97" s="2">
        <v>95.0</v>
      </c>
      <c r="B97" s="2" t="s">
        <v>385</v>
      </c>
      <c r="C97" s="2">
        <v>2416.0</v>
      </c>
      <c r="D97" s="2">
        <v>0.0</v>
      </c>
      <c r="E97" s="2" t="s">
        <v>386</v>
      </c>
      <c r="F97" s="2" t="s">
        <v>387</v>
      </c>
      <c r="G97" s="2" t="s">
        <v>388</v>
      </c>
      <c r="H97" s="2" t="s">
        <v>27</v>
      </c>
      <c r="I97" s="2" t="s">
        <v>389</v>
      </c>
      <c r="J97" s="2">
        <f>IFERROR(__xludf.DUMMYFUNCTION("IF(NOT(EXACT(B97,B96)), IF(ISERROR(FILTER(G$2:G1000, B$2:B1000 = B97, G$2:G1000&lt;&gt;"""")), """", COUNTA(FILTER(G$2:G1000, B$2:B1000 = B97, D$2:D1000&lt;&gt;""""))),"""")"),1.0)</f>
        <v>1</v>
      </c>
    </row>
    <row r="98" ht="14.25" customHeight="1">
      <c r="A98" s="2">
        <v>96.0</v>
      </c>
      <c r="B98" s="2" t="s">
        <v>390</v>
      </c>
      <c r="C98" s="2">
        <v>2427.0</v>
      </c>
      <c r="D98" s="2">
        <v>0.0</v>
      </c>
      <c r="E98" s="2" t="s">
        <v>391</v>
      </c>
      <c r="F98" s="2" t="s">
        <v>392</v>
      </c>
      <c r="G98" s="2" t="s">
        <v>393</v>
      </c>
      <c r="H98" s="2" t="s">
        <v>27</v>
      </c>
      <c r="I98" s="2" t="s">
        <v>394</v>
      </c>
      <c r="J98" s="2">
        <f>IFERROR(__xludf.DUMMYFUNCTION("IF(NOT(EXACT(B98,B97)), IF(ISERROR(FILTER(G$2:G1000, B$2:B1000 = B98, G$2:G1000&lt;&gt;"""")), """", COUNTA(FILTER(G$2:G1000, B$2:B1000 = B98, D$2:D1000&lt;&gt;""""))),"""")"),2.0)</f>
        <v>2</v>
      </c>
    </row>
    <row r="99" ht="14.25" customHeight="1">
      <c r="A99" s="2">
        <v>97.0</v>
      </c>
      <c r="B99" s="2" t="s">
        <v>390</v>
      </c>
      <c r="C99" s="2">
        <v>2427.0</v>
      </c>
      <c r="D99" s="2">
        <v>0.0</v>
      </c>
      <c r="E99" s="2" t="s">
        <v>391</v>
      </c>
      <c r="F99" s="2" t="s">
        <v>392</v>
      </c>
      <c r="G99" s="2" t="s">
        <v>395</v>
      </c>
      <c r="H99" s="2" t="s">
        <v>27</v>
      </c>
      <c r="I99" s="2" t="s">
        <v>393</v>
      </c>
      <c r="J99" s="2" t="str">
        <f>IFERROR(__xludf.DUMMYFUNCTION("IF(NOT(EXACT(B99,B98)), IF(ISERROR(FILTER(G$2:G1000, B$2:B1000 = B99, G$2:G1000&lt;&gt;"""")), """", COUNTA(FILTER(G$2:G1000, B$2:B1000 = B99, D$2:D1000&lt;&gt;""""))),"""")"),"")</f>
        <v/>
      </c>
    </row>
    <row r="100" ht="14.25" customHeight="1">
      <c r="A100" s="2">
        <v>98.0</v>
      </c>
      <c r="B100" s="2" t="s">
        <v>396</v>
      </c>
      <c r="C100" s="2">
        <v>2431.0</v>
      </c>
      <c r="D100" s="2">
        <v>0.0</v>
      </c>
      <c r="E100" s="2" t="s">
        <v>397</v>
      </c>
      <c r="F100" s="2" t="s">
        <v>398</v>
      </c>
      <c r="G100" s="2" t="s">
        <v>399</v>
      </c>
      <c r="H100" s="2" t="s">
        <v>27</v>
      </c>
      <c r="I100" s="2" t="s">
        <v>234</v>
      </c>
      <c r="J100" s="2">
        <f>IFERROR(__xludf.DUMMYFUNCTION("IF(NOT(EXACT(B100,B99)), IF(ISERROR(FILTER(G$2:G1000, B$2:B1000 = B100, G$2:G1000&lt;&gt;"""")), """", COUNTA(FILTER(G$2:G1000, B$2:B1000 = B100, D$2:D1000&lt;&gt;""""))),"""")"),1.0)</f>
        <v>1</v>
      </c>
    </row>
    <row r="101" ht="14.25" customHeight="1">
      <c r="A101" s="2">
        <v>99.0</v>
      </c>
      <c r="B101" s="2" t="s">
        <v>400</v>
      </c>
      <c r="C101" s="2">
        <v>2433.0</v>
      </c>
      <c r="D101" s="2">
        <v>0.0</v>
      </c>
      <c r="E101" s="2" t="s">
        <v>401</v>
      </c>
      <c r="F101" s="2" t="s">
        <v>402</v>
      </c>
      <c r="G101" s="2" t="s">
        <v>403</v>
      </c>
      <c r="H101" s="2" t="s">
        <v>42</v>
      </c>
      <c r="I101" s="2" t="s">
        <v>404</v>
      </c>
      <c r="J101" s="2">
        <f>IFERROR(__xludf.DUMMYFUNCTION("IF(NOT(EXACT(B101,B100)), IF(ISERROR(FILTER(G$2:G1000, B$2:B1000 = B101, G$2:G1000&lt;&gt;"""")), """", COUNTA(FILTER(G$2:G1000, B$2:B1000 = B101, D$2:D1000&lt;&gt;""""))),"""")"),1.0)</f>
        <v>1</v>
      </c>
    </row>
    <row r="102" ht="14.25" customHeight="1">
      <c r="A102" s="2">
        <v>100.0</v>
      </c>
      <c r="B102" s="2" t="s">
        <v>405</v>
      </c>
      <c r="C102" s="2">
        <v>2439.0</v>
      </c>
      <c r="D102" s="2">
        <v>0.0</v>
      </c>
      <c r="E102" s="2" t="s">
        <v>406</v>
      </c>
      <c r="F102" s="2" t="s">
        <v>407</v>
      </c>
      <c r="G102" s="2" t="s">
        <v>17</v>
      </c>
      <c r="H102" s="2" t="s">
        <v>42</v>
      </c>
      <c r="I102" s="2" t="s">
        <v>408</v>
      </c>
      <c r="J102" s="2">
        <f>IFERROR(__xludf.DUMMYFUNCTION("IF(NOT(EXACT(B102,B101)), IF(ISERROR(FILTER(G$2:G1000, B$2:B1000 = B102, G$2:G1000&lt;&gt;"""")), """", COUNTA(FILTER(G$2:G1000, B$2:B1000 = B102, D$2:D1000&lt;&gt;""""))),"""")"),1.0)</f>
        <v>1</v>
      </c>
    </row>
    <row r="103" ht="14.25" customHeight="1">
      <c r="A103" s="2">
        <v>101.0</v>
      </c>
      <c r="B103" s="2" t="s">
        <v>409</v>
      </c>
      <c r="C103" s="2">
        <v>2452.0</v>
      </c>
      <c r="D103" s="2">
        <v>0.0</v>
      </c>
      <c r="E103" s="2" t="s">
        <v>410</v>
      </c>
      <c r="F103" s="2" t="s">
        <v>411</v>
      </c>
      <c r="G103" s="2" t="s">
        <v>17</v>
      </c>
      <c r="H103" s="2" t="s">
        <v>42</v>
      </c>
      <c r="I103" s="2" t="s">
        <v>412</v>
      </c>
      <c r="J103" s="2">
        <f>IFERROR(__xludf.DUMMYFUNCTION("IF(NOT(EXACT(B103,B102)), IF(ISERROR(FILTER(G$2:G1000, B$2:B1000 = B103, G$2:G1000&lt;&gt;"""")), """", COUNTA(FILTER(G$2:G1000, B$2:B1000 = B103, D$2:D1000&lt;&gt;""""))),"""")"),1.0)</f>
        <v>1</v>
      </c>
    </row>
    <row r="104" ht="14.25" customHeight="1">
      <c r="A104" s="2">
        <v>102.0</v>
      </c>
      <c r="B104" s="2" t="s">
        <v>413</v>
      </c>
      <c r="C104" s="2">
        <v>2453.0</v>
      </c>
      <c r="D104" s="2">
        <v>0.0</v>
      </c>
      <c r="E104" s="2" t="s">
        <v>414</v>
      </c>
      <c r="F104" s="2" t="s">
        <v>415</v>
      </c>
      <c r="G104" s="2" t="s">
        <v>416</v>
      </c>
      <c r="H104" s="2" t="s">
        <v>18</v>
      </c>
      <c r="I104" s="2" t="s">
        <v>19</v>
      </c>
      <c r="J104" s="2">
        <f>IFERROR(__xludf.DUMMYFUNCTION("IF(NOT(EXACT(B104,B103)), IF(ISERROR(FILTER(G$2:G1000, B$2:B1000 = B104, G$2:G1000&lt;&gt;"""")), """", COUNTA(FILTER(G$2:G1000, B$2:B1000 = B104, D$2:D1000&lt;&gt;""""))),"""")"),2.0)</f>
        <v>2</v>
      </c>
    </row>
    <row r="105" ht="14.25" customHeight="1">
      <c r="A105" s="2">
        <v>103.0</v>
      </c>
      <c r="B105" s="2" t="s">
        <v>413</v>
      </c>
      <c r="C105" s="2">
        <v>2453.0</v>
      </c>
      <c r="D105" s="2">
        <v>0.0</v>
      </c>
      <c r="E105" s="2" t="s">
        <v>414</v>
      </c>
      <c r="F105" s="2" t="s">
        <v>415</v>
      </c>
      <c r="G105" s="2" t="s">
        <v>17</v>
      </c>
      <c r="H105" s="2" t="s">
        <v>18</v>
      </c>
      <c r="I105" s="2" t="s">
        <v>19</v>
      </c>
      <c r="J105" s="2" t="str">
        <f>IFERROR(__xludf.DUMMYFUNCTION("IF(NOT(EXACT(B105,B104)), IF(ISERROR(FILTER(G$2:G1000, B$2:B1000 = B105, G$2:G1000&lt;&gt;"""")), """", COUNTA(FILTER(G$2:G1000, B$2:B1000 = B105, D$2:D1000&lt;&gt;""""))),"""")"),"")</f>
        <v/>
      </c>
    </row>
    <row r="106" ht="14.25" customHeight="1">
      <c r="A106" s="2">
        <v>104.0</v>
      </c>
      <c r="B106" s="2" t="s">
        <v>32</v>
      </c>
      <c r="C106" s="2">
        <v>2458.0</v>
      </c>
      <c r="D106" s="2">
        <v>0.0</v>
      </c>
      <c r="E106" s="2" t="s">
        <v>33</v>
      </c>
      <c r="F106" s="2" t="s">
        <v>34</v>
      </c>
      <c r="G106" s="2" t="s">
        <v>35</v>
      </c>
      <c r="H106" s="2" t="s">
        <v>27</v>
      </c>
      <c r="I106" s="2" t="s">
        <v>36</v>
      </c>
      <c r="J106" s="2">
        <f>IFERROR(__xludf.DUMMYFUNCTION("IF(NOT(EXACT(B106,B105)), IF(ISERROR(FILTER(G$2:G1000, B$2:B1000 = B106, G$2:G1000&lt;&gt;"""")), """", COUNTA(FILTER(G$2:G1000, B$2:B1000 = B106, D$2:D1000&lt;&gt;""""))),"""")"),2.0)</f>
        <v>2</v>
      </c>
    </row>
    <row r="107" ht="14.25" customHeight="1">
      <c r="A107" s="2">
        <v>105.0</v>
      </c>
      <c r="B107" s="2" t="s">
        <v>32</v>
      </c>
      <c r="C107" s="2">
        <v>2458.0</v>
      </c>
      <c r="D107" s="2">
        <v>0.0</v>
      </c>
      <c r="E107" s="2" t="s">
        <v>33</v>
      </c>
      <c r="F107" s="2" t="s">
        <v>34</v>
      </c>
      <c r="G107" s="2" t="s">
        <v>39</v>
      </c>
      <c r="H107" s="2" t="s">
        <v>27</v>
      </c>
      <c r="I107" s="2" t="s">
        <v>40</v>
      </c>
      <c r="J107" s="2" t="str">
        <f>IFERROR(__xludf.DUMMYFUNCTION("IF(NOT(EXACT(B107,B106)), IF(ISERROR(FILTER(G$2:G1000, B$2:B1000 = B107, G$2:G1000&lt;&gt;"""")), """", COUNTA(FILTER(G$2:G1000, B$2:B1000 = B107, D$2:D1000&lt;&gt;""""))),"""")"),"")</f>
        <v/>
      </c>
    </row>
    <row r="108" ht="14.25" customHeight="1">
      <c r="A108" s="2">
        <v>106.0</v>
      </c>
      <c r="B108" s="2" t="s">
        <v>417</v>
      </c>
      <c r="C108" s="2">
        <v>2481.0</v>
      </c>
      <c r="D108" s="2">
        <v>0.0</v>
      </c>
      <c r="E108" s="2" t="s">
        <v>418</v>
      </c>
      <c r="F108" s="2" t="s">
        <v>419</v>
      </c>
      <c r="G108" s="2" t="s">
        <v>420</v>
      </c>
      <c r="H108" s="2" t="s">
        <v>18</v>
      </c>
      <c r="I108" s="2" t="s">
        <v>421</v>
      </c>
      <c r="J108" s="2">
        <f>IFERROR(__xludf.DUMMYFUNCTION("IF(NOT(EXACT(B108,B107)), IF(ISERROR(FILTER(G$2:G1000, B$2:B1000 = B108, G$2:G1000&lt;&gt;"""")), """", COUNTA(FILTER(G$2:G1000, B$2:B1000 = B108, D$2:D1000&lt;&gt;""""))),"""")"),1.0)</f>
        <v>1</v>
      </c>
    </row>
    <row r="109" ht="14.25" customHeight="1">
      <c r="A109" s="2">
        <v>107.0</v>
      </c>
      <c r="B109" s="2" t="s">
        <v>422</v>
      </c>
      <c r="C109" s="2">
        <v>2482.0</v>
      </c>
      <c r="D109" s="2">
        <v>0.0</v>
      </c>
      <c r="E109" s="2" t="s">
        <v>423</v>
      </c>
      <c r="F109" s="2" t="s">
        <v>424</v>
      </c>
      <c r="G109" s="2" t="s">
        <v>218</v>
      </c>
      <c r="H109" s="2" t="s">
        <v>18</v>
      </c>
      <c r="I109" s="2" t="s">
        <v>64</v>
      </c>
      <c r="J109" s="2">
        <f>IFERROR(__xludf.DUMMYFUNCTION("IF(NOT(EXACT(B109,B108)), IF(ISERROR(FILTER(G$2:G1000, B$2:B1000 = B109, G$2:G1000&lt;&gt;"""")), """", COUNTA(FILTER(G$2:G1000, B$2:B1000 = B109, D$2:D1000&lt;&gt;""""))),"""")"),1.0)</f>
        <v>1</v>
      </c>
    </row>
    <row r="110" ht="14.25" customHeight="1">
      <c r="A110" s="2">
        <v>108.0</v>
      </c>
      <c r="B110" s="2" t="s">
        <v>425</v>
      </c>
      <c r="C110" s="2">
        <v>2496.0</v>
      </c>
      <c r="D110" s="2">
        <v>0.0</v>
      </c>
      <c r="E110" s="2" t="s">
        <v>426</v>
      </c>
      <c r="F110" s="2" t="s">
        <v>427</v>
      </c>
      <c r="G110" s="2" t="s">
        <v>88</v>
      </c>
      <c r="H110" s="2" t="s">
        <v>18</v>
      </c>
      <c r="I110" s="2" t="s">
        <v>19</v>
      </c>
      <c r="J110" s="2">
        <f>IFERROR(__xludf.DUMMYFUNCTION("IF(NOT(EXACT(B110,B109)), IF(ISERROR(FILTER(G$2:G1000, B$2:B1000 = B110, G$2:G1000&lt;&gt;"""")), """", COUNTA(FILTER(G$2:G1000, B$2:B1000 = B110, D$2:D1000&lt;&gt;""""))),"""")"),1.0)</f>
        <v>1</v>
      </c>
    </row>
    <row r="111" ht="14.25" customHeight="1">
      <c r="A111" s="2">
        <v>109.0</v>
      </c>
      <c r="B111" s="2" t="s">
        <v>428</v>
      </c>
      <c r="C111" s="2">
        <v>2508.0</v>
      </c>
      <c r="D111" s="2">
        <v>0.0</v>
      </c>
      <c r="E111" s="2" t="s">
        <v>429</v>
      </c>
      <c r="F111" s="2" t="s">
        <v>430</v>
      </c>
      <c r="G111" s="2" t="s">
        <v>431</v>
      </c>
      <c r="H111" s="2" t="s">
        <v>27</v>
      </c>
      <c r="I111" s="2" t="s">
        <v>432</v>
      </c>
      <c r="J111" s="2">
        <f>IFERROR(__xludf.DUMMYFUNCTION("IF(NOT(EXACT(B111,B110)), IF(ISERROR(FILTER(G$2:G1000, B$2:B1000 = B111, G$2:G1000&lt;&gt;"""")), """", COUNTA(FILTER(G$2:G1000, B$2:B1000 = B111, D$2:D1000&lt;&gt;""""))),"""")"),1.0)</f>
        <v>1</v>
      </c>
    </row>
    <row r="112" ht="14.25" customHeight="1">
      <c r="A112" s="2">
        <v>110.0</v>
      </c>
      <c r="B112" s="2" t="s">
        <v>433</v>
      </c>
      <c r="C112" s="2">
        <v>2512.0</v>
      </c>
      <c r="D112" s="2">
        <v>0.0</v>
      </c>
      <c r="E112" s="2" t="s">
        <v>434</v>
      </c>
      <c r="F112" s="2" t="s">
        <v>435</v>
      </c>
      <c r="G112" s="2" t="s">
        <v>17</v>
      </c>
      <c r="H112" s="2" t="s">
        <v>42</v>
      </c>
      <c r="I112" s="2" t="s">
        <v>436</v>
      </c>
      <c r="J112" s="2">
        <f>IFERROR(__xludf.DUMMYFUNCTION("IF(NOT(EXACT(B112,B111)), IF(ISERROR(FILTER(G$2:G1000, B$2:B1000 = B112, G$2:G1000&lt;&gt;"""")), """", COUNTA(FILTER(G$2:G1000, B$2:B1000 = B112, D$2:D1000&lt;&gt;""""))),"""")"),1.0)</f>
        <v>1</v>
      </c>
    </row>
    <row r="113" ht="14.25" customHeight="1">
      <c r="A113" s="2">
        <v>111.0</v>
      </c>
      <c r="B113" s="2" t="s">
        <v>437</v>
      </c>
      <c r="C113" s="2">
        <v>2517.0</v>
      </c>
      <c r="D113" s="2">
        <v>0.0</v>
      </c>
      <c r="E113" s="2" t="s">
        <v>438</v>
      </c>
      <c r="F113" s="2" t="s">
        <v>439</v>
      </c>
      <c r="G113" s="2" t="s">
        <v>17</v>
      </c>
      <c r="H113" s="2" t="s">
        <v>42</v>
      </c>
      <c r="I113" s="2" t="s">
        <v>440</v>
      </c>
      <c r="J113" s="2">
        <f>IFERROR(__xludf.DUMMYFUNCTION("IF(NOT(EXACT(B113,B112)), IF(ISERROR(FILTER(G$2:G1000, B$2:B1000 = B113, G$2:G1000&lt;&gt;"""")), """", COUNTA(FILTER(G$2:G1000, B$2:B1000 = B113, D$2:D1000&lt;&gt;""""))),"""")"),4.0)</f>
        <v>4</v>
      </c>
    </row>
    <row r="114" ht="14.25" customHeight="1">
      <c r="A114" s="2">
        <v>112.0</v>
      </c>
      <c r="B114" s="2" t="s">
        <v>437</v>
      </c>
      <c r="C114" s="2">
        <v>2517.0</v>
      </c>
      <c r="D114" s="2">
        <v>0.0</v>
      </c>
      <c r="E114" s="2" t="s">
        <v>438</v>
      </c>
      <c r="F114" s="2" t="s">
        <v>439</v>
      </c>
      <c r="G114" s="2" t="s">
        <v>440</v>
      </c>
      <c r="H114" s="2" t="s">
        <v>27</v>
      </c>
      <c r="I114" s="2" t="s">
        <v>191</v>
      </c>
      <c r="J114" s="2" t="str">
        <f>IFERROR(__xludf.DUMMYFUNCTION("IF(NOT(EXACT(B114,B113)), IF(ISERROR(FILTER(G$2:G1000, B$2:B1000 = B114, G$2:G1000&lt;&gt;"""")), """", COUNTA(FILTER(G$2:G1000, B$2:B1000 = B114, D$2:D1000&lt;&gt;""""))),"""")"),"")</f>
        <v/>
      </c>
    </row>
    <row r="115" ht="14.25" customHeight="1">
      <c r="A115" s="2">
        <v>113.0</v>
      </c>
      <c r="B115" s="2" t="s">
        <v>437</v>
      </c>
      <c r="C115" s="2">
        <v>2517.0</v>
      </c>
      <c r="D115" s="2">
        <v>0.0</v>
      </c>
      <c r="E115" s="2" t="s">
        <v>438</v>
      </c>
      <c r="F115" s="2" t="s">
        <v>439</v>
      </c>
      <c r="G115" s="2" t="s">
        <v>441</v>
      </c>
      <c r="H115" s="2" t="s">
        <v>27</v>
      </c>
      <c r="I115" s="2" t="s">
        <v>442</v>
      </c>
      <c r="J115" s="2" t="str">
        <f>IFERROR(__xludf.DUMMYFUNCTION("IF(NOT(EXACT(B115,B114)), IF(ISERROR(FILTER(G$2:G1000, B$2:B1000 = B115, G$2:G1000&lt;&gt;"""")), """", COUNTA(FILTER(G$2:G1000, B$2:B1000 = B115, D$2:D1000&lt;&gt;""""))),"""")"),"")</f>
        <v/>
      </c>
    </row>
    <row r="116" ht="14.25" customHeight="1">
      <c r="A116" s="2">
        <v>114.0</v>
      </c>
      <c r="B116" s="2" t="s">
        <v>437</v>
      </c>
      <c r="C116" s="2">
        <v>2517.0</v>
      </c>
      <c r="D116" s="2">
        <v>0.0</v>
      </c>
      <c r="E116" s="2" t="s">
        <v>438</v>
      </c>
      <c r="F116" s="2" t="s">
        <v>439</v>
      </c>
      <c r="G116" s="2" t="s">
        <v>17</v>
      </c>
      <c r="H116" s="2" t="s">
        <v>42</v>
      </c>
      <c r="I116" s="2" t="s">
        <v>441</v>
      </c>
      <c r="J116" s="2" t="str">
        <f>IFERROR(__xludf.DUMMYFUNCTION("IF(NOT(EXACT(B116,B115)), IF(ISERROR(FILTER(G$2:G1000, B$2:B1000 = B116, G$2:G1000&lt;&gt;"""")), """", COUNTA(FILTER(G$2:G1000, B$2:B1000 = B116, D$2:D1000&lt;&gt;""""))),"""")"),"")</f>
        <v/>
      </c>
    </row>
    <row r="117" ht="14.25" customHeight="1">
      <c r="A117" s="2">
        <v>115.0</v>
      </c>
      <c r="B117" s="2" t="s">
        <v>443</v>
      </c>
      <c r="C117" s="2">
        <v>2522.0</v>
      </c>
      <c r="D117" s="2">
        <v>0.0</v>
      </c>
      <c r="E117" s="2" t="s">
        <v>444</v>
      </c>
      <c r="F117" s="2" t="s">
        <v>445</v>
      </c>
      <c r="G117" s="2" t="s">
        <v>446</v>
      </c>
      <c r="H117" s="2" t="s">
        <v>18</v>
      </c>
      <c r="I117" s="2" t="s">
        <v>447</v>
      </c>
      <c r="J117" s="2">
        <f>IFERROR(__xludf.DUMMYFUNCTION("IF(NOT(EXACT(B117,B116)), IF(ISERROR(FILTER(G$2:G1000, B$2:B1000 = B117, G$2:G1000&lt;&gt;"""")), """", COUNTA(FILTER(G$2:G1000, B$2:B1000 = B117, D$2:D1000&lt;&gt;""""))),"""")"),1.0)</f>
        <v>1</v>
      </c>
    </row>
    <row r="118" ht="14.25" customHeight="1">
      <c r="A118" s="2">
        <v>116.0</v>
      </c>
      <c r="B118" s="2" t="s">
        <v>448</v>
      </c>
      <c r="C118" s="2">
        <v>2526.0</v>
      </c>
      <c r="D118" s="2">
        <v>0.0</v>
      </c>
      <c r="E118" s="2" t="s">
        <v>449</v>
      </c>
      <c r="F118" s="2" t="s">
        <v>450</v>
      </c>
      <c r="G118" s="2" t="s">
        <v>451</v>
      </c>
      <c r="H118" s="2" t="s">
        <v>27</v>
      </c>
      <c r="I118" s="2" t="s">
        <v>452</v>
      </c>
      <c r="J118" s="2">
        <f>IFERROR(__xludf.DUMMYFUNCTION("IF(NOT(EXACT(B118,B117)), IF(ISERROR(FILTER(G$2:G1000, B$2:B1000 = B118, G$2:G1000&lt;&gt;"""")), """", COUNTA(FILTER(G$2:G1000, B$2:B1000 = B118, D$2:D1000&lt;&gt;""""))),"""")"),1.0)</f>
        <v>1</v>
      </c>
    </row>
    <row r="119" ht="14.25" customHeight="1">
      <c r="A119" s="2">
        <v>117.0</v>
      </c>
      <c r="B119" s="2" t="s">
        <v>453</v>
      </c>
      <c r="C119" s="2">
        <v>2528.0</v>
      </c>
      <c r="D119" s="2">
        <v>0.0</v>
      </c>
      <c r="E119" s="2" t="s">
        <v>454</v>
      </c>
      <c r="F119" s="2" t="s">
        <v>455</v>
      </c>
      <c r="G119" s="2" t="s">
        <v>456</v>
      </c>
      <c r="H119" s="2" t="s">
        <v>18</v>
      </c>
      <c r="I119" s="2" t="s">
        <v>457</v>
      </c>
      <c r="J119" s="2">
        <f>IFERROR(__xludf.DUMMYFUNCTION("IF(NOT(EXACT(B119,B118)), IF(ISERROR(FILTER(G$2:G1000, B$2:B1000 = B119, G$2:G1000&lt;&gt;"""")), """", COUNTA(FILTER(G$2:G1000, B$2:B1000 = B119, D$2:D1000&lt;&gt;""""))),"""")"),1.0)</f>
        <v>1</v>
      </c>
    </row>
    <row r="120" ht="14.25" customHeight="1">
      <c r="A120" s="2">
        <v>118.0</v>
      </c>
      <c r="B120" s="2" t="s">
        <v>458</v>
      </c>
      <c r="C120" s="2">
        <v>2537.0</v>
      </c>
      <c r="D120" s="2">
        <v>0.0</v>
      </c>
      <c r="E120" s="2" t="s">
        <v>459</v>
      </c>
      <c r="F120" s="2" t="s">
        <v>460</v>
      </c>
      <c r="G120" s="2" t="s">
        <v>17</v>
      </c>
      <c r="H120" s="2" t="s">
        <v>42</v>
      </c>
      <c r="I120" s="2" t="s">
        <v>124</v>
      </c>
      <c r="J120" s="2">
        <f>IFERROR(__xludf.DUMMYFUNCTION("IF(NOT(EXACT(B120,B119)), IF(ISERROR(FILTER(G$2:G1000, B$2:B1000 = B120, G$2:G1000&lt;&gt;"""")), """", COUNTA(FILTER(G$2:G1000, B$2:B1000 = B120, D$2:D1000&lt;&gt;""""))),"""")"),1.0)</f>
        <v>1</v>
      </c>
    </row>
    <row r="121" ht="14.25" customHeight="1">
      <c r="A121" s="2">
        <v>119.0</v>
      </c>
      <c r="B121" s="2" t="s">
        <v>461</v>
      </c>
      <c r="C121" s="2">
        <v>2551.0</v>
      </c>
      <c r="D121" s="2">
        <v>0.0</v>
      </c>
      <c r="E121" s="2" t="s">
        <v>462</v>
      </c>
      <c r="F121" s="2" t="s">
        <v>463</v>
      </c>
      <c r="G121" s="2" t="s">
        <v>17</v>
      </c>
      <c r="H121" s="2" t="s">
        <v>42</v>
      </c>
      <c r="I121" s="2" t="s">
        <v>464</v>
      </c>
      <c r="J121" s="2">
        <f>IFERROR(__xludf.DUMMYFUNCTION("IF(NOT(EXACT(B121,B120)), IF(ISERROR(FILTER(G$2:G1000, B$2:B1000 = B121, G$2:G1000&lt;&gt;"""")), """", COUNTA(FILTER(G$2:G1000, B$2:B1000 = B121, D$2:D1000&lt;&gt;""""))),"""")"),1.0)</f>
        <v>1</v>
      </c>
    </row>
    <row r="122" ht="14.25" customHeight="1">
      <c r="A122" s="2">
        <v>120.0</v>
      </c>
      <c r="B122" s="2" t="s">
        <v>465</v>
      </c>
      <c r="C122" s="2">
        <v>2563.0</v>
      </c>
      <c r="D122" s="2">
        <v>0.0</v>
      </c>
      <c r="E122" s="2" t="s">
        <v>466</v>
      </c>
      <c r="F122" s="2" t="s">
        <v>467</v>
      </c>
      <c r="G122" s="2" t="s">
        <v>468</v>
      </c>
      <c r="H122" s="2" t="s">
        <v>18</v>
      </c>
      <c r="I122" s="2" t="s">
        <v>469</v>
      </c>
      <c r="J122" s="2">
        <f>IFERROR(__xludf.DUMMYFUNCTION("IF(NOT(EXACT(B122,B121)), IF(ISERROR(FILTER(G$2:G1000, B$2:B1000 = B122, G$2:G1000&lt;&gt;"""")), """", COUNTA(FILTER(G$2:G1000, B$2:B1000 = B122, D$2:D1000&lt;&gt;""""))),"""")"),1.0)</f>
        <v>1</v>
      </c>
    </row>
    <row r="123" ht="14.25" customHeight="1">
      <c r="A123" s="2">
        <v>121.0</v>
      </c>
      <c r="B123" s="2" t="s">
        <v>470</v>
      </c>
      <c r="C123" s="2">
        <v>2565.0</v>
      </c>
      <c r="D123" s="2">
        <v>0.0</v>
      </c>
      <c r="E123" s="2" t="s">
        <v>471</v>
      </c>
      <c r="F123" s="2" t="s">
        <v>472</v>
      </c>
      <c r="G123" s="2" t="s">
        <v>17</v>
      </c>
      <c r="H123" s="2" t="s">
        <v>42</v>
      </c>
      <c r="I123" s="2" t="s">
        <v>440</v>
      </c>
      <c r="J123" s="2">
        <f>IFERROR(__xludf.DUMMYFUNCTION("IF(NOT(EXACT(B123,B122)), IF(ISERROR(FILTER(G$2:G1000, B$2:B1000 = B123, G$2:G1000&lt;&gt;"""")), """", COUNTA(FILTER(G$2:G1000, B$2:B1000 = B123, D$2:D1000&lt;&gt;""""))),"""")"),2.0)</f>
        <v>2</v>
      </c>
    </row>
    <row r="124" ht="14.25" customHeight="1">
      <c r="A124" s="2">
        <v>122.0</v>
      </c>
      <c r="B124" s="2" t="s">
        <v>470</v>
      </c>
      <c r="C124" s="2">
        <v>2565.0</v>
      </c>
      <c r="D124" s="2">
        <v>0.0</v>
      </c>
      <c r="E124" s="2" t="s">
        <v>471</v>
      </c>
      <c r="F124" s="2" t="s">
        <v>472</v>
      </c>
      <c r="G124" s="2" t="s">
        <v>440</v>
      </c>
      <c r="H124" s="2" t="s">
        <v>27</v>
      </c>
      <c r="I124" s="2" t="s">
        <v>191</v>
      </c>
      <c r="J124" s="2" t="str">
        <f>IFERROR(__xludf.DUMMYFUNCTION("IF(NOT(EXACT(B124,B123)), IF(ISERROR(FILTER(G$2:G1000, B$2:B1000 = B124, G$2:G1000&lt;&gt;"""")), """", COUNTA(FILTER(G$2:G1000, B$2:B1000 = B124, D$2:D1000&lt;&gt;""""))),"""")"),"")</f>
        <v/>
      </c>
    </row>
    <row r="125" ht="14.25" customHeight="1">
      <c r="A125" s="2">
        <v>123.0</v>
      </c>
      <c r="B125" s="2" t="s">
        <v>473</v>
      </c>
      <c r="C125" s="2">
        <v>2573.0</v>
      </c>
      <c r="D125" s="2">
        <v>0.0</v>
      </c>
      <c r="E125" s="2" t="s">
        <v>474</v>
      </c>
      <c r="F125" s="2" t="s">
        <v>475</v>
      </c>
      <c r="G125" s="2" t="s">
        <v>476</v>
      </c>
      <c r="H125" s="2" t="s">
        <v>27</v>
      </c>
      <c r="I125" s="2" t="s">
        <v>269</v>
      </c>
      <c r="J125" s="2">
        <f>IFERROR(__xludf.DUMMYFUNCTION("IF(NOT(EXACT(B125,B124)), IF(ISERROR(FILTER(G$2:G1000, B$2:B1000 = B125, G$2:G1000&lt;&gt;"""")), """", COUNTA(FILTER(G$2:G1000, B$2:B1000 = B125, D$2:D1000&lt;&gt;""""))),"""")"),3.0)</f>
        <v>3</v>
      </c>
    </row>
    <row r="126" ht="14.25" customHeight="1">
      <c r="A126" s="2">
        <v>124.0</v>
      </c>
      <c r="B126" s="2" t="s">
        <v>473</v>
      </c>
      <c r="C126" s="2">
        <v>2573.0</v>
      </c>
      <c r="D126" s="2">
        <v>0.0</v>
      </c>
      <c r="E126" s="2" t="s">
        <v>474</v>
      </c>
      <c r="F126" s="2" t="s">
        <v>475</v>
      </c>
      <c r="G126" s="2" t="s">
        <v>477</v>
      </c>
      <c r="H126" s="2" t="s">
        <v>27</v>
      </c>
      <c r="I126" s="2" t="s">
        <v>476</v>
      </c>
      <c r="J126" s="2" t="str">
        <f>IFERROR(__xludf.DUMMYFUNCTION("IF(NOT(EXACT(B126,B125)), IF(ISERROR(FILTER(G$2:G1000, B$2:B1000 = B126, G$2:G1000&lt;&gt;"""")), """", COUNTA(FILTER(G$2:G1000, B$2:B1000 = B126, D$2:D1000&lt;&gt;""""))),"""")"),"")</f>
        <v/>
      </c>
    </row>
    <row r="127" ht="14.25" customHeight="1">
      <c r="A127" s="2">
        <v>125.0</v>
      </c>
      <c r="B127" s="2" t="s">
        <v>473</v>
      </c>
      <c r="C127" s="2">
        <v>2573.0</v>
      </c>
      <c r="D127" s="2">
        <v>0.0</v>
      </c>
      <c r="E127" s="2" t="s">
        <v>474</v>
      </c>
      <c r="F127" s="2" t="s">
        <v>475</v>
      </c>
      <c r="G127" s="2" t="s">
        <v>17</v>
      </c>
      <c r="H127" s="2" t="s">
        <v>42</v>
      </c>
      <c r="I127" s="2" t="s">
        <v>477</v>
      </c>
      <c r="J127" s="2" t="str">
        <f>IFERROR(__xludf.DUMMYFUNCTION("IF(NOT(EXACT(B127,B126)), IF(ISERROR(FILTER(G$2:G1000, B$2:B1000 = B127, G$2:G1000&lt;&gt;"""")), """", COUNTA(FILTER(G$2:G1000, B$2:B1000 = B127, D$2:D1000&lt;&gt;""""))),"""")"),"")</f>
        <v/>
      </c>
    </row>
    <row r="128" ht="14.25" customHeight="1">
      <c r="A128" s="2">
        <v>126.0</v>
      </c>
      <c r="B128" s="2" t="s">
        <v>478</v>
      </c>
      <c r="C128" s="2">
        <v>2576.0</v>
      </c>
      <c r="D128" s="2">
        <v>0.0</v>
      </c>
      <c r="E128" s="2" t="s">
        <v>479</v>
      </c>
      <c r="F128" s="2" t="s">
        <v>480</v>
      </c>
      <c r="G128" s="2" t="s">
        <v>75</v>
      </c>
      <c r="H128" s="2" t="s">
        <v>42</v>
      </c>
      <c r="I128" s="2" t="s">
        <v>481</v>
      </c>
      <c r="J128" s="2">
        <f>IFERROR(__xludf.DUMMYFUNCTION("IF(NOT(EXACT(B128,B127)), IF(ISERROR(FILTER(G$2:G1000, B$2:B1000 = B128, G$2:G1000&lt;&gt;"""")), """", COUNTA(FILTER(G$2:G1000, B$2:B1000 = B128, D$2:D1000&lt;&gt;""""))),"""")"),3.0)</f>
        <v>3</v>
      </c>
    </row>
    <row r="129" ht="14.25" customHeight="1">
      <c r="A129" s="2">
        <v>127.0</v>
      </c>
      <c r="B129" s="2" t="s">
        <v>478</v>
      </c>
      <c r="C129" s="2">
        <v>2576.0</v>
      </c>
      <c r="D129" s="2">
        <v>0.0</v>
      </c>
      <c r="E129" s="2" t="s">
        <v>479</v>
      </c>
      <c r="F129" s="2" t="s">
        <v>480</v>
      </c>
      <c r="G129" s="2" t="s">
        <v>17</v>
      </c>
      <c r="H129" s="2" t="s">
        <v>18</v>
      </c>
      <c r="I129" s="2" t="s">
        <v>64</v>
      </c>
      <c r="J129" s="2" t="str">
        <f>IFERROR(__xludf.DUMMYFUNCTION("IF(NOT(EXACT(B129,B128)), IF(ISERROR(FILTER(G$2:G1000, B$2:B1000 = B129, G$2:G1000&lt;&gt;"""")), """", COUNTA(FILTER(G$2:G1000, B$2:B1000 = B129, D$2:D1000&lt;&gt;""""))),"""")"),"")</f>
        <v/>
      </c>
    </row>
    <row r="130" ht="14.25" customHeight="1">
      <c r="A130" s="2">
        <v>128.0</v>
      </c>
      <c r="B130" s="2" t="s">
        <v>478</v>
      </c>
      <c r="C130" s="2">
        <v>2576.0</v>
      </c>
      <c r="D130" s="2">
        <v>0.0</v>
      </c>
      <c r="E130" s="2" t="s">
        <v>479</v>
      </c>
      <c r="F130" s="2" t="s">
        <v>480</v>
      </c>
      <c r="G130" s="2" t="s">
        <v>17</v>
      </c>
      <c r="H130" s="2" t="s">
        <v>42</v>
      </c>
      <c r="I130" s="2" t="s">
        <v>481</v>
      </c>
      <c r="J130" s="2" t="str">
        <f>IFERROR(__xludf.DUMMYFUNCTION("IF(NOT(EXACT(B130,B129)), IF(ISERROR(FILTER(G$2:G1000, B$2:B1000 = B130, G$2:G1000&lt;&gt;"""")), """", COUNTA(FILTER(G$2:G1000, B$2:B1000 = B130, D$2:D1000&lt;&gt;""""))),"""")"),"")</f>
        <v/>
      </c>
    </row>
    <row r="131" ht="14.25" customHeight="1">
      <c r="A131" s="2">
        <v>129.0</v>
      </c>
      <c r="B131" s="2" t="s">
        <v>482</v>
      </c>
      <c r="C131" s="2">
        <v>2584.0</v>
      </c>
      <c r="D131" s="2">
        <v>0.0</v>
      </c>
      <c r="E131" s="2" t="s">
        <v>483</v>
      </c>
      <c r="F131" s="2" t="s">
        <v>484</v>
      </c>
      <c r="G131" s="2" t="s">
        <v>218</v>
      </c>
      <c r="H131" s="2" t="s">
        <v>18</v>
      </c>
      <c r="I131" s="2" t="s">
        <v>64</v>
      </c>
      <c r="J131" s="2">
        <f>IFERROR(__xludf.DUMMYFUNCTION("IF(NOT(EXACT(B131,B130)), IF(ISERROR(FILTER(G$2:G1000, B$2:B1000 = B131, G$2:G1000&lt;&gt;"""")), """", COUNTA(FILTER(G$2:G1000, B$2:B1000 = B131, D$2:D1000&lt;&gt;""""))),"""")"),1.0)</f>
        <v>1</v>
      </c>
    </row>
    <row r="132" ht="14.25" customHeight="1">
      <c r="A132" s="2">
        <v>130.0</v>
      </c>
      <c r="B132" s="2" t="s">
        <v>485</v>
      </c>
      <c r="C132" s="2">
        <v>2587.0</v>
      </c>
      <c r="D132" s="2">
        <v>0.0</v>
      </c>
      <c r="E132" s="2" t="s">
        <v>486</v>
      </c>
      <c r="F132" s="2" t="s">
        <v>487</v>
      </c>
      <c r="G132" s="2" t="s">
        <v>488</v>
      </c>
      <c r="H132" s="2" t="s">
        <v>27</v>
      </c>
      <c r="I132" s="2" t="s">
        <v>489</v>
      </c>
      <c r="J132" s="2">
        <f>IFERROR(__xludf.DUMMYFUNCTION("IF(NOT(EXACT(B132,B131)), IF(ISERROR(FILTER(G$2:G1000, B$2:B1000 = B132, G$2:G1000&lt;&gt;"""")), """", COUNTA(FILTER(G$2:G1000, B$2:B1000 = B132, D$2:D1000&lt;&gt;""""))),"""")"),1.0)</f>
        <v>1</v>
      </c>
    </row>
    <row r="133" ht="14.25" customHeight="1">
      <c r="A133" s="2">
        <v>131.0</v>
      </c>
      <c r="B133" s="2" t="s">
        <v>14</v>
      </c>
      <c r="C133" s="2">
        <v>2598.0</v>
      </c>
      <c r="D133" s="2">
        <v>0.0</v>
      </c>
      <c r="E133" s="2" t="s">
        <v>15</v>
      </c>
      <c r="F133" s="2" t="s">
        <v>16</v>
      </c>
      <c r="G133" s="2" t="s">
        <v>17</v>
      </c>
      <c r="H133" s="2" t="s">
        <v>18</v>
      </c>
      <c r="I133" s="2" t="s">
        <v>19</v>
      </c>
      <c r="J133" s="2">
        <f>IFERROR(__xludf.DUMMYFUNCTION("IF(NOT(EXACT(B133,B132)), IF(ISERROR(FILTER(G$2:G1000, B$2:B1000 = B133, G$2:G1000&lt;&gt;"""")), """", COUNTA(FILTER(G$2:G1000, B$2:B1000 = B133, D$2:D1000&lt;&gt;""""))),"""")"),1.0)</f>
        <v>1</v>
      </c>
    </row>
    <row r="134" ht="14.25" customHeight="1">
      <c r="A134" s="2">
        <v>132.0</v>
      </c>
      <c r="B134" s="2" t="s">
        <v>490</v>
      </c>
      <c r="C134" s="2">
        <v>2622.0</v>
      </c>
      <c r="D134" s="2">
        <v>0.0</v>
      </c>
      <c r="E134" s="2" t="s">
        <v>491</v>
      </c>
      <c r="F134" s="2" t="s">
        <v>492</v>
      </c>
      <c r="G134" s="2" t="s">
        <v>493</v>
      </c>
      <c r="H134" s="2" t="s">
        <v>27</v>
      </c>
      <c r="I134" s="2" t="s">
        <v>494</v>
      </c>
      <c r="J134" s="2">
        <f>IFERROR(__xludf.DUMMYFUNCTION("IF(NOT(EXACT(B134,B133)), IF(ISERROR(FILTER(G$2:G1000, B$2:B1000 = B134, G$2:G1000&lt;&gt;"""")), """", COUNTA(FILTER(G$2:G1000, B$2:B1000 = B134, D$2:D1000&lt;&gt;""""))),"""")"),1.0)</f>
        <v>1</v>
      </c>
    </row>
    <row r="135" ht="14.25" customHeight="1">
      <c r="A135" s="2">
        <v>133.0</v>
      </c>
      <c r="B135" s="2" t="s">
        <v>495</v>
      </c>
      <c r="C135" s="2">
        <v>2627.0</v>
      </c>
      <c r="D135" s="2">
        <v>0.0</v>
      </c>
      <c r="E135" s="2" t="s">
        <v>496</v>
      </c>
      <c r="F135" s="2" t="s">
        <v>497</v>
      </c>
      <c r="G135" s="2" t="s">
        <v>498</v>
      </c>
      <c r="H135" s="2" t="s">
        <v>27</v>
      </c>
      <c r="I135" s="2" t="s">
        <v>249</v>
      </c>
      <c r="J135" s="2">
        <f>IFERROR(__xludf.DUMMYFUNCTION("IF(NOT(EXACT(B135,B134)), IF(ISERROR(FILTER(G$2:G1000, B$2:B1000 = B135, G$2:G1000&lt;&gt;"""")), """", COUNTA(FILTER(G$2:G1000, B$2:B1000 = B135, D$2:D1000&lt;&gt;""""))),"""")"),1.0)</f>
        <v>1</v>
      </c>
    </row>
    <row r="136" ht="14.25" customHeight="1">
      <c r="A136" s="2">
        <v>134.0</v>
      </c>
      <c r="B136" s="2" t="s">
        <v>499</v>
      </c>
      <c r="C136" s="2">
        <v>2640.0</v>
      </c>
      <c r="D136" s="2">
        <v>0.0</v>
      </c>
      <c r="E136" s="2" t="s">
        <v>500</v>
      </c>
      <c r="F136" s="2" t="s">
        <v>501</v>
      </c>
      <c r="G136" s="2" t="s">
        <v>502</v>
      </c>
      <c r="H136" s="2" t="s">
        <v>27</v>
      </c>
      <c r="I136" s="2" t="s">
        <v>503</v>
      </c>
      <c r="J136" s="2">
        <f>IFERROR(__xludf.DUMMYFUNCTION("IF(NOT(EXACT(B136,B135)), IF(ISERROR(FILTER(G$2:G1000, B$2:B1000 = B136, G$2:G1000&lt;&gt;"""")), """", COUNTA(FILTER(G$2:G1000, B$2:B1000 = B136, D$2:D1000&lt;&gt;""""))),"""")"),2.0)</f>
        <v>2</v>
      </c>
    </row>
    <row r="137" ht="14.25" customHeight="1">
      <c r="A137" s="2">
        <v>135.0</v>
      </c>
      <c r="B137" s="2" t="s">
        <v>499</v>
      </c>
      <c r="C137" s="2">
        <v>2640.0</v>
      </c>
      <c r="D137" s="2">
        <v>0.0</v>
      </c>
      <c r="E137" s="2" t="s">
        <v>500</v>
      </c>
      <c r="F137" s="2" t="s">
        <v>501</v>
      </c>
      <c r="G137" s="2" t="s">
        <v>190</v>
      </c>
      <c r="H137" s="2" t="s">
        <v>27</v>
      </c>
      <c r="I137" s="2" t="s">
        <v>191</v>
      </c>
      <c r="J137" s="2" t="str">
        <f>IFERROR(__xludf.DUMMYFUNCTION("IF(NOT(EXACT(B137,B136)), IF(ISERROR(FILTER(G$2:G1000, B$2:B1000 = B137, G$2:G1000&lt;&gt;"""")), """", COUNTA(FILTER(G$2:G1000, B$2:B1000 = B137, D$2:D1000&lt;&gt;""""))),"""")"),"")</f>
        <v/>
      </c>
    </row>
    <row r="138" ht="14.25" customHeight="1">
      <c r="A138" s="2">
        <v>136.0</v>
      </c>
      <c r="B138" s="2" t="s">
        <v>504</v>
      </c>
      <c r="C138" s="2">
        <v>2649.0</v>
      </c>
      <c r="D138" s="2">
        <v>0.0</v>
      </c>
      <c r="E138" s="2" t="s">
        <v>505</v>
      </c>
      <c r="F138" s="2" t="s">
        <v>506</v>
      </c>
      <c r="G138" s="2" t="s">
        <v>507</v>
      </c>
      <c r="H138" s="2" t="s">
        <v>42</v>
      </c>
      <c r="I138" s="2" t="s">
        <v>508</v>
      </c>
      <c r="J138" s="2">
        <f>IFERROR(__xludf.DUMMYFUNCTION("IF(NOT(EXACT(B138,B137)), IF(ISERROR(FILTER(G$2:G1000, B$2:B1000 = B138, G$2:G1000&lt;&gt;"""")), """", COUNTA(FILTER(G$2:G1000, B$2:B1000 = B138, D$2:D1000&lt;&gt;""""))),"""")"),3.0)</f>
        <v>3</v>
      </c>
    </row>
    <row r="139" ht="14.25" customHeight="1">
      <c r="A139" s="2">
        <v>137.0</v>
      </c>
      <c r="B139" s="2" t="s">
        <v>504</v>
      </c>
      <c r="C139" s="2">
        <v>2649.0</v>
      </c>
      <c r="D139" s="2">
        <v>0.0</v>
      </c>
      <c r="E139" s="2" t="s">
        <v>505</v>
      </c>
      <c r="F139" s="2" t="s">
        <v>506</v>
      </c>
      <c r="G139" s="2" t="s">
        <v>509</v>
      </c>
      <c r="H139" s="2" t="s">
        <v>27</v>
      </c>
      <c r="I139" s="2" t="s">
        <v>510</v>
      </c>
      <c r="J139" s="2" t="str">
        <f>IFERROR(__xludf.DUMMYFUNCTION("IF(NOT(EXACT(B139,B138)), IF(ISERROR(FILTER(G$2:G1000, B$2:B1000 = B139, G$2:G1000&lt;&gt;"""")), """", COUNTA(FILTER(G$2:G1000, B$2:B1000 = B139, D$2:D1000&lt;&gt;""""))),"""")"),"")</f>
        <v/>
      </c>
    </row>
    <row r="140" ht="14.25" customHeight="1">
      <c r="A140" s="2">
        <v>138.0</v>
      </c>
      <c r="B140" s="2" t="s">
        <v>504</v>
      </c>
      <c r="C140" s="2">
        <v>2649.0</v>
      </c>
      <c r="D140" s="2">
        <v>0.0</v>
      </c>
      <c r="E140" s="2" t="s">
        <v>505</v>
      </c>
      <c r="F140" s="2" t="s">
        <v>506</v>
      </c>
      <c r="G140" s="2" t="s">
        <v>508</v>
      </c>
      <c r="H140" s="2" t="s">
        <v>27</v>
      </c>
      <c r="I140" s="2" t="s">
        <v>511</v>
      </c>
      <c r="J140" s="2" t="str">
        <f>IFERROR(__xludf.DUMMYFUNCTION("IF(NOT(EXACT(B140,B139)), IF(ISERROR(FILTER(G$2:G1000, B$2:B1000 = B140, G$2:G1000&lt;&gt;"""")), """", COUNTA(FILTER(G$2:G1000, B$2:B1000 = B140, D$2:D1000&lt;&gt;""""))),"""")"),"")</f>
        <v/>
      </c>
    </row>
    <row r="141" ht="14.25" customHeight="1">
      <c r="A141" s="2">
        <v>139.0</v>
      </c>
      <c r="B141" s="2" t="s">
        <v>512</v>
      </c>
      <c r="C141" s="2">
        <v>2652.0</v>
      </c>
      <c r="D141" s="2">
        <v>0.0</v>
      </c>
      <c r="E141" s="2" t="s">
        <v>513</v>
      </c>
      <c r="F141" s="2" t="s">
        <v>514</v>
      </c>
      <c r="G141" s="2" t="s">
        <v>515</v>
      </c>
      <c r="H141" s="2" t="s">
        <v>27</v>
      </c>
      <c r="I141" s="2" t="s">
        <v>249</v>
      </c>
      <c r="J141" s="2">
        <f>IFERROR(__xludf.DUMMYFUNCTION("IF(NOT(EXACT(B141,B140)), IF(ISERROR(FILTER(G$2:G1000, B$2:B1000 = B141, G$2:G1000&lt;&gt;"""")), """", COUNTA(FILTER(G$2:G1000, B$2:B1000 = B141, D$2:D1000&lt;&gt;""""))),"""")"),2.0)</f>
        <v>2</v>
      </c>
    </row>
    <row r="142" ht="14.25" customHeight="1">
      <c r="A142" s="2">
        <v>140.0</v>
      </c>
      <c r="B142" s="2" t="s">
        <v>512</v>
      </c>
      <c r="C142" s="2">
        <v>2652.0</v>
      </c>
      <c r="D142" s="2">
        <v>0.0</v>
      </c>
      <c r="E142" s="2" t="s">
        <v>513</v>
      </c>
      <c r="F142" s="2" t="s">
        <v>514</v>
      </c>
      <c r="G142" s="2" t="s">
        <v>456</v>
      </c>
      <c r="H142" s="2" t="s">
        <v>18</v>
      </c>
      <c r="I142" s="2" t="s">
        <v>19</v>
      </c>
      <c r="J142" s="2" t="str">
        <f>IFERROR(__xludf.DUMMYFUNCTION("IF(NOT(EXACT(B142,B141)), IF(ISERROR(FILTER(G$2:G1000, B$2:B1000 = B142, G$2:G1000&lt;&gt;"""")), """", COUNTA(FILTER(G$2:G1000, B$2:B1000 = B142, D$2:D1000&lt;&gt;""""))),"""")"),"")</f>
        <v/>
      </c>
    </row>
    <row r="143" ht="14.25" customHeight="1">
      <c r="A143" s="2">
        <v>141.0</v>
      </c>
      <c r="B143" s="2" t="s">
        <v>516</v>
      </c>
      <c r="C143" s="2">
        <v>2661.0</v>
      </c>
      <c r="D143" s="2">
        <v>0.0</v>
      </c>
      <c r="E143" s="2" t="s">
        <v>517</v>
      </c>
      <c r="F143" s="2" t="s">
        <v>518</v>
      </c>
      <c r="G143" s="2" t="s">
        <v>519</v>
      </c>
      <c r="H143" s="2" t="s">
        <v>27</v>
      </c>
      <c r="I143" s="2" t="s">
        <v>511</v>
      </c>
      <c r="J143" s="2">
        <f>IFERROR(__xludf.DUMMYFUNCTION("IF(NOT(EXACT(B143,B142)), IF(ISERROR(FILTER(G$2:G1000, B$2:B1000 = B143, G$2:G1000&lt;&gt;"""")), """", COUNTA(FILTER(G$2:G1000, B$2:B1000 = B143, D$2:D1000&lt;&gt;""""))),"""")"),1.0)</f>
        <v>1</v>
      </c>
    </row>
    <row r="144" ht="14.25" customHeight="1">
      <c r="A144" s="2">
        <v>142.0</v>
      </c>
      <c r="B144" s="2" t="s">
        <v>520</v>
      </c>
      <c r="C144" s="2">
        <v>2666.0</v>
      </c>
      <c r="D144" s="2">
        <v>0.0</v>
      </c>
      <c r="E144" s="2" t="s">
        <v>521</v>
      </c>
      <c r="F144" s="2" t="s">
        <v>522</v>
      </c>
      <c r="G144" s="2" t="s">
        <v>523</v>
      </c>
      <c r="H144" s="2" t="s">
        <v>27</v>
      </c>
      <c r="I144" s="2" t="s">
        <v>173</v>
      </c>
      <c r="J144" s="2">
        <f>IFERROR(__xludf.DUMMYFUNCTION("IF(NOT(EXACT(B144,B143)), IF(ISERROR(FILTER(G$2:G1000, B$2:B1000 = B144, G$2:G1000&lt;&gt;"""")), """", COUNTA(FILTER(G$2:G1000, B$2:B1000 = B144, D$2:D1000&lt;&gt;""""))),"""")"),1.0)</f>
        <v>1</v>
      </c>
    </row>
    <row r="145" ht="14.25" customHeight="1">
      <c r="A145" s="2">
        <v>143.0</v>
      </c>
      <c r="B145" s="2" t="s">
        <v>524</v>
      </c>
      <c r="C145" s="2">
        <v>2667.0</v>
      </c>
      <c r="D145" s="2">
        <v>0.0</v>
      </c>
      <c r="E145" s="2" t="s">
        <v>525</v>
      </c>
      <c r="F145" s="2" t="s">
        <v>526</v>
      </c>
      <c r="G145" s="2" t="s">
        <v>527</v>
      </c>
      <c r="H145" s="2" t="s">
        <v>27</v>
      </c>
      <c r="I145" s="2" t="s">
        <v>528</v>
      </c>
      <c r="J145" s="2">
        <f>IFERROR(__xludf.DUMMYFUNCTION("IF(NOT(EXACT(B145,B144)), IF(ISERROR(FILTER(G$2:G1000, B$2:B1000 = B145, G$2:G1000&lt;&gt;"""")), """", COUNTA(FILTER(G$2:G1000, B$2:B1000 = B145, D$2:D1000&lt;&gt;""""))),"""")"),1.0)</f>
        <v>1</v>
      </c>
    </row>
    <row r="146" ht="14.25" customHeight="1">
      <c r="A146" s="2">
        <v>144.0</v>
      </c>
      <c r="B146" s="2" t="s">
        <v>529</v>
      </c>
      <c r="C146" s="2">
        <v>2670.0</v>
      </c>
      <c r="D146" s="2">
        <v>0.0</v>
      </c>
      <c r="E146" s="2" t="s">
        <v>530</v>
      </c>
      <c r="F146" s="2" t="s">
        <v>531</v>
      </c>
      <c r="G146" s="2" t="s">
        <v>162</v>
      </c>
      <c r="H146" s="2" t="s">
        <v>27</v>
      </c>
      <c r="I146" s="2" t="s">
        <v>234</v>
      </c>
      <c r="J146" s="2">
        <f>IFERROR(__xludf.DUMMYFUNCTION("IF(NOT(EXACT(B146,B145)), IF(ISERROR(FILTER(G$2:G1000, B$2:B1000 = B146, G$2:G1000&lt;&gt;"""")), """", COUNTA(FILTER(G$2:G1000, B$2:B1000 = B146, D$2:D1000&lt;&gt;""""))),"""")"),2.0)</f>
        <v>2</v>
      </c>
    </row>
    <row r="147" ht="14.25" customHeight="1">
      <c r="A147" s="2">
        <v>145.0</v>
      </c>
      <c r="B147" s="2" t="s">
        <v>529</v>
      </c>
      <c r="C147" s="2">
        <v>2670.0</v>
      </c>
      <c r="D147" s="2">
        <v>0.0</v>
      </c>
      <c r="E147" s="2" t="s">
        <v>530</v>
      </c>
      <c r="F147" s="2" t="s">
        <v>531</v>
      </c>
      <c r="G147" s="2" t="s">
        <v>532</v>
      </c>
      <c r="H147" s="2" t="s">
        <v>27</v>
      </c>
      <c r="I147" s="2" t="s">
        <v>494</v>
      </c>
      <c r="J147" s="2" t="str">
        <f>IFERROR(__xludf.DUMMYFUNCTION("IF(NOT(EXACT(B147,B146)), IF(ISERROR(FILTER(G$2:G1000, B$2:B1000 = B147, G$2:G1000&lt;&gt;"""")), """", COUNTA(FILTER(G$2:G1000, B$2:B1000 = B147, D$2:D1000&lt;&gt;""""))),"""")"),"")</f>
        <v/>
      </c>
    </row>
    <row r="148" ht="14.25" customHeight="1">
      <c r="A148" s="2">
        <v>146.0</v>
      </c>
      <c r="B148" s="2" t="s">
        <v>533</v>
      </c>
      <c r="C148" s="2">
        <v>2673.0</v>
      </c>
      <c r="D148" s="2">
        <v>0.0</v>
      </c>
      <c r="E148" s="2" t="s">
        <v>534</v>
      </c>
      <c r="F148" s="2" t="s">
        <v>535</v>
      </c>
      <c r="G148" s="2" t="s">
        <v>536</v>
      </c>
      <c r="H148" s="2" t="s">
        <v>27</v>
      </c>
      <c r="I148" s="2" t="s">
        <v>537</v>
      </c>
      <c r="J148" s="2">
        <f>IFERROR(__xludf.DUMMYFUNCTION("IF(NOT(EXACT(B148,B147)), IF(ISERROR(FILTER(G$2:G1000, B$2:B1000 = B148, G$2:G1000&lt;&gt;"""")), """", COUNTA(FILTER(G$2:G1000, B$2:B1000 = B148, D$2:D1000&lt;&gt;""""))),"""")"),2.0)</f>
        <v>2</v>
      </c>
    </row>
    <row r="149" ht="14.25" customHeight="1">
      <c r="A149" s="2">
        <v>147.0</v>
      </c>
      <c r="B149" s="2" t="s">
        <v>533</v>
      </c>
      <c r="C149" s="2">
        <v>2673.0</v>
      </c>
      <c r="D149" s="2">
        <v>0.0</v>
      </c>
      <c r="E149" s="2" t="s">
        <v>534</v>
      </c>
      <c r="F149" s="2" t="s">
        <v>535</v>
      </c>
      <c r="G149" s="2" t="s">
        <v>17</v>
      </c>
      <c r="H149" s="2" t="s">
        <v>42</v>
      </c>
      <c r="I149" s="2" t="s">
        <v>536</v>
      </c>
      <c r="J149" s="2" t="str">
        <f>IFERROR(__xludf.DUMMYFUNCTION("IF(NOT(EXACT(B149,B148)), IF(ISERROR(FILTER(G$2:G1000, B$2:B1000 = B149, G$2:G1000&lt;&gt;"""")), """", COUNTA(FILTER(G$2:G1000, B$2:B1000 = B149, D$2:D1000&lt;&gt;""""))),"""")"),"")</f>
        <v/>
      </c>
    </row>
    <row r="150" ht="14.25" customHeight="1">
      <c r="A150" s="2">
        <v>148.0</v>
      </c>
      <c r="B150" s="2" t="s">
        <v>23</v>
      </c>
      <c r="C150" s="2">
        <v>2676.0</v>
      </c>
      <c r="D150" s="2">
        <v>0.0</v>
      </c>
      <c r="E150" s="2" t="s">
        <v>24</v>
      </c>
      <c r="F150" s="2" t="s">
        <v>25</v>
      </c>
      <c r="G150" s="2" t="s">
        <v>26</v>
      </c>
      <c r="H150" s="2" t="s">
        <v>27</v>
      </c>
      <c r="I150" s="2" t="s">
        <v>28</v>
      </c>
      <c r="J150" s="2">
        <f>IFERROR(__xludf.DUMMYFUNCTION("IF(NOT(EXACT(B150,B149)), IF(ISERROR(FILTER(G$2:G1000, B$2:B1000 = B150, G$2:G1000&lt;&gt;"""")), """", COUNTA(FILTER(G$2:G1000, B$2:B1000 = B150, D$2:D1000&lt;&gt;""""))),"""")"),1.0)</f>
        <v>1</v>
      </c>
    </row>
    <row r="151" ht="14.25" customHeight="1">
      <c r="A151" s="2">
        <v>149.0</v>
      </c>
      <c r="B151" s="2" t="s">
        <v>538</v>
      </c>
      <c r="C151" s="2">
        <v>2692.0</v>
      </c>
      <c r="D151" s="2">
        <v>0.0</v>
      </c>
      <c r="E151" s="2" t="s">
        <v>539</v>
      </c>
      <c r="F151" s="2" t="s">
        <v>540</v>
      </c>
      <c r="G151" s="2" t="s">
        <v>541</v>
      </c>
      <c r="H151" s="2" t="s">
        <v>27</v>
      </c>
      <c r="I151" s="2" t="s">
        <v>432</v>
      </c>
      <c r="J151" s="2">
        <f>IFERROR(__xludf.DUMMYFUNCTION("IF(NOT(EXACT(B151,B150)), IF(ISERROR(FILTER(G$2:G1000, B$2:B1000 = B151, G$2:G1000&lt;&gt;"""")), """", COUNTA(FILTER(G$2:G1000, B$2:B1000 = B151, D$2:D1000&lt;&gt;""""))),"""")"),1.0)</f>
        <v>1</v>
      </c>
    </row>
    <row r="152" ht="14.25" customHeight="1">
      <c r="A152" s="2">
        <v>150.0</v>
      </c>
      <c r="B152" s="2" t="s">
        <v>542</v>
      </c>
      <c r="C152" s="2">
        <v>2695.0</v>
      </c>
      <c r="D152" s="2">
        <v>0.0</v>
      </c>
      <c r="E152" s="2" t="s">
        <v>543</v>
      </c>
      <c r="F152" s="2" t="s">
        <v>544</v>
      </c>
      <c r="G152" s="2" t="s">
        <v>545</v>
      </c>
      <c r="H152" s="2" t="s">
        <v>27</v>
      </c>
      <c r="I152" s="2" t="s">
        <v>303</v>
      </c>
      <c r="J152" s="2">
        <f>IFERROR(__xludf.DUMMYFUNCTION("IF(NOT(EXACT(B152,B151)), IF(ISERROR(FILTER(G$2:G1000, B$2:B1000 = B152, G$2:G1000&lt;&gt;"""")), """", COUNTA(FILTER(G$2:G1000, B$2:B1000 = B152, D$2:D1000&lt;&gt;""""))),"""")"),3.0)</f>
        <v>3</v>
      </c>
    </row>
    <row r="153" ht="14.25" customHeight="1">
      <c r="A153" s="2">
        <v>151.0</v>
      </c>
      <c r="B153" s="2" t="s">
        <v>542</v>
      </c>
      <c r="C153" s="2">
        <v>2695.0</v>
      </c>
      <c r="D153" s="2">
        <v>0.0</v>
      </c>
      <c r="E153" s="2" t="s">
        <v>543</v>
      </c>
      <c r="F153" s="2" t="s">
        <v>544</v>
      </c>
      <c r="G153" s="2" t="s">
        <v>546</v>
      </c>
      <c r="H153" s="2" t="s">
        <v>27</v>
      </c>
      <c r="I153" s="2" t="s">
        <v>244</v>
      </c>
      <c r="J153" s="2" t="str">
        <f>IFERROR(__xludf.DUMMYFUNCTION("IF(NOT(EXACT(B153,B152)), IF(ISERROR(FILTER(G$2:G1000, B$2:B1000 = B153, G$2:G1000&lt;&gt;"""")), """", COUNTA(FILTER(G$2:G1000, B$2:B1000 = B153, D$2:D1000&lt;&gt;""""))),"""")"),"")</f>
        <v/>
      </c>
    </row>
    <row r="154" ht="14.25" customHeight="1">
      <c r="A154" s="2">
        <v>152.0</v>
      </c>
      <c r="B154" s="2" t="s">
        <v>542</v>
      </c>
      <c r="C154" s="2">
        <v>2695.0</v>
      </c>
      <c r="D154" s="2">
        <v>0.0</v>
      </c>
      <c r="E154" s="2" t="s">
        <v>543</v>
      </c>
      <c r="F154" s="2" t="s">
        <v>544</v>
      </c>
      <c r="G154" s="2" t="s">
        <v>547</v>
      </c>
      <c r="H154" s="2" t="s">
        <v>27</v>
      </c>
      <c r="I154" s="2" t="s">
        <v>546</v>
      </c>
      <c r="J154" s="2" t="str">
        <f>IFERROR(__xludf.DUMMYFUNCTION("IF(NOT(EXACT(B154,B153)), IF(ISERROR(FILTER(G$2:G1000, B$2:B1000 = B154, G$2:G1000&lt;&gt;"""")), """", COUNTA(FILTER(G$2:G1000, B$2:B1000 = B154, D$2:D1000&lt;&gt;""""))),"""")"),"")</f>
        <v/>
      </c>
    </row>
    <row r="155" ht="14.25" customHeight="1">
      <c r="A155" s="2">
        <v>153.0</v>
      </c>
      <c r="B155" s="2" t="s">
        <v>548</v>
      </c>
      <c r="C155" s="2">
        <v>2698.0</v>
      </c>
      <c r="D155" s="2">
        <v>0.0</v>
      </c>
      <c r="E155" s="2" t="s">
        <v>549</v>
      </c>
      <c r="F155" s="2" t="s">
        <v>550</v>
      </c>
      <c r="G155" s="2" t="s">
        <v>17</v>
      </c>
      <c r="H155" s="2" t="s">
        <v>18</v>
      </c>
      <c r="I155" s="2" t="s">
        <v>19</v>
      </c>
      <c r="J155" s="2">
        <f>IFERROR(__xludf.DUMMYFUNCTION("IF(NOT(EXACT(B155,B154)), IF(ISERROR(FILTER(G$2:G1000, B$2:B1000 = B155, G$2:G1000&lt;&gt;"""")), """", COUNTA(FILTER(G$2:G1000, B$2:B1000 = B155, D$2:D1000&lt;&gt;""""))),"""")"),1.0)</f>
        <v>1</v>
      </c>
    </row>
    <row r="156" ht="14.25" customHeight="1">
      <c r="A156" s="2">
        <v>154.0</v>
      </c>
      <c r="B156" s="2" t="s">
        <v>551</v>
      </c>
      <c r="C156" s="2">
        <v>2706.0</v>
      </c>
      <c r="D156" s="2">
        <v>0.0</v>
      </c>
      <c r="E156" s="2" t="s">
        <v>552</v>
      </c>
      <c r="F156" s="2" t="s">
        <v>553</v>
      </c>
      <c r="G156" s="2" t="s">
        <v>554</v>
      </c>
      <c r="H156" s="2" t="s">
        <v>18</v>
      </c>
      <c r="I156" s="2" t="s">
        <v>555</v>
      </c>
      <c r="J156" s="2">
        <f>IFERROR(__xludf.DUMMYFUNCTION("IF(NOT(EXACT(B156,B155)), IF(ISERROR(FILTER(G$2:G1000, B$2:B1000 = B156, G$2:G1000&lt;&gt;"""")), """", COUNTA(FILTER(G$2:G1000, B$2:B1000 = B156, D$2:D1000&lt;&gt;""""))),"""")"),1.0)</f>
        <v>1</v>
      </c>
    </row>
    <row r="157" ht="14.25" customHeight="1">
      <c r="A157" s="2">
        <v>155.0</v>
      </c>
      <c r="B157" s="2" t="s">
        <v>556</v>
      </c>
      <c r="C157" s="2">
        <v>2713.0</v>
      </c>
      <c r="D157" s="2">
        <v>0.0</v>
      </c>
      <c r="E157" s="2" t="s">
        <v>557</v>
      </c>
      <c r="F157" s="2" t="s">
        <v>558</v>
      </c>
      <c r="G157" s="2" t="s">
        <v>17</v>
      </c>
      <c r="H157" s="2" t="s">
        <v>42</v>
      </c>
      <c r="I157" s="2" t="s">
        <v>559</v>
      </c>
      <c r="J157" s="2">
        <f>IFERROR(__xludf.DUMMYFUNCTION("IF(NOT(EXACT(B157,B156)), IF(ISERROR(FILTER(G$2:G1000, B$2:B1000 = B157, G$2:G1000&lt;&gt;"""")), """", COUNTA(FILTER(G$2:G1000, B$2:B1000 = B157, D$2:D1000&lt;&gt;""""))),"""")"),2.0)</f>
        <v>2</v>
      </c>
    </row>
    <row r="158" ht="14.25" customHeight="1">
      <c r="A158" s="2">
        <v>156.0</v>
      </c>
      <c r="B158" s="2" t="s">
        <v>556</v>
      </c>
      <c r="C158" s="2">
        <v>2713.0</v>
      </c>
      <c r="D158" s="2">
        <v>0.0</v>
      </c>
      <c r="E158" s="2" t="s">
        <v>557</v>
      </c>
      <c r="F158" s="2" t="s">
        <v>558</v>
      </c>
      <c r="G158" s="2" t="s">
        <v>117</v>
      </c>
      <c r="H158" s="2" t="s">
        <v>42</v>
      </c>
      <c r="I158" s="2" t="s">
        <v>559</v>
      </c>
      <c r="J158" s="2" t="str">
        <f>IFERROR(__xludf.DUMMYFUNCTION("IF(NOT(EXACT(B158,B157)), IF(ISERROR(FILTER(G$2:G1000, B$2:B1000 = B158, G$2:G1000&lt;&gt;"""")), """", COUNTA(FILTER(G$2:G1000, B$2:B1000 = B158, D$2:D1000&lt;&gt;""""))),"""")"),"")</f>
        <v/>
      </c>
    </row>
    <row r="159" ht="14.25" customHeight="1">
      <c r="A159" s="2">
        <v>157.0</v>
      </c>
      <c r="B159" s="2" t="s">
        <v>560</v>
      </c>
      <c r="C159" s="2">
        <v>2737.0</v>
      </c>
      <c r="D159" s="2">
        <v>0.0</v>
      </c>
      <c r="E159" s="2" t="s">
        <v>561</v>
      </c>
      <c r="F159" s="2" t="s">
        <v>562</v>
      </c>
      <c r="G159" s="2" t="s">
        <v>17</v>
      </c>
      <c r="H159" s="2" t="s">
        <v>42</v>
      </c>
      <c r="I159" s="2" t="s">
        <v>563</v>
      </c>
      <c r="J159" s="2">
        <f>IFERROR(__xludf.DUMMYFUNCTION("IF(NOT(EXACT(B159,B158)), IF(ISERROR(FILTER(G$2:G1000, B$2:B1000 = B159, G$2:G1000&lt;&gt;"""")), """", COUNTA(FILTER(G$2:G1000, B$2:B1000 = B159, D$2:D1000&lt;&gt;""""))),"""")"),1.0)</f>
        <v>1</v>
      </c>
    </row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0"/>
    <col customWidth="1" min="2" max="2" width="5.86"/>
    <col customWidth="1" min="3" max="3" width="3.71"/>
    <col customWidth="1" min="4" max="4" width="2.71"/>
    <col customWidth="1" min="5" max="5" width="7.86"/>
    <col customWidth="1" min="6" max="6" width="47.29"/>
    <col customWidth="1" min="7" max="7" width="12.14"/>
    <col customWidth="1" min="8" max="8" width="10.86"/>
    <col customWidth="1" min="10" max="11" width="11.86"/>
    <col customWidth="1" min="12" max="12" width="10.57"/>
    <col customWidth="1" min="13" max="13" width="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0.0</v>
      </c>
      <c r="B2" s="2" t="s">
        <v>50</v>
      </c>
      <c r="C2" s="2">
        <v>149.0</v>
      </c>
      <c r="D2" s="2">
        <v>0.0</v>
      </c>
      <c r="E2" s="2" t="s">
        <v>51</v>
      </c>
      <c r="F2" s="2" t="s">
        <v>52</v>
      </c>
      <c r="G2" s="2" t="s">
        <v>17</v>
      </c>
      <c r="H2" s="2" t="s">
        <v>42</v>
      </c>
      <c r="I2" s="2" t="s">
        <v>53</v>
      </c>
      <c r="J2" s="4">
        <v>1.0</v>
      </c>
      <c r="K2" s="4">
        <v>0.0</v>
      </c>
      <c r="L2" s="4">
        <v>1.0</v>
      </c>
      <c r="M2" s="4">
        <v>0.0</v>
      </c>
      <c r="N2" s="4" t="s">
        <v>564</v>
      </c>
      <c r="O2" s="4" t="s">
        <v>20</v>
      </c>
      <c r="P2" s="2" t="s">
        <v>21</v>
      </c>
      <c r="Q2" s="2">
        <f>AVERAGE(J2:J1000)</f>
        <v>0.9936708861</v>
      </c>
      <c r="S2" s="2" t="s">
        <v>22</v>
      </c>
      <c r="T2" s="3"/>
    </row>
    <row r="3">
      <c r="A3" s="2">
        <v>1.0</v>
      </c>
      <c r="B3" s="2" t="s">
        <v>55</v>
      </c>
      <c r="C3" s="2">
        <v>209.0</v>
      </c>
      <c r="D3" s="2">
        <v>0.0</v>
      </c>
      <c r="E3" s="2" t="s">
        <v>56</v>
      </c>
      <c r="F3" s="2" t="s">
        <v>57</v>
      </c>
      <c r="G3" s="2" t="s">
        <v>58</v>
      </c>
      <c r="H3" s="2" t="s">
        <v>18</v>
      </c>
      <c r="I3" s="2" t="s">
        <v>59</v>
      </c>
      <c r="J3" s="4">
        <v>1.0</v>
      </c>
      <c r="K3" s="4">
        <v>1.0</v>
      </c>
      <c r="L3" s="4">
        <v>1.0</v>
      </c>
      <c r="M3" s="4">
        <v>0.0</v>
      </c>
      <c r="N3" s="2"/>
      <c r="P3" s="2" t="s">
        <v>29</v>
      </c>
      <c r="Q3" s="2">
        <f> AVERAGE(K2:K1000)</f>
        <v>0.9810126582</v>
      </c>
      <c r="S3" s="2" t="s">
        <v>30</v>
      </c>
      <c r="T3" s="2" t="s">
        <v>31</v>
      </c>
      <c r="U3" s="3"/>
    </row>
    <row r="4">
      <c r="A4" s="2">
        <v>2.0</v>
      </c>
      <c r="B4" s="2" t="s">
        <v>61</v>
      </c>
      <c r="C4" s="2">
        <v>211.0</v>
      </c>
      <c r="D4" s="2">
        <v>0.0</v>
      </c>
      <c r="E4" s="2" t="s">
        <v>62</v>
      </c>
      <c r="F4" s="2" t="s">
        <v>63</v>
      </c>
      <c r="G4" s="2" t="s">
        <v>17</v>
      </c>
      <c r="H4" s="2" t="s">
        <v>18</v>
      </c>
      <c r="I4" s="2" t="s">
        <v>64</v>
      </c>
      <c r="J4" s="4">
        <v>1.0</v>
      </c>
      <c r="K4" s="4">
        <v>1.0</v>
      </c>
      <c r="L4" s="4">
        <v>1.0</v>
      </c>
      <c r="M4" s="4">
        <v>0.0</v>
      </c>
      <c r="N4" s="2"/>
      <c r="P4" s="2" t="s">
        <v>37</v>
      </c>
      <c r="Q4" s="2">
        <f>AVERAGE(L2:L1000)</f>
        <v>1</v>
      </c>
      <c r="S4" s="2" t="s">
        <v>18</v>
      </c>
      <c r="T4" s="2" t="s">
        <v>38</v>
      </c>
    </row>
    <row r="5">
      <c r="A5" s="2">
        <v>3.0</v>
      </c>
      <c r="B5" s="2" t="s">
        <v>65</v>
      </c>
      <c r="C5" s="2">
        <v>237.0</v>
      </c>
      <c r="D5" s="2">
        <v>0.0</v>
      </c>
      <c r="E5" s="2" t="s">
        <v>66</v>
      </c>
      <c r="F5" s="2" t="s">
        <v>67</v>
      </c>
      <c r="G5" s="2" t="s">
        <v>17</v>
      </c>
      <c r="H5" s="2" t="s">
        <v>18</v>
      </c>
      <c r="I5" s="2" t="s">
        <v>19</v>
      </c>
      <c r="J5" s="4">
        <v>1.0</v>
      </c>
      <c r="K5" s="4">
        <v>1.0</v>
      </c>
      <c r="L5" s="4">
        <v>1.0</v>
      </c>
      <c r="M5" s="4">
        <v>0.0</v>
      </c>
      <c r="N5" s="2"/>
      <c r="P5" s="2" t="s">
        <v>41</v>
      </c>
      <c r="Q5" s="2">
        <f>SUM(M2:M1000)</f>
        <v>0</v>
      </c>
      <c r="S5" s="2" t="s">
        <v>42</v>
      </c>
      <c r="T5" s="2" t="s">
        <v>43</v>
      </c>
    </row>
    <row r="6">
      <c r="A6" s="2">
        <v>4.0</v>
      </c>
      <c r="B6" s="2" t="s">
        <v>68</v>
      </c>
      <c r="C6" s="2">
        <v>268.0</v>
      </c>
      <c r="D6" s="2">
        <v>0.0</v>
      </c>
      <c r="E6" s="2" t="s">
        <v>69</v>
      </c>
      <c r="F6" s="2" t="s">
        <v>70</v>
      </c>
      <c r="G6" s="2" t="s">
        <v>17</v>
      </c>
      <c r="H6" s="2" t="s">
        <v>42</v>
      </c>
      <c r="I6" s="2" t="s">
        <v>71</v>
      </c>
      <c r="J6" s="4">
        <v>1.0</v>
      </c>
      <c r="K6" s="4">
        <v>1.0</v>
      </c>
      <c r="L6" s="4">
        <v>1.0</v>
      </c>
      <c r="M6" s="4">
        <v>0.0</v>
      </c>
      <c r="N6" s="2"/>
      <c r="S6" s="2" t="s">
        <v>44</v>
      </c>
      <c r="T6" s="2" t="s">
        <v>45</v>
      </c>
    </row>
    <row r="7">
      <c r="A7" s="2">
        <v>5.0</v>
      </c>
      <c r="B7" s="2" t="s">
        <v>72</v>
      </c>
      <c r="C7" s="2">
        <v>314.0</v>
      </c>
      <c r="D7" s="2">
        <v>0.0</v>
      </c>
      <c r="E7" s="2" t="s">
        <v>73</v>
      </c>
      <c r="F7" s="2" t="s">
        <v>74</v>
      </c>
      <c r="G7" s="2" t="s">
        <v>17</v>
      </c>
      <c r="H7" s="2" t="s">
        <v>30</v>
      </c>
      <c r="I7" s="2" t="s">
        <v>75</v>
      </c>
      <c r="J7" s="4">
        <v>1.0</v>
      </c>
      <c r="K7" s="4">
        <v>1.0</v>
      </c>
      <c r="L7" s="4">
        <v>1.0</v>
      </c>
      <c r="M7" s="4">
        <v>0.0</v>
      </c>
      <c r="N7" s="2"/>
      <c r="O7" s="4" t="s">
        <v>20</v>
      </c>
      <c r="S7" s="2" t="s">
        <v>46</v>
      </c>
      <c r="T7" s="4" t="s">
        <v>565</v>
      </c>
    </row>
    <row r="8">
      <c r="A8" s="2">
        <v>6.0</v>
      </c>
      <c r="B8" s="2" t="s">
        <v>76</v>
      </c>
      <c r="C8" s="2">
        <v>326.0</v>
      </c>
      <c r="D8" s="2">
        <v>0.0</v>
      </c>
      <c r="E8" s="2" t="s">
        <v>77</v>
      </c>
      <c r="F8" s="2" t="s">
        <v>78</v>
      </c>
      <c r="G8" s="2" t="s">
        <v>79</v>
      </c>
      <c r="H8" s="2" t="s">
        <v>18</v>
      </c>
      <c r="I8" s="2" t="s">
        <v>80</v>
      </c>
      <c r="J8" s="4">
        <v>0.5</v>
      </c>
      <c r="K8" s="4">
        <v>0.0</v>
      </c>
      <c r="L8" s="4">
        <v>1.0</v>
      </c>
      <c r="M8" s="4">
        <v>0.0</v>
      </c>
      <c r="N8" s="4" t="s">
        <v>566</v>
      </c>
      <c r="S8" s="2" t="s">
        <v>27</v>
      </c>
      <c r="T8" s="2" t="s">
        <v>48</v>
      </c>
    </row>
    <row r="9">
      <c r="A9" s="2">
        <v>7.0</v>
      </c>
      <c r="B9" s="2" t="s">
        <v>81</v>
      </c>
      <c r="C9" s="2">
        <v>381.0</v>
      </c>
      <c r="D9" s="2">
        <v>0.0</v>
      </c>
      <c r="E9" s="2" t="s">
        <v>82</v>
      </c>
      <c r="F9" s="2" t="s">
        <v>83</v>
      </c>
      <c r="G9" s="2" t="s">
        <v>79</v>
      </c>
      <c r="H9" s="2" t="s">
        <v>18</v>
      </c>
      <c r="I9" s="2" t="s">
        <v>84</v>
      </c>
      <c r="J9" s="4">
        <v>1.0</v>
      </c>
      <c r="K9" s="4">
        <v>1.0</v>
      </c>
      <c r="L9" s="4">
        <v>1.0</v>
      </c>
      <c r="M9" s="4">
        <v>0.0</v>
      </c>
      <c r="N9" s="2"/>
    </row>
    <row r="10">
      <c r="A10" s="2">
        <v>8.0</v>
      </c>
      <c r="B10" s="2" t="s">
        <v>85</v>
      </c>
      <c r="C10" s="2">
        <v>383.0</v>
      </c>
      <c r="D10" s="2">
        <v>1.0</v>
      </c>
      <c r="E10" s="2" t="s">
        <v>86</v>
      </c>
      <c r="F10" s="2" t="s">
        <v>87</v>
      </c>
      <c r="G10" s="2" t="s">
        <v>88</v>
      </c>
      <c r="H10" s="2" t="s">
        <v>18</v>
      </c>
      <c r="I10" s="2" t="s">
        <v>64</v>
      </c>
      <c r="J10" s="4">
        <v>1.0</v>
      </c>
      <c r="K10" s="4">
        <v>1.0</v>
      </c>
      <c r="L10" s="4">
        <v>1.0</v>
      </c>
      <c r="M10" s="4">
        <v>0.0</v>
      </c>
      <c r="N10" s="2"/>
      <c r="O10" s="4" t="s">
        <v>20</v>
      </c>
    </row>
    <row r="11">
      <c r="A11" s="2">
        <v>9.0</v>
      </c>
      <c r="B11" s="2" t="s">
        <v>89</v>
      </c>
      <c r="C11" s="2">
        <v>487.0</v>
      </c>
      <c r="D11" s="2">
        <v>0.0</v>
      </c>
      <c r="E11" s="2" t="s">
        <v>90</v>
      </c>
      <c r="F11" s="2" t="s">
        <v>91</v>
      </c>
      <c r="G11" s="2" t="s">
        <v>17</v>
      </c>
      <c r="H11" s="2" t="s">
        <v>18</v>
      </c>
      <c r="I11" s="2" t="s">
        <v>19</v>
      </c>
      <c r="J11" s="4">
        <v>1.0</v>
      </c>
      <c r="K11" s="4">
        <v>1.0</v>
      </c>
      <c r="L11" s="4">
        <v>1.0</v>
      </c>
      <c r="M11" s="4">
        <v>0.0</v>
      </c>
      <c r="N11" s="2"/>
    </row>
    <row r="12">
      <c r="A12" s="2">
        <v>10.0</v>
      </c>
      <c r="B12" s="2" t="s">
        <v>92</v>
      </c>
      <c r="C12" s="2">
        <v>518.0</v>
      </c>
      <c r="D12" s="2">
        <v>1.0</v>
      </c>
      <c r="E12" s="2" t="s">
        <v>93</v>
      </c>
      <c r="F12" s="2" t="s">
        <v>94</v>
      </c>
      <c r="G12" s="2" t="s">
        <v>17</v>
      </c>
      <c r="H12" s="2" t="s">
        <v>18</v>
      </c>
      <c r="I12" s="2" t="s">
        <v>95</v>
      </c>
      <c r="J12" s="4">
        <v>1.0</v>
      </c>
      <c r="K12" s="4">
        <v>1.0</v>
      </c>
      <c r="L12" s="4">
        <v>1.0</v>
      </c>
      <c r="M12" s="4">
        <v>0.0</v>
      </c>
      <c r="N12" s="2"/>
    </row>
    <row r="13">
      <c r="A13" s="2">
        <v>11.0</v>
      </c>
      <c r="B13" s="2" t="s">
        <v>96</v>
      </c>
      <c r="C13" s="2">
        <v>534.0</v>
      </c>
      <c r="D13" s="2">
        <v>0.0</v>
      </c>
      <c r="E13" s="2" t="s">
        <v>97</v>
      </c>
      <c r="F13" s="2" t="s">
        <v>98</v>
      </c>
      <c r="G13" s="2" t="s">
        <v>17</v>
      </c>
      <c r="H13" s="2" t="s">
        <v>18</v>
      </c>
      <c r="I13" s="2" t="s">
        <v>95</v>
      </c>
      <c r="J13" s="4">
        <v>1.0</v>
      </c>
      <c r="K13" s="4">
        <v>1.0</v>
      </c>
      <c r="L13" s="4">
        <v>1.0</v>
      </c>
      <c r="M13" s="4">
        <v>0.0</v>
      </c>
      <c r="N13" s="2"/>
    </row>
    <row r="14">
      <c r="A14" s="2">
        <v>12.0</v>
      </c>
      <c r="B14" s="2" t="s">
        <v>99</v>
      </c>
      <c r="C14" s="2">
        <v>611.0</v>
      </c>
      <c r="D14" s="2">
        <v>0.0</v>
      </c>
      <c r="E14" s="2" t="s">
        <v>100</v>
      </c>
      <c r="F14" s="2" t="s">
        <v>101</v>
      </c>
      <c r="G14" s="2" t="s">
        <v>17</v>
      </c>
      <c r="H14" s="2" t="s">
        <v>42</v>
      </c>
      <c r="I14" s="2" t="s">
        <v>102</v>
      </c>
      <c r="J14" s="4">
        <v>1.0</v>
      </c>
      <c r="K14" s="4">
        <v>1.0</v>
      </c>
      <c r="L14" s="4">
        <v>1.0</v>
      </c>
      <c r="M14" s="4">
        <v>0.0</v>
      </c>
      <c r="N14" s="2"/>
    </row>
    <row r="15">
      <c r="A15" s="2">
        <v>13.0</v>
      </c>
      <c r="B15" s="2" t="s">
        <v>103</v>
      </c>
      <c r="C15" s="2">
        <v>628.0</v>
      </c>
      <c r="D15" s="2">
        <v>0.0</v>
      </c>
      <c r="E15" s="2" t="s">
        <v>104</v>
      </c>
      <c r="F15" s="2" t="s">
        <v>105</v>
      </c>
      <c r="G15" s="2" t="s">
        <v>17</v>
      </c>
      <c r="H15" s="2" t="s">
        <v>18</v>
      </c>
      <c r="I15" s="2" t="s">
        <v>95</v>
      </c>
      <c r="J15" s="4">
        <v>1.0</v>
      </c>
      <c r="K15" s="4">
        <v>1.0</v>
      </c>
      <c r="L15" s="4">
        <v>1.0</v>
      </c>
      <c r="M15" s="4">
        <v>0.0</v>
      </c>
      <c r="N15" s="2"/>
    </row>
    <row r="16">
      <c r="A16" s="2">
        <v>14.0</v>
      </c>
      <c r="B16" s="2" t="s">
        <v>106</v>
      </c>
      <c r="C16" s="2">
        <v>650.0</v>
      </c>
      <c r="D16" s="2">
        <v>0.0</v>
      </c>
      <c r="E16" s="2" t="s">
        <v>107</v>
      </c>
      <c r="F16" s="2" t="s">
        <v>108</v>
      </c>
      <c r="G16" s="2" t="s">
        <v>17</v>
      </c>
      <c r="H16" s="2" t="s">
        <v>42</v>
      </c>
      <c r="I16" s="2" t="s">
        <v>109</v>
      </c>
      <c r="J16" s="4">
        <v>1.0</v>
      </c>
      <c r="K16" s="4">
        <v>1.0</v>
      </c>
      <c r="L16" s="4">
        <v>1.0</v>
      </c>
      <c r="M16" s="4">
        <v>0.0</v>
      </c>
      <c r="N16" s="2"/>
    </row>
    <row r="17">
      <c r="A17" s="2">
        <v>15.0</v>
      </c>
      <c r="B17" s="2" t="s">
        <v>110</v>
      </c>
      <c r="C17" s="2">
        <v>759.0</v>
      </c>
      <c r="D17" s="2">
        <v>1.0</v>
      </c>
      <c r="E17" s="2" t="s">
        <v>111</v>
      </c>
      <c r="F17" s="2" t="s">
        <v>112</v>
      </c>
      <c r="G17" s="2" t="s">
        <v>17</v>
      </c>
      <c r="H17" s="2" t="s">
        <v>18</v>
      </c>
      <c r="I17" s="2" t="s">
        <v>113</v>
      </c>
      <c r="J17" s="4">
        <v>1.0</v>
      </c>
      <c r="K17" s="4">
        <v>1.0</v>
      </c>
      <c r="L17" s="4">
        <v>1.0</v>
      </c>
      <c r="M17" s="4">
        <v>0.0</v>
      </c>
      <c r="N17" s="2"/>
    </row>
    <row r="18">
      <c r="A18" s="2">
        <v>16.0</v>
      </c>
      <c r="B18" s="2" t="s">
        <v>114</v>
      </c>
      <c r="C18" s="2">
        <v>775.0</v>
      </c>
      <c r="D18" s="2">
        <v>0.0</v>
      </c>
      <c r="E18" s="2" t="s">
        <v>115</v>
      </c>
      <c r="F18" s="2" t="s">
        <v>116</v>
      </c>
      <c r="G18" s="2" t="s">
        <v>17</v>
      </c>
      <c r="H18" s="2" t="s">
        <v>30</v>
      </c>
      <c r="I18" s="2" t="s">
        <v>117</v>
      </c>
      <c r="J18" s="4">
        <v>1.0</v>
      </c>
      <c r="K18" s="4">
        <v>1.0</v>
      </c>
      <c r="L18" s="4">
        <v>1.0</v>
      </c>
      <c r="M18" s="4">
        <v>0.0</v>
      </c>
      <c r="N18" s="2"/>
    </row>
    <row r="19">
      <c r="A19" s="2">
        <v>17.0</v>
      </c>
      <c r="B19" s="2" t="s">
        <v>118</v>
      </c>
      <c r="C19" s="2">
        <v>811.0</v>
      </c>
      <c r="D19" s="2">
        <v>0.0</v>
      </c>
      <c r="E19" s="2" t="s">
        <v>119</v>
      </c>
      <c r="F19" s="2" t="s">
        <v>120</v>
      </c>
      <c r="G19" s="2" t="s">
        <v>17</v>
      </c>
      <c r="H19" s="2" t="s">
        <v>18</v>
      </c>
      <c r="I19" s="2" t="s">
        <v>19</v>
      </c>
      <c r="J19" s="4">
        <v>1.0</v>
      </c>
      <c r="K19" s="4">
        <v>1.0</v>
      </c>
      <c r="L19" s="4">
        <v>1.0</v>
      </c>
      <c r="M19" s="4">
        <v>0.0</v>
      </c>
      <c r="N19" s="2"/>
    </row>
    <row r="20">
      <c r="A20" s="2">
        <v>18.0</v>
      </c>
      <c r="B20" s="2" t="s">
        <v>121</v>
      </c>
      <c r="C20" s="2">
        <v>814.0</v>
      </c>
      <c r="D20" s="2">
        <v>0.0</v>
      </c>
      <c r="E20" s="2" t="s">
        <v>122</v>
      </c>
      <c r="F20" s="2" t="s">
        <v>123</v>
      </c>
      <c r="G20" s="2" t="s">
        <v>17</v>
      </c>
      <c r="H20" s="2" t="s">
        <v>42</v>
      </c>
      <c r="I20" s="2" t="s">
        <v>124</v>
      </c>
      <c r="J20" s="4">
        <v>1.0</v>
      </c>
      <c r="K20" s="4">
        <v>1.0</v>
      </c>
      <c r="L20" s="4">
        <v>1.0</v>
      </c>
      <c r="M20" s="4">
        <v>0.0</v>
      </c>
      <c r="N20" s="2"/>
    </row>
    <row r="21">
      <c r="A21" s="2">
        <v>19.0</v>
      </c>
      <c r="B21" s="2" t="s">
        <v>125</v>
      </c>
      <c r="C21" s="2">
        <v>1048.0</v>
      </c>
      <c r="D21" s="2">
        <v>0.0</v>
      </c>
      <c r="E21" s="2" t="s">
        <v>126</v>
      </c>
      <c r="F21" s="2" t="s">
        <v>127</v>
      </c>
      <c r="G21" s="2" t="s">
        <v>17</v>
      </c>
      <c r="H21" s="2" t="s">
        <v>42</v>
      </c>
      <c r="I21" s="2" t="s">
        <v>124</v>
      </c>
      <c r="J21" s="4">
        <v>1.0</v>
      </c>
      <c r="K21" s="4">
        <v>1.0</v>
      </c>
      <c r="L21" s="4">
        <v>1.0</v>
      </c>
      <c r="M21" s="4">
        <v>0.0</v>
      </c>
      <c r="N21" s="2"/>
    </row>
    <row r="22">
      <c r="A22" s="2">
        <v>20.0</v>
      </c>
      <c r="B22" s="2" t="s">
        <v>128</v>
      </c>
      <c r="C22" s="2">
        <v>1080.0</v>
      </c>
      <c r="D22" s="2">
        <v>0.0</v>
      </c>
      <c r="E22" s="2" t="s">
        <v>129</v>
      </c>
      <c r="F22" s="2" t="s">
        <v>130</v>
      </c>
      <c r="G22" s="2" t="s">
        <v>17</v>
      </c>
      <c r="H22" s="2" t="s">
        <v>18</v>
      </c>
      <c r="I22" s="2" t="s">
        <v>19</v>
      </c>
      <c r="J22" s="4">
        <v>1.0</v>
      </c>
      <c r="K22" s="4">
        <v>1.0</v>
      </c>
      <c r="L22" s="4">
        <v>1.0</v>
      </c>
      <c r="M22" s="4">
        <v>0.0</v>
      </c>
      <c r="N22" s="2"/>
    </row>
    <row r="23">
      <c r="A23" s="2">
        <v>21.0</v>
      </c>
      <c r="B23" s="2" t="s">
        <v>131</v>
      </c>
      <c r="C23" s="2">
        <v>1150.0</v>
      </c>
      <c r="D23" s="2">
        <v>2.0</v>
      </c>
      <c r="E23" s="2" t="s">
        <v>132</v>
      </c>
      <c r="F23" s="2" t="s">
        <v>133</v>
      </c>
      <c r="G23" s="2" t="s">
        <v>134</v>
      </c>
      <c r="H23" s="2" t="s">
        <v>18</v>
      </c>
      <c r="I23" s="2" t="s">
        <v>84</v>
      </c>
      <c r="J23" s="4">
        <v>1.0</v>
      </c>
      <c r="K23" s="4">
        <v>1.0</v>
      </c>
      <c r="L23" s="4">
        <v>1.0</v>
      </c>
      <c r="M23" s="4">
        <v>0.0</v>
      </c>
      <c r="N23" s="2"/>
    </row>
    <row r="24">
      <c r="A24" s="2">
        <v>22.0</v>
      </c>
      <c r="B24" s="2" t="s">
        <v>135</v>
      </c>
      <c r="C24" s="2">
        <v>1158.0</v>
      </c>
      <c r="D24" s="2">
        <v>0.0</v>
      </c>
      <c r="E24" s="2" t="s">
        <v>136</v>
      </c>
      <c r="F24" s="2" t="s">
        <v>137</v>
      </c>
      <c r="G24" s="2" t="s">
        <v>17</v>
      </c>
      <c r="H24" s="2" t="s">
        <v>18</v>
      </c>
      <c r="I24" s="2" t="s">
        <v>19</v>
      </c>
      <c r="J24" s="4">
        <v>1.0</v>
      </c>
      <c r="K24" s="4">
        <v>1.0</v>
      </c>
      <c r="L24" s="4">
        <v>1.0</v>
      </c>
      <c r="M24" s="4">
        <v>0.0</v>
      </c>
      <c r="N24" s="2"/>
    </row>
    <row r="25">
      <c r="A25" s="2">
        <v>23.0</v>
      </c>
      <c r="B25" s="2" t="s">
        <v>138</v>
      </c>
      <c r="C25" s="2">
        <v>1165.0</v>
      </c>
      <c r="D25" s="2">
        <v>0.0</v>
      </c>
      <c r="E25" s="2" t="s">
        <v>139</v>
      </c>
      <c r="F25" s="2" t="s">
        <v>140</v>
      </c>
      <c r="G25" s="2" t="s">
        <v>17</v>
      </c>
      <c r="H25" s="2" t="s">
        <v>18</v>
      </c>
      <c r="I25" s="2" t="s">
        <v>19</v>
      </c>
      <c r="J25" s="4">
        <v>1.0</v>
      </c>
      <c r="K25" s="4">
        <v>1.0</v>
      </c>
      <c r="L25" s="4">
        <v>1.0</v>
      </c>
      <c r="M25" s="4">
        <v>0.0</v>
      </c>
      <c r="N25" s="2"/>
    </row>
    <row r="26">
      <c r="A26" s="2">
        <v>24.0</v>
      </c>
      <c r="B26" s="2" t="s">
        <v>141</v>
      </c>
      <c r="C26" s="2">
        <v>1252.0</v>
      </c>
      <c r="D26" s="2">
        <v>0.0</v>
      </c>
      <c r="E26" s="2" t="s">
        <v>142</v>
      </c>
      <c r="F26" s="2" t="s">
        <v>143</v>
      </c>
      <c r="G26" s="2" t="s">
        <v>88</v>
      </c>
      <c r="H26" s="2" t="s">
        <v>18</v>
      </c>
      <c r="I26" s="2" t="s">
        <v>19</v>
      </c>
      <c r="J26" s="4">
        <v>1.0</v>
      </c>
      <c r="K26" s="4">
        <v>1.0</v>
      </c>
      <c r="L26" s="4">
        <v>1.0</v>
      </c>
      <c r="M26" s="4">
        <v>0.0</v>
      </c>
      <c r="N26" s="2"/>
    </row>
    <row r="27">
      <c r="A27" s="2">
        <v>25.0</v>
      </c>
      <c r="B27" s="2" t="s">
        <v>144</v>
      </c>
      <c r="C27" s="2">
        <v>1392.0</v>
      </c>
      <c r="D27" s="2">
        <v>0.0</v>
      </c>
      <c r="E27" s="2" t="s">
        <v>145</v>
      </c>
      <c r="F27" s="2" t="s">
        <v>146</v>
      </c>
      <c r="G27" s="2" t="s">
        <v>17</v>
      </c>
      <c r="H27" s="2" t="s">
        <v>42</v>
      </c>
      <c r="I27" s="2" t="s">
        <v>109</v>
      </c>
      <c r="J27" s="4">
        <v>1.0</v>
      </c>
      <c r="K27" s="4">
        <v>1.0</v>
      </c>
      <c r="L27" s="4">
        <v>1.0</v>
      </c>
      <c r="M27" s="4">
        <v>0.0</v>
      </c>
      <c r="N27" s="2"/>
    </row>
    <row r="28">
      <c r="A28" s="2">
        <v>26.0</v>
      </c>
      <c r="B28" s="2" t="s">
        <v>147</v>
      </c>
      <c r="C28" s="2">
        <v>1651.0</v>
      </c>
      <c r="D28" s="2">
        <v>0.0</v>
      </c>
      <c r="E28" s="2" t="s">
        <v>148</v>
      </c>
      <c r="F28" s="2" t="s">
        <v>149</v>
      </c>
      <c r="G28" s="2" t="s">
        <v>150</v>
      </c>
      <c r="H28" s="2" t="s">
        <v>27</v>
      </c>
      <c r="I28" s="2" t="s">
        <v>151</v>
      </c>
      <c r="J28" s="4">
        <v>1.0</v>
      </c>
      <c r="K28" s="4">
        <v>1.0</v>
      </c>
      <c r="L28" s="4">
        <v>1.0</v>
      </c>
      <c r="M28" s="4">
        <v>0.0</v>
      </c>
      <c r="N28" s="2"/>
    </row>
    <row r="29">
      <c r="A29" s="2">
        <v>27.0</v>
      </c>
      <c r="B29" s="2" t="s">
        <v>152</v>
      </c>
      <c r="C29" s="2">
        <v>1725.0</v>
      </c>
      <c r="D29" s="2">
        <v>0.0</v>
      </c>
      <c r="E29" s="2" t="s">
        <v>153</v>
      </c>
      <c r="F29" s="2" t="s">
        <v>154</v>
      </c>
      <c r="G29" s="2" t="s">
        <v>155</v>
      </c>
      <c r="H29" s="2" t="s">
        <v>27</v>
      </c>
      <c r="I29" s="2" t="s">
        <v>156</v>
      </c>
      <c r="J29" s="4">
        <v>1.0</v>
      </c>
      <c r="K29" s="4">
        <v>1.0</v>
      </c>
      <c r="L29" s="4">
        <v>1.0</v>
      </c>
      <c r="M29" s="4">
        <v>0.0</v>
      </c>
      <c r="N29" s="2"/>
    </row>
    <row r="30">
      <c r="A30" s="2">
        <v>28.0</v>
      </c>
      <c r="B30" s="2" t="s">
        <v>152</v>
      </c>
      <c r="C30" s="2">
        <v>1725.0</v>
      </c>
      <c r="D30" s="2">
        <v>0.0</v>
      </c>
      <c r="E30" s="2" t="s">
        <v>153</v>
      </c>
      <c r="F30" s="2" t="s">
        <v>154</v>
      </c>
      <c r="G30" s="2" t="s">
        <v>157</v>
      </c>
      <c r="H30" s="2" t="s">
        <v>27</v>
      </c>
      <c r="I30" s="2" t="s">
        <v>158</v>
      </c>
      <c r="J30" s="4">
        <v>1.0</v>
      </c>
      <c r="K30" s="4">
        <v>1.0</v>
      </c>
      <c r="L30" s="2"/>
      <c r="M30" s="4">
        <v>0.0</v>
      </c>
      <c r="N30" s="2"/>
    </row>
    <row r="31">
      <c r="A31" s="2">
        <v>29.0</v>
      </c>
      <c r="B31" s="2" t="s">
        <v>159</v>
      </c>
      <c r="C31" s="2">
        <v>1830.0</v>
      </c>
      <c r="D31" s="2">
        <v>0.0</v>
      </c>
      <c r="E31" s="2" t="s">
        <v>160</v>
      </c>
      <c r="F31" s="2" t="s">
        <v>161</v>
      </c>
      <c r="G31" s="2" t="s">
        <v>162</v>
      </c>
      <c r="H31" s="2" t="s">
        <v>27</v>
      </c>
      <c r="I31" s="2" t="s">
        <v>163</v>
      </c>
      <c r="J31" s="4">
        <v>1.0</v>
      </c>
      <c r="K31" s="4">
        <v>1.0</v>
      </c>
      <c r="L31" s="4">
        <v>1.0</v>
      </c>
      <c r="M31" s="4">
        <v>0.0</v>
      </c>
      <c r="N31" s="2"/>
    </row>
    <row r="32">
      <c r="A32" s="2">
        <v>30.0</v>
      </c>
      <c r="B32" s="2" t="s">
        <v>164</v>
      </c>
      <c r="C32" s="2">
        <v>1850.0</v>
      </c>
      <c r="D32" s="2">
        <v>0.0</v>
      </c>
      <c r="E32" s="2" t="s">
        <v>165</v>
      </c>
      <c r="F32" s="2" t="s">
        <v>166</v>
      </c>
      <c r="G32" s="2" t="s">
        <v>167</v>
      </c>
      <c r="H32" s="2" t="s">
        <v>27</v>
      </c>
      <c r="I32" s="2" t="s">
        <v>168</v>
      </c>
      <c r="J32" s="4">
        <v>0.5</v>
      </c>
      <c r="K32" s="4">
        <v>0.0</v>
      </c>
      <c r="L32" s="4">
        <v>1.0</v>
      </c>
      <c r="M32" s="4">
        <v>0.0</v>
      </c>
      <c r="N32" s="4" t="s">
        <v>567</v>
      </c>
    </row>
    <row r="33">
      <c r="A33" s="2">
        <v>31.0</v>
      </c>
      <c r="B33" s="2" t="s">
        <v>169</v>
      </c>
      <c r="C33" s="2">
        <v>1857.0</v>
      </c>
      <c r="D33" s="2">
        <v>0.0</v>
      </c>
      <c r="E33" s="2" t="s">
        <v>170</v>
      </c>
      <c r="F33" s="2" t="s">
        <v>171</v>
      </c>
      <c r="G33" s="2" t="s">
        <v>172</v>
      </c>
      <c r="H33" s="2" t="s">
        <v>27</v>
      </c>
      <c r="I33" s="2" t="s">
        <v>173</v>
      </c>
      <c r="J33" s="4">
        <v>1.0</v>
      </c>
      <c r="K33" s="4">
        <v>1.0</v>
      </c>
      <c r="L33" s="4">
        <v>1.0</v>
      </c>
      <c r="M33" s="4">
        <v>0.0</v>
      </c>
      <c r="N33" s="2"/>
    </row>
    <row r="34">
      <c r="A34" s="2">
        <v>32.0</v>
      </c>
      <c r="B34" s="2" t="s">
        <v>174</v>
      </c>
      <c r="C34" s="2">
        <v>1869.0</v>
      </c>
      <c r="D34" s="2">
        <v>0.0</v>
      </c>
      <c r="E34" s="2" t="s">
        <v>175</v>
      </c>
      <c r="F34" s="2" t="s">
        <v>176</v>
      </c>
      <c r="G34" s="2" t="s">
        <v>17</v>
      </c>
      <c r="H34" s="2" t="s">
        <v>18</v>
      </c>
      <c r="I34" s="2" t="s">
        <v>95</v>
      </c>
      <c r="J34" s="4">
        <v>1.0</v>
      </c>
      <c r="K34" s="4">
        <v>1.0</v>
      </c>
      <c r="L34" s="4">
        <v>1.0</v>
      </c>
      <c r="M34" s="4">
        <v>0.0</v>
      </c>
      <c r="N34" s="2"/>
    </row>
    <row r="35">
      <c r="A35" s="2">
        <v>33.0</v>
      </c>
      <c r="B35" s="2" t="s">
        <v>177</v>
      </c>
      <c r="C35" s="2">
        <v>1874.0</v>
      </c>
      <c r="D35" s="2">
        <v>1.0</v>
      </c>
      <c r="E35" s="2" t="s">
        <v>178</v>
      </c>
      <c r="F35" s="2" t="s">
        <v>179</v>
      </c>
      <c r="G35" s="2" t="s">
        <v>17</v>
      </c>
      <c r="H35" s="2" t="s">
        <v>18</v>
      </c>
      <c r="I35" s="2" t="s">
        <v>95</v>
      </c>
      <c r="J35" s="4">
        <v>1.0</v>
      </c>
      <c r="K35" s="4">
        <v>1.0</v>
      </c>
      <c r="L35" s="4">
        <v>1.0</v>
      </c>
      <c r="M35" s="4">
        <v>0.0</v>
      </c>
      <c r="N35" s="2"/>
    </row>
    <row r="36">
      <c r="A36" s="2">
        <v>34.0</v>
      </c>
      <c r="B36" s="2" t="s">
        <v>180</v>
      </c>
      <c r="C36" s="2">
        <v>1876.0</v>
      </c>
      <c r="D36" s="2">
        <v>1.0</v>
      </c>
      <c r="E36" s="2" t="s">
        <v>181</v>
      </c>
      <c r="F36" s="2" t="s">
        <v>182</v>
      </c>
      <c r="G36" s="2" t="s">
        <v>17</v>
      </c>
      <c r="H36" s="2" t="s">
        <v>18</v>
      </c>
      <c r="I36" s="2" t="s">
        <v>95</v>
      </c>
      <c r="J36" s="4">
        <v>1.0</v>
      </c>
      <c r="K36" s="4">
        <v>1.0</v>
      </c>
      <c r="L36" s="4">
        <v>1.0</v>
      </c>
      <c r="M36" s="4">
        <v>0.0</v>
      </c>
      <c r="N36" s="2"/>
    </row>
    <row r="37">
      <c r="A37" s="2">
        <v>35.0</v>
      </c>
      <c r="B37" s="2" t="s">
        <v>183</v>
      </c>
      <c r="C37" s="2">
        <v>1946.0</v>
      </c>
      <c r="D37" s="2">
        <v>0.0</v>
      </c>
      <c r="E37" s="2" t="s">
        <v>184</v>
      </c>
      <c r="F37" s="2" t="s">
        <v>185</v>
      </c>
      <c r="G37" s="2" t="s">
        <v>186</v>
      </c>
      <c r="H37" s="2" t="s">
        <v>18</v>
      </c>
      <c r="I37" s="2" t="s">
        <v>19</v>
      </c>
      <c r="J37" s="4">
        <v>1.0</v>
      </c>
      <c r="K37" s="4">
        <v>1.0</v>
      </c>
      <c r="L37" s="4">
        <v>1.0</v>
      </c>
      <c r="M37" s="4">
        <v>0.0</v>
      </c>
      <c r="N37" s="2"/>
    </row>
    <row r="38">
      <c r="A38" s="2">
        <v>36.0</v>
      </c>
      <c r="B38" s="2" t="s">
        <v>187</v>
      </c>
      <c r="C38" s="2">
        <v>1947.0</v>
      </c>
      <c r="D38" s="2">
        <v>0.0</v>
      </c>
      <c r="E38" s="2" t="s">
        <v>188</v>
      </c>
      <c r="F38" s="2" t="s">
        <v>189</v>
      </c>
      <c r="G38" s="2" t="s">
        <v>190</v>
      </c>
      <c r="H38" s="2" t="s">
        <v>27</v>
      </c>
      <c r="I38" s="2" t="s">
        <v>191</v>
      </c>
      <c r="J38" s="4">
        <v>1.0</v>
      </c>
      <c r="K38" s="4">
        <v>1.0</v>
      </c>
      <c r="L38" s="4">
        <v>1.0</v>
      </c>
      <c r="M38" s="4">
        <v>0.0</v>
      </c>
      <c r="N38" s="2"/>
    </row>
    <row r="39">
      <c r="A39" s="2">
        <v>37.0</v>
      </c>
      <c r="B39" s="2" t="s">
        <v>192</v>
      </c>
      <c r="C39" s="2">
        <v>1953.0</v>
      </c>
      <c r="D39" s="2">
        <v>0.0</v>
      </c>
      <c r="E39" s="2" t="s">
        <v>193</v>
      </c>
      <c r="F39" s="2" t="s">
        <v>194</v>
      </c>
      <c r="G39" s="2" t="s">
        <v>195</v>
      </c>
      <c r="H39" s="2" t="s">
        <v>27</v>
      </c>
      <c r="I39" s="2" t="s">
        <v>196</v>
      </c>
      <c r="J39" s="4">
        <v>1.0</v>
      </c>
      <c r="K39" s="4">
        <v>1.0</v>
      </c>
      <c r="L39" s="4">
        <v>1.0</v>
      </c>
      <c r="M39" s="4">
        <v>0.0</v>
      </c>
      <c r="N39" s="2"/>
    </row>
    <row r="40">
      <c r="A40" s="2">
        <v>38.0</v>
      </c>
      <c r="B40" s="2" t="s">
        <v>192</v>
      </c>
      <c r="C40" s="2">
        <v>1953.0</v>
      </c>
      <c r="D40" s="2">
        <v>0.0</v>
      </c>
      <c r="E40" s="2" t="s">
        <v>193</v>
      </c>
      <c r="F40" s="2" t="s">
        <v>194</v>
      </c>
      <c r="G40" s="2" t="s">
        <v>17</v>
      </c>
      <c r="H40" s="2" t="s">
        <v>42</v>
      </c>
      <c r="I40" s="2" t="s">
        <v>195</v>
      </c>
      <c r="J40" s="4">
        <v>1.0</v>
      </c>
      <c r="K40" s="4">
        <v>1.0</v>
      </c>
      <c r="L40" s="2"/>
      <c r="M40" s="4">
        <v>0.0</v>
      </c>
      <c r="N40" s="2"/>
    </row>
    <row r="41">
      <c r="A41" s="2">
        <v>39.0</v>
      </c>
      <c r="B41" s="2" t="s">
        <v>197</v>
      </c>
      <c r="C41" s="2">
        <v>1975.0</v>
      </c>
      <c r="D41" s="2">
        <v>0.0</v>
      </c>
      <c r="E41" s="2" t="s">
        <v>198</v>
      </c>
      <c r="F41" s="2" t="s">
        <v>199</v>
      </c>
      <c r="G41" s="2" t="s">
        <v>200</v>
      </c>
      <c r="H41" s="2" t="s">
        <v>27</v>
      </c>
      <c r="I41" s="2" t="s">
        <v>201</v>
      </c>
      <c r="J41" s="4">
        <v>1.0</v>
      </c>
      <c r="K41" s="4">
        <v>1.0</v>
      </c>
      <c r="L41" s="4">
        <v>1.0</v>
      </c>
      <c r="M41" s="4">
        <v>0.0</v>
      </c>
      <c r="N41" s="2"/>
    </row>
    <row r="42">
      <c r="A42" s="2">
        <v>40.0</v>
      </c>
      <c r="B42" s="2" t="s">
        <v>202</v>
      </c>
      <c r="C42" s="2">
        <v>2002.0</v>
      </c>
      <c r="D42" s="2">
        <v>0.0</v>
      </c>
      <c r="E42" s="2" t="s">
        <v>203</v>
      </c>
      <c r="F42" s="2" t="s">
        <v>204</v>
      </c>
      <c r="G42" s="2" t="s">
        <v>205</v>
      </c>
      <c r="H42" s="2" t="s">
        <v>27</v>
      </c>
      <c r="I42" s="2" t="s">
        <v>206</v>
      </c>
      <c r="J42" s="4">
        <v>1.0</v>
      </c>
      <c r="K42" s="4">
        <v>1.0</v>
      </c>
      <c r="L42" s="4">
        <v>1.0</v>
      </c>
      <c r="M42" s="4">
        <v>0.0</v>
      </c>
      <c r="N42" s="2"/>
    </row>
    <row r="43">
      <c r="A43" s="2">
        <v>41.0</v>
      </c>
      <c r="B43" s="2" t="s">
        <v>202</v>
      </c>
      <c r="C43" s="2">
        <v>2002.0</v>
      </c>
      <c r="D43" s="2">
        <v>0.0</v>
      </c>
      <c r="E43" s="2" t="s">
        <v>203</v>
      </c>
      <c r="F43" s="2" t="s">
        <v>204</v>
      </c>
      <c r="G43" s="2" t="s">
        <v>207</v>
      </c>
      <c r="H43" s="2" t="s">
        <v>44</v>
      </c>
      <c r="I43" s="2" t="s">
        <v>205</v>
      </c>
      <c r="J43" s="4">
        <v>1.0</v>
      </c>
      <c r="K43" s="4">
        <v>1.0</v>
      </c>
      <c r="L43" s="2"/>
      <c r="M43" s="4">
        <v>0.0</v>
      </c>
      <c r="N43" s="2"/>
    </row>
    <row r="44">
      <c r="A44" s="2">
        <v>42.0</v>
      </c>
      <c r="B44" s="2" t="s">
        <v>202</v>
      </c>
      <c r="C44" s="2">
        <v>2002.0</v>
      </c>
      <c r="D44" s="2">
        <v>0.0</v>
      </c>
      <c r="E44" s="2" t="s">
        <v>203</v>
      </c>
      <c r="F44" s="2" t="s">
        <v>204</v>
      </c>
      <c r="G44" s="2" t="s">
        <v>207</v>
      </c>
      <c r="H44" s="2" t="s">
        <v>18</v>
      </c>
      <c r="I44" s="2" t="s">
        <v>208</v>
      </c>
      <c r="J44" s="4">
        <v>1.0</v>
      </c>
      <c r="K44" s="4">
        <v>1.0</v>
      </c>
      <c r="L44" s="2"/>
      <c r="M44" s="4">
        <v>0.0</v>
      </c>
      <c r="N44" s="2"/>
    </row>
    <row r="45">
      <c r="A45" s="2">
        <v>43.0</v>
      </c>
      <c r="B45" s="2" t="s">
        <v>209</v>
      </c>
      <c r="C45" s="2">
        <v>2011.0</v>
      </c>
      <c r="D45" s="2">
        <v>1.0</v>
      </c>
      <c r="E45" s="2" t="s">
        <v>210</v>
      </c>
      <c r="F45" s="2" t="s">
        <v>211</v>
      </c>
      <c r="G45" s="2" t="s">
        <v>212</v>
      </c>
      <c r="H45" s="2" t="s">
        <v>27</v>
      </c>
      <c r="I45" s="2" t="s">
        <v>213</v>
      </c>
      <c r="J45" s="4">
        <v>1.0</v>
      </c>
      <c r="K45" s="4">
        <v>1.0</v>
      </c>
      <c r="L45" s="4">
        <v>1.0</v>
      </c>
      <c r="M45" s="4">
        <v>0.0</v>
      </c>
      <c r="N45" s="2"/>
    </row>
    <row r="46">
      <c r="A46" s="2">
        <v>44.0</v>
      </c>
      <c r="B46" s="2" t="s">
        <v>209</v>
      </c>
      <c r="C46" s="2">
        <v>2011.0</v>
      </c>
      <c r="D46" s="2">
        <v>1.0</v>
      </c>
      <c r="E46" s="2" t="s">
        <v>210</v>
      </c>
      <c r="F46" s="2" t="s">
        <v>211</v>
      </c>
      <c r="G46" s="2" t="s">
        <v>214</v>
      </c>
      <c r="H46" s="2" t="s">
        <v>27</v>
      </c>
      <c r="I46" s="2" t="s">
        <v>212</v>
      </c>
      <c r="J46" s="4">
        <v>1.0</v>
      </c>
      <c r="K46" s="4">
        <v>1.0</v>
      </c>
      <c r="L46" s="2"/>
      <c r="M46" s="4">
        <v>0.0</v>
      </c>
      <c r="N46" s="2"/>
    </row>
    <row r="47">
      <c r="A47" s="2">
        <v>45.0</v>
      </c>
      <c r="B47" s="2" t="s">
        <v>215</v>
      </c>
      <c r="C47" s="2">
        <v>2020.0</v>
      </c>
      <c r="D47" s="2">
        <v>0.0</v>
      </c>
      <c r="E47" s="2" t="s">
        <v>216</v>
      </c>
      <c r="F47" s="2" t="s">
        <v>217</v>
      </c>
      <c r="G47" s="2" t="s">
        <v>17</v>
      </c>
      <c r="H47" s="2" t="s">
        <v>18</v>
      </c>
      <c r="I47" s="2" t="s">
        <v>218</v>
      </c>
      <c r="J47" s="4">
        <v>1.0</v>
      </c>
      <c r="K47" s="4">
        <v>1.0</v>
      </c>
      <c r="L47" s="4">
        <v>1.0</v>
      </c>
      <c r="M47" s="4">
        <v>0.0</v>
      </c>
      <c r="N47" s="2"/>
    </row>
    <row r="48">
      <c r="A48" s="2">
        <v>46.0</v>
      </c>
      <c r="B48" s="2" t="s">
        <v>219</v>
      </c>
      <c r="C48" s="2">
        <v>2055.0</v>
      </c>
      <c r="D48" s="2">
        <v>0.0</v>
      </c>
      <c r="E48" s="2" t="s">
        <v>220</v>
      </c>
      <c r="F48" s="2" t="s">
        <v>221</v>
      </c>
      <c r="G48" s="2" t="s">
        <v>88</v>
      </c>
      <c r="H48" s="2" t="s">
        <v>18</v>
      </c>
      <c r="I48" s="2" t="s">
        <v>64</v>
      </c>
      <c r="J48" s="4">
        <v>1.0</v>
      </c>
      <c r="K48" s="4">
        <v>1.0</v>
      </c>
      <c r="L48" s="4">
        <v>1.0</v>
      </c>
      <c r="M48" s="4">
        <v>0.0</v>
      </c>
      <c r="N48" s="2"/>
    </row>
    <row r="49">
      <c r="A49" s="2">
        <v>47.0</v>
      </c>
      <c r="B49" s="2" t="s">
        <v>222</v>
      </c>
      <c r="C49" s="2">
        <v>2103.0</v>
      </c>
      <c r="D49" s="2">
        <v>0.0</v>
      </c>
      <c r="E49" s="2" t="s">
        <v>223</v>
      </c>
      <c r="F49" s="2" t="s">
        <v>224</v>
      </c>
      <c r="G49" s="2" t="s">
        <v>225</v>
      </c>
      <c r="H49" s="2" t="s">
        <v>27</v>
      </c>
      <c r="I49" s="2" t="s">
        <v>226</v>
      </c>
      <c r="J49" s="4">
        <v>1.0</v>
      </c>
      <c r="K49" s="4">
        <v>1.0</v>
      </c>
      <c r="L49" s="4">
        <v>1.0</v>
      </c>
      <c r="M49" s="4">
        <v>0.0</v>
      </c>
      <c r="N49" s="2"/>
    </row>
    <row r="50">
      <c r="A50" s="2">
        <v>48.0</v>
      </c>
      <c r="B50" s="2" t="s">
        <v>227</v>
      </c>
      <c r="C50" s="2">
        <v>2105.0</v>
      </c>
      <c r="D50" s="2">
        <v>0.0</v>
      </c>
      <c r="E50" s="2" t="s">
        <v>228</v>
      </c>
      <c r="F50" s="2" t="s">
        <v>229</v>
      </c>
      <c r="G50" s="2" t="s">
        <v>17</v>
      </c>
      <c r="H50" s="2" t="s">
        <v>18</v>
      </c>
      <c r="I50" s="2" t="s">
        <v>19</v>
      </c>
      <c r="J50" s="4">
        <v>1.0</v>
      </c>
      <c r="K50" s="4">
        <v>1.0</v>
      </c>
      <c r="L50" s="4">
        <v>1.0</v>
      </c>
      <c r="M50" s="4">
        <v>0.0</v>
      </c>
      <c r="N50" s="2"/>
    </row>
    <row r="51">
      <c r="A51" s="2">
        <v>49.0</v>
      </c>
      <c r="B51" s="2" t="s">
        <v>230</v>
      </c>
      <c r="C51" s="2">
        <v>2114.0</v>
      </c>
      <c r="D51" s="2">
        <v>0.0</v>
      </c>
      <c r="E51" s="2" t="s">
        <v>231</v>
      </c>
      <c r="F51" s="2" t="s">
        <v>232</v>
      </c>
      <c r="G51" s="2" t="s">
        <v>233</v>
      </c>
      <c r="H51" s="2" t="s">
        <v>27</v>
      </c>
      <c r="I51" s="2" t="s">
        <v>234</v>
      </c>
      <c r="J51" s="4">
        <v>1.0</v>
      </c>
      <c r="K51" s="4">
        <v>1.0</v>
      </c>
      <c r="L51" s="4">
        <v>1.0</v>
      </c>
      <c r="M51" s="4">
        <v>0.0</v>
      </c>
      <c r="N51" s="2"/>
    </row>
    <row r="52">
      <c r="A52" s="2">
        <v>50.0</v>
      </c>
      <c r="B52" s="2" t="s">
        <v>235</v>
      </c>
      <c r="C52" s="2">
        <v>2120.0</v>
      </c>
      <c r="D52" s="2">
        <v>0.0</v>
      </c>
      <c r="E52" s="2" t="s">
        <v>236</v>
      </c>
      <c r="F52" s="2" t="s">
        <v>237</v>
      </c>
      <c r="G52" s="2" t="s">
        <v>238</v>
      </c>
      <c r="H52" s="2" t="s">
        <v>18</v>
      </c>
      <c r="I52" s="2" t="s">
        <v>239</v>
      </c>
      <c r="J52" s="4">
        <v>1.0</v>
      </c>
      <c r="K52" s="4">
        <v>1.0</v>
      </c>
      <c r="L52" s="4">
        <v>1.0</v>
      </c>
      <c r="M52" s="4">
        <v>0.0</v>
      </c>
      <c r="N52" s="2"/>
    </row>
    <row r="53">
      <c r="A53" s="2">
        <v>51.0</v>
      </c>
      <c r="B53" s="2" t="s">
        <v>240</v>
      </c>
      <c r="C53" s="2">
        <v>2122.0</v>
      </c>
      <c r="D53" s="2">
        <v>0.0</v>
      </c>
      <c r="E53" s="2" t="s">
        <v>241</v>
      </c>
      <c r="F53" s="2" t="s">
        <v>242</v>
      </c>
      <c r="G53" s="2" t="s">
        <v>243</v>
      </c>
      <c r="H53" s="2" t="s">
        <v>27</v>
      </c>
      <c r="I53" s="2" t="s">
        <v>244</v>
      </c>
      <c r="J53" s="4">
        <v>1.0</v>
      </c>
      <c r="K53" s="4">
        <v>1.0</v>
      </c>
      <c r="L53" s="4">
        <v>1.0</v>
      </c>
      <c r="M53" s="4">
        <v>0.0</v>
      </c>
      <c r="N53" s="2"/>
    </row>
    <row r="54">
      <c r="A54" s="2">
        <v>52.0</v>
      </c>
      <c r="B54" s="2" t="s">
        <v>245</v>
      </c>
      <c r="C54" s="2">
        <v>2139.0</v>
      </c>
      <c r="D54" s="2">
        <v>0.0</v>
      </c>
      <c r="E54" s="2" t="s">
        <v>246</v>
      </c>
      <c r="F54" s="2" t="s">
        <v>247</v>
      </c>
      <c r="G54" s="2" t="s">
        <v>17</v>
      </c>
      <c r="H54" s="2" t="s">
        <v>42</v>
      </c>
      <c r="I54" s="2" t="s">
        <v>248</v>
      </c>
      <c r="J54" s="4">
        <v>1.0</v>
      </c>
      <c r="K54" s="4">
        <v>1.0</v>
      </c>
      <c r="L54" s="4">
        <v>1.0</v>
      </c>
      <c r="M54" s="4">
        <v>0.0</v>
      </c>
      <c r="N54" s="2"/>
    </row>
    <row r="55">
      <c r="A55" s="2">
        <v>53.0</v>
      </c>
      <c r="B55" s="2" t="s">
        <v>245</v>
      </c>
      <c r="C55" s="2">
        <v>2139.0</v>
      </c>
      <c r="D55" s="2">
        <v>0.0</v>
      </c>
      <c r="E55" s="2" t="s">
        <v>246</v>
      </c>
      <c r="F55" s="2" t="s">
        <v>247</v>
      </c>
      <c r="G55" s="2" t="s">
        <v>248</v>
      </c>
      <c r="H55" s="2" t="s">
        <v>27</v>
      </c>
      <c r="I55" s="2" t="s">
        <v>249</v>
      </c>
      <c r="J55" s="4">
        <v>1.0</v>
      </c>
      <c r="K55" s="4">
        <v>1.0</v>
      </c>
      <c r="L55" s="2"/>
      <c r="M55" s="4">
        <v>0.0</v>
      </c>
      <c r="N55" s="2"/>
    </row>
    <row r="56">
      <c r="A56" s="2">
        <v>54.0</v>
      </c>
      <c r="B56" s="2" t="s">
        <v>250</v>
      </c>
      <c r="C56" s="2">
        <v>2143.0</v>
      </c>
      <c r="D56" s="2">
        <v>0.0</v>
      </c>
      <c r="E56" s="2" t="s">
        <v>251</v>
      </c>
      <c r="F56" s="2" t="s">
        <v>252</v>
      </c>
      <c r="G56" s="2" t="s">
        <v>253</v>
      </c>
      <c r="H56" s="2" t="s">
        <v>27</v>
      </c>
      <c r="I56" s="2" t="s">
        <v>213</v>
      </c>
      <c r="J56" s="4">
        <v>1.0</v>
      </c>
      <c r="K56" s="4">
        <v>1.0</v>
      </c>
      <c r="L56" s="4">
        <v>1.0</v>
      </c>
      <c r="M56" s="4">
        <v>0.0</v>
      </c>
      <c r="N56" s="2"/>
    </row>
    <row r="57">
      <c r="A57" s="2">
        <v>55.0</v>
      </c>
      <c r="B57" s="2" t="s">
        <v>250</v>
      </c>
      <c r="C57" s="2">
        <v>2143.0</v>
      </c>
      <c r="D57" s="2">
        <v>1.0</v>
      </c>
      <c r="E57" s="2" t="s">
        <v>251</v>
      </c>
      <c r="F57" s="2" t="s">
        <v>254</v>
      </c>
      <c r="G57" s="2" t="s">
        <v>255</v>
      </c>
      <c r="H57" s="2" t="s">
        <v>27</v>
      </c>
      <c r="I57" s="2" t="s">
        <v>28</v>
      </c>
      <c r="J57" s="4">
        <v>1.0</v>
      </c>
      <c r="K57" s="4">
        <v>1.0</v>
      </c>
      <c r="L57" s="2"/>
      <c r="M57" s="4">
        <v>0.0</v>
      </c>
      <c r="N57" s="2"/>
    </row>
    <row r="58">
      <c r="A58" s="2">
        <v>56.0</v>
      </c>
      <c r="B58" s="2" t="s">
        <v>256</v>
      </c>
      <c r="C58" s="2">
        <v>2147.0</v>
      </c>
      <c r="D58" s="2">
        <v>0.0</v>
      </c>
      <c r="E58" s="2" t="s">
        <v>257</v>
      </c>
      <c r="F58" s="2" t="s">
        <v>258</v>
      </c>
      <c r="G58" s="2" t="s">
        <v>259</v>
      </c>
      <c r="H58" s="2" t="s">
        <v>18</v>
      </c>
      <c r="I58" s="2" t="s">
        <v>64</v>
      </c>
      <c r="J58" s="4">
        <v>1.0</v>
      </c>
      <c r="K58" s="4">
        <v>1.0</v>
      </c>
      <c r="L58" s="4">
        <v>1.0</v>
      </c>
      <c r="M58" s="4">
        <v>0.0</v>
      </c>
      <c r="N58" s="2"/>
    </row>
    <row r="59">
      <c r="A59" s="2">
        <v>57.0</v>
      </c>
      <c r="B59" s="2" t="s">
        <v>260</v>
      </c>
      <c r="C59" s="2">
        <v>2154.0</v>
      </c>
      <c r="D59" s="2">
        <v>0.0</v>
      </c>
      <c r="E59" s="2" t="s">
        <v>261</v>
      </c>
      <c r="F59" s="2" t="s">
        <v>262</v>
      </c>
      <c r="G59" s="2" t="s">
        <v>263</v>
      </c>
      <c r="H59" s="2" t="s">
        <v>27</v>
      </c>
      <c r="I59" s="2" t="s">
        <v>264</v>
      </c>
      <c r="J59" s="4">
        <v>1.0</v>
      </c>
      <c r="K59" s="4">
        <v>1.0</v>
      </c>
      <c r="L59" s="4">
        <v>1.0</v>
      </c>
      <c r="M59" s="4">
        <v>0.0</v>
      </c>
      <c r="N59" s="2"/>
    </row>
    <row r="60">
      <c r="A60" s="2">
        <v>58.0</v>
      </c>
      <c r="B60" s="2" t="s">
        <v>265</v>
      </c>
      <c r="C60" s="2">
        <v>2177.0</v>
      </c>
      <c r="D60" s="2">
        <v>0.0</v>
      </c>
      <c r="E60" s="2" t="s">
        <v>266</v>
      </c>
      <c r="F60" s="2" t="s">
        <v>267</v>
      </c>
      <c r="G60" s="2" t="s">
        <v>268</v>
      </c>
      <c r="H60" s="2" t="s">
        <v>27</v>
      </c>
      <c r="I60" s="2" t="s">
        <v>269</v>
      </c>
      <c r="J60" s="4">
        <v>1.0</v>
      </c>
      <c r="K60" s="4">
        <v>1.0</v>
      </c>
      <c r="L60" s="4">
        <v>1.0</v>
      </c>
      <c r="M60" s="4">
        <v>0.0</v>
      </c>
      <c r="N60" s="2"/>
    </row>
    <row r="61">
      <c r="A61" s="2">
        <v>59.0</v>
      </c>
      <c r="B61" s="2" t="s">
        <v>270</v>
      </c>
      <c r="C61" s="2">
        <v>2189.0</v>
      </c>
      <c r="D61" s="2">
        <v>0.0</v>
      </c>
      <c r="E61" s="2" t="s">
        <v>271</v>
      </c>
      <c r="F61" s="2" t="s">
        <v>272</v>
      </c>
      <c r="G61" s="2" t="s">
        <v>273</v>
      </c>
      <c r="H61" s="2" t="s">
        <v>27</v>
      </c>
      <c r="I61" s="2" t="s">
        <v>274</v>
      </c>
      <c r="J61" s="4">
        <v>1.0</v>
      </c>
      <c r="K61" s="4">
        <v>1.0</v>
      </c>
      <c r="L61" s="4">
        <v>1.0</v>
      </c>
      <c r="M61" s="4">
        <v>0.0</v>
      </c>
      <c r="N61" s="2"/>
    </row>
    <row r="62">
      <c r="A62" s="2">
        <v>60.0</v>
      </c>
      <c r="B62" s="2" t="s">
        <v>275</v>
      </c>
      <c r="C62" s="2">
        <v>2193.0</v>
      </c>
      <c r="D62" s="2">
        <v>0.0</v>
      </c>
      <c r="E62" s="2" t="s">
        <v>276</v>
      </c>
      <c r="F62" s="2" t="s">
        <v>277</v>
      </c>
      <c r="G62" s="2" t="s">
        <v>17</v>
      </c>
      <c r="H62" s="2" t="s">
        <v>18</v>
      </c>
      <c r="I62" s="2" t="s">
        <v>278</v>
      </c>
      <c r="J62" s="4">
        <v>1.0</v>
      </c>
      <c r="K62" s="4">
        <v>1.0</v>
      </c>
      <c r="L62" s="4">
        <v>1.0</v>
      </c>
      <c r="M62" s="4">
        <v>0.0</v>
      </c>
      <c r="N62" s="2"/>
    </row>
    <row r="63">
      <c r="A63" s="2">
        <v>61.0</v>
      </c>
      <c r="B63" s="2" t="s">
        <v>279</v>
      </c>
      <c r="C63" s="2">
        <v>2194.0</v>
      </c>
      <c r="D63" s="2">
        <v>0.0</v>
      </c>
      <c r="E63" s="2" t="s">
        <v>280</v>
      </c>
      <c r="F63" s="2" t="s">
        <v>281</v>
      </c>
      <c r="G63" s="2" t="s">
        <v>218</v>
      </c>
      <c r="H63" s="2" t="s">
        <v>18</v>
      </c>
      <c r="I63" s="2" t="s">
        <v>64</v>
      </c>
      <c r="J63" s="4">
        <v>1.0</v>
      </c>
      <c r="K63" s="4">
        <v>1.0</v>
      </c>
      <c r="L63" s="4">
        <v>1.0</v>
      </c>
      <c r="M63" s="4">
        <v>0.0</v>
      </c>
      <c r="N63" s="2"/>
    </row>
    <row r="64">
      <c r="A64" s="2">
        <v>62.0</v>
      </c>
      <c r="B64" s="2" t="s">
        <v>282</v>
      </c>
      <c r="C64" s="2">
        <v>2199.0</v>
      </c>
      <c r="D64" s="2">
        <v>0.0</v>
      </c>
      <c r="E64" s="2" t="s">
        <v>283</v>
      </c>
      <c r="F64" s="2" t="s">
        <v>284</v>
      </c>
      <c r="G64" s="2" t="s">
        <v>285</v>
      </c>
      <c r="H64" s="2" t="s">
        <v>27</v>
      </c>
      <c r="I64" s="2" t="s">
        <v>249</v>
      </c>
      <c r="J64" s="4">
        <v>1.0</v>
      </c>
      <c r="K64" s="4">
        <v>1.0</v>
      </c>
      <c r="L64" s="4">
        <v>1.0</v>
      </c>
      <c r="M64" s="4">
        <v>0.0</v>
      </c>
      <c r="N64" s="2"/>
    </row>
    <row r="65">
      <c r="A65" s="2">
        <v>63.0</v>
      </c>
      <c r="B65" s="2" t="s">
        <v>282</v>
      </c>
      <c r="C65" s="2">
        <v>2199.0</v>
      </c>
      <c r="D65" s="2">
        <v>0.0</v>
      </c>
      <c r="E65" s="2" t="s">
        <v>283</v>
      </c>
      <c r="F65" s="2" t="s">
        <v>284</v>
      </c>
      <c r="G65" s="2" t="s">
        <v>17</v>
      </c>
      <c r="H65" s="2" t="s">
        <v>18</v>
      </c>
      <c r="I65" s="2" t="s">
        <v>286</v>
      </c>
      <c r="J65" s="4">
        <v>1.0</v>
      </c>
      <c r="K65" s="4">
        <v>1.0</v>
      </c>
      <c r="L65" s="2"/>
      <c r="M65" s="4">
        <v>0.0</v>
      </c>
      <c r="N65" s="2"/>
    </row>
    <row r="66">
      <c r="A66" s="2">
        <v>64.0</v>
      </c>
      <c r="B66" s="2" t="s">
        <v>287</v>
      </c>
      <c r="C66" s="2">
        <v>2219.0</v>
      </c>
      <c r="D66" s="2">
        <v>1.0</v>
      </c>
      <c r="E66" s="2" t="s">
        <v>288</v>
      </c>
      <c r="F66" s="2" t="s">
        <v>289</v>
      </c>
      <c r="G66" s="2" t="s">
        <v>290</v>
      </c>
      <c r="H66" s="2" t="s">
        <v>42</v>
      </c>
      <c r="I66" s="2" t="s">
        <v>124</v>
      </c>
      <c r="J66" s="4">
        <v>1.0</v>
      </c>
      <c r="K66" s="4">
        <v>1.0</v>
      </c>
      <c r="L66" s="4">
        <v>1.0</v>
      </c>
      <c r="M66" s="4">
        <v>0.0</v>
      </c>
      <c r="N66" s="2"/>
    </row>
    <row r="67">
      <c r="A67" s="2">
        <v>65.0</v>
      </c>
      <c r="B67" s="2" t="s">
        <v>291</v>
      </c>
      <c r="C67" s="2">
        <v>2229.0</v>
      </c>
      <c r="D67" s="2">
        <v>0.0</v>
      </c>
      <c r="E67" s="2" t="s">
        <v>292</v>
      </c>
      <c r="F67" s="2" t="s">
        <v>293</v>
      </c>
      <c r="G67" s="2" t="s">
        <v>17</v>
      </c>
      <c r="H67" s="2" t="s">
        <v>42</v>
      </c>
      <c r="I67" s="2" t="s">
        <v>294</v>
      </c>
      <c r="J67" s="4">
        <v>1.0</v>
      </c>
      <c r="K67" s="4">
        <v>1.0</v>
      </c>
      <c r="L67" s="4">
        <v>1.0</v>
      </c>
      <c r="M67" s="4">
        <v>0.0</v>
      </c>
      <c r="N67" s="2"/>
    </row>
    <row r="68">
      <c r="A68" s="2">
        <v>66.0</v>
      </c>
      <c r="B68" s="2" t="s">
        <v>295</v>
      </c>
      <c r="C68" s="2">
        <v>2241.0</v>
      </c>
      <c r="D68" s="2">
        <v>0.0</v>
      </c>
      <c r="E68" s="2" t="s">
        <v>296</v>
      </c>
      <c r="F68" s="2" t="s">
        <v>297</v>
      </c>
      <c r="G68" s="2" t="s">
        <v>298</v>
      </c>
      <c r="H68" s="2" t="s">
        <v>27</v>
      </c>
      <c r="I68" s="2" t="s">
        <v>36</v>
      </c>
      <c r="J68" s="4">
        <v>1.0</v>
      </c>
      <c r="K68" s="4">
        <v>1.0</v>
      </c>
      <c r="L68" s="4">
        <v>1.0</v>
      </c>
      <c r="M68" s="4">
        <v>0.0</v>
      </c>
      <c r="N68" s="2"/>
    </row>
    <row r="69">
      <c r="A69" s="2">
        <v>67.0</v>
      </c>
      <c r="B69" s="2" t="s">
        <v>299</v>
      </c>
      <c r="C69" s="2">
        <v>2251.0</v>
      </c>
      <c r="D69" s="2">
        <v>0.0</v>
      </c>
      <c r="E69" s="2" t="s">
        <v>300</v>
      </c>
      <c r="F69" s="2" t="s">
        <v>301</v>
      </c>
      <c r="G69" s="2" t="s">
        <v>190</v>
      </c>
      <c r="H69" s="2" t="s">
        <v>27</v>
      </c>
      <c r="I69" s="2" t="s">
        <v>191</v>
      </c>
      <c r="J69" s="4">
        <v>1.0</v>
      </c>
      <c r="K69" s="4">
        <v>1.0</v>
      </c>
      <c r="L69" s="4">
        <v>1.0</v>
      </c>
      <c r="M69" s="4">
        <v>0.0</v>
      </c>
      <c r="N69" s="2"/>
    </row>
    <row r="70">
      <c r="A70" s="2">
        <v>68.0</v>
      </c>
      <c r="B70" s="2" t="s">
        <v>299</v>
      </c>
      <c r="C70" s="2">
        <v>2251.0</v>
      </c>
      <c r="D70" s="2">
        <v>0.0</v>
      </c>
      <c r="E70" s="2" t="s">
        <v>300</v>
      </c>
      <c r="F70" s="2" t="s">
        <v>301</v>
      </c>
      <c r="G70" s="2" t="s">
        <v>302</v>
      </c>
      <c r="H70" s="2" t="s">
        <v>27</v>
      </c>
      <c r="I70" s="2" t="s">
        <v>303</v>
      </c>
      <c r="J70" s="4">
        <v>1.0</v>
      </c>
      <c r="K70" s="4">
        <v>1.0</v>
      </c>
      <c r="L70" s="2"/>
      <c r="M70" s="4">
        <v>0.0</v>
      </c>
      <c r="N70" s="2"/>
    </row>
    <row r="71">
      <c r="A71" s="2">
        <v>69.0</v>
      </c>
      <c r="B71" s="2" t="s">
        <v>304</v>
      </c>
      <c r="C71" s="2">
        <v>2270.0</v>
      </c>
      <c r="D71" s="2">
        <v>0.0</v>
      </c>
      <c r="E71" s="2" t="s">
        <v>305</v>
      </c>
      <c r="F71" s="2" t="s">
        <v>306</v>
      </c>
      <c r="G71" s="2" t="s">
        <v>88</v>
      </c>
      <c r="H71" s="2" t="s">
        <v>18</v>
      </c>
      <c r="I71" s="2" t="s">
        <v>64</v>
      </c>
      <c r="J71" s="4">
        <v>1.0</v>
      </c>
      <c r="K71" s="4">
        <v>1.0</v>
      </c>
      <c r="L71" s="4">
        <v>1.0</v>
      </c>
      <c r="M71" s="4">
        <v>0.0</v>
      </c>
      <c r="N71" s="2"/>
    </row>
    <row r="72">
      <c r="A72" s="2">
        <v>70.0</v>
      </c>
      <c r="B72" s="2" t="s">
        <v>307</v>
      </c>
      <c r="C72" s="2">
        <v>2290.0</v>
      </c>
      <c r="D72" s="2">
        <v>0.0</v>
      </c>
      <c r="E72" s="2" t="s">
        <v>308</v>
      </c>
      <c r="F72" s="2" t="s">
        <v>309</v>
      </c>
      <c r="G72" s="2" t="s">
        <v>17</v>
      </c>
      <c r="H72" s="2" t="s">
        <v>42</v>
      </c>
      <c r="I72" s="2" t="s">
        <v>310</v>
      </c>
      <c r="J72" s="4">
        <v>1.0</v>
      </c>
      <c r="K72" s="4">
        <v>1.0</v>
      </c>
      <c r="L72" s="4">
        <v>1.0</v>
      </c>
      <c r="M72" s="4">
        <v>0.0</v>
      </c>
      <c r="N72" s="2"/>
    </row>
    <row r="73">
      <c r="A73" s="2">
        <v>71.0</v>
      </c>
      <c r="B73" s="2" t="s">
        <v>311</v>
      </c>
      <c r="C73" s="2">
        <v>2312.0</v>
      </c>
      <c r="D73" s="2">
        <v>0.0</v>
      </c>
      <c r="E73" s="2" t="s">
        <v>312</v>
      </c>
      <c r="F73" s="2" t="s">
        <v>313</v>
      </c>
      <c r="G73" s="2" t="s">
        <v>17</v>
      </c>
      <c r="H73" s="2" t="s">
        <v>42</v>
      </c>
      <c r="I73" s="2" t="s">
        <v>124</v>
      </c>
      <c r="J73" s="4">
        <v>1.0</v>
      </c>
      <c r="K73" s="4">
        <v>1.0</v>
      </c>
      <c r="L73" s="4">
        <v>1.0</v>
      </c>
      <c r="M73" s="4">
        <v>0.0</v>
      </c>
      <c r="N73" s="4" t="s">
        <v>568</v>
      </c>
    </row>
    <row r="74">
      <c r="A74" s="2">
        <v>72.0</v>
      </c>
      <c r="B74" s="2" t="s">
        <v>311</v>
      </c>
      <c r="C74" s="2">
        <v>2312.0</v>
      </c>
      <c r="D74" s="2">
        <v>0.0</v>
      </c>
      <c r="E74" s="2" t="s">
        <v>312</v>
      </c>
      <c r="F74" s="2" t="s">
        <v>313</v>
      </c>
      <c r="G74" s="2" t="s">
        <v>17</v>
      </c>
      <c r="H74" s="2" t="s">
        <v>30</v>
      </c>
      <c r="I74" s="2" t="s">
        <v>117</v>
      </c>
      <c r="J74" s="4">
        <v>1.0</v>
      </c>
      <c r="K74" s="4">
        <v>1.0</v>
      </c>
      <c r="L74" s="2"/>
      <c r="M74" s="4">
        <v>0.0</v>
      </c>
      <c r="N74" s="2"/>
    </row>
    <row r="75">
      <c r="A75" s="2">
        <v>73.0</v>
      </c>
      <c r="B75" s="2" t="s">
        <v>314</v>
      </c>
      <c r="C75" s="2">
        <v>2316.0</v>
      </c>
      <c r="D75" s="2">
        <v>0.0</v>
      </c>
      <c r="E75" s="2" t="s">
        <v>315</v>
      </c>
      <c r="F75" s="2" t="s">
        <v>316</v>
      </c>
      <c r="G75" s="2" t="s">
        <v>317</v>
      </c>
      <c r="H75" s="2" t="s">
        <v>42</v>
      </c>
      <c r="I75" s="2" t="s">
        <v>318</v>
      </c>
      <c r="J75" s="4">
        <v>1.0</v>
      </c>
      <c r="K75" s="4">
        <v>1.0</v>
      </c>
      <c r="L75" s="4">
        <v>1.0</v>
      </c>
      <c r="M75" s="4">
        <v>0.0</v>
      </c>
      <c r="N75" s="2"/>
    </row>
    <row r="76">
      <c r="A76" s="2">
        <v>74.0</v>
      </c>
      <c r="B76" s="2" t="s">
        <v>319</v>
      </c>
      <c r="C76" s="2">
        <v>2321.0</v>
      </c>
      <c r="D76" s="2">
        <v>0.0</v>
      </c>
      <c r="E76" s="2" t="s">
        <v>320</v>
      </c>
      <c r="F76" s="2" t="s">
        <v>321</v>
      </c>
      <c r="G76" s="2" t="s">
        <v>322</v>
      </c>
      <c r="H76" s="2" t="s">
        <v>27</v>
      </c>
      <c r="I76" s="2" t="s">
        <v>249</v>
      </c>
      <c r="J76" s="4">
        <v>1.0</v>
      </c>
      <c r="K76" s="4">
        <v>1.0</v>
      </c>
      <c r="L76" s="4">
        <v>1.0</v>
      </c>
      <c r="M76" s="4">
        <v>0.0</v>
      </c>
      <c r="N76" s="2"/>
    </row>
    <row r="77">
      <c r="A77" s="2">
        <v>75.0</v>
      </c>
      <c r="B77" s="2" t="s">
        <v>323</v>
      </c>
      <c r="C77" s="2">
        <v>2323.0</v>
      </c>
      <c r="D77" s="2">
        <v>0.0</v>
      </c>
      <c r="E77" s="2" t="s">
        <v>324</v>
      </c>
      <c r="F77" s="2" t="s">
        <v>325</v>
      </c>
      <c r="G77" s="2" t="s">
        <v>17</v>
      </c>
      <c r="H77" s="2" t="s">
        <v>42</v>
      </c>
      <c r="I77" s="2" t="s">
        <v>326</v>
      </c>
      <c r="J77" s="4">
        <v>1.0</v>
      </c>
      <c r="K77" s="4">
        <v>1.0</v>
      </c>
      <c r="L77" s="4">
        <v>1.0</v>
      </c>
      <c r="M77" s="4">
        <v>0.0</v>
      </c>
      <c r="N77" s="2"/>
    </row>
    <row r="78">
      <c r="A78" s="2">
        <v>76.0</v>
      </c>
      <c r="B78" s="2" t="s">
        <v>327</v>
      </c>
      <c r="C78" s="2">
        <v>2343.0</v>
      </c>
      <c r="D78" s="2">
        <v>0.0</v>
      </c>
      <c r="E78" s="2" t="s">
        <v>328</v>
      </c>
      <c r="F78" s="2" t="s">
        <v>329</v>
      </c>
      <c r="G78" s="2" t="s">
        <v>330</v>
      </c>
      <c r="H78" s="2" t="s">
        <v>27</v>
      </c>
      <c r="I78" s="2" t="s">
        <v>331</v>
      </c>
      <c r="J78" s="4">
        <v>1.0</v>
      </c>
      <c r="K78" s="4">
        <v>1.0</v>
      </c>
      <c r="L78" s="4">
        <v>1.0</v>
      </c>
      <c r="M78" s="4">
        <v>0.0</v>
      </c>
      <c r="N78" s="2"/>
    </row>
    <row r="79">
      <c r="A79" s="2">
        <v>77.0</v>
      </c>
      <c r="B79" s="2" t="s">
        <v>327</v>
      </c>
      <c r="C79" s="2">
        <v>2343.0</v>
      </c>
      <c r="D79" s="2">
        <v>0.0</v>
      </c>
      <c r="E79" s="2" t="s">
        <v>328</v>
      </c>
      <c r="F79" s="2" t="s">
        <v>329</v>
      </c>
      <c r="G79" s="2" t="s">
        <v>331</v>
      </c>
      <c r="H79" s="2" t="s">
        <v>27</v>
      </c>
      <c r="I79" s="2" t="s">
        <v>332</v>
      </c>
      <c r="J79" s="4">
        <v>1.0</v>
      </c>
      <c r="K79" s="4">
        <v>1.0</v>
      </c>
      <c r="L79" s="2"/>
      <c r="M79" s="4">
        <v>0.0</v>
      </c>
      <c r="N79" s="2"/>
    </row>
    <row r="80">
      <c r="A80" s="2">
        <v>78.0</v>
      </c>
      <c r="B80" s="2" t="s">
        <v>333</v>
      </c>
      <c r="C80" s="2">
        <v>2344.0</v>
      </c>
      <c r="D80" s="2">
        <v>0.0</v>
      </c>
      <c r="E80" s="2" t="s">
        <v>334</v>
      </c>
      <c r="F80" s="2" t="s">
        <v>335</v>
      </c>
      <c r="G80" s="2" t="s">
        <v>336</v>
      </c>
      <c r="H80" s="2" t="s">
        <v>27</v>
      </c>
      <c r="I80" s="2" t="s">
        <v>337</v>
      </c>
      <c r="J80" s="4">
        <v>1.0</v>
      </c>
      <c r="K80" s="4">
        <v>1.0</v>
      </c>
      <c r="L80" s="4">
        <v>1.0</v>
      </c>
      <c r="M80" s="4">
        <v>0.0</v>
      </c>
      <c r="N80" s="2"/>
    </row>
    <row r="81">
      <c r="A81" s="2">
        <v>79.0</v>
      </c>
      <c r="B81" s="2" t="s">
        <v>333</v>
      </c>
      <c r="C81" s="2">
        <v>2344.0</v>
      </c>
      <c r="D81" s="2">
        <v>0.0</v>
      </c>
      <c r="E81" s="2" t="s">
        <v>334</v>
      </c>
      <c r="F81" s="2" t="s">
        <v>335</v>
      </c>
      <c r="G81" s="2" t="s">
        <v>17</v>
      </c>
      <c r="H81" s="2" t="s">
        <v>18</v>
      </c>
      <c r="I81" s="2" t="s">
        <v>19</v>
      </c>
      <c r="J81" s="4">
        <v>1.0</v>
      </c>
      <c r="K81" s="4">
        <v>1.0</v>
      </c>
      <c r="L81" s="2"/>
      <c r="M81" s="4">
        <v>0.0</v>
      </c>
      <c r="N81" s="2"/>
    </row>
    <row r="82">
      <c r="A82" s="2">
        <v>80.0</v>
      </c>
      <c r="B82" s="2" t="s">
        <v>338</v>
      </c>
      <c r="C82" s="2">
        <v>2356.0</v>
      </c>
      <c r="D82" s="2">
        <v>0.0</v>
      </c>
      <c r="E82" s="2" t="s">
        <v>339</v>
      </c>
      <c r="F82" s="2" t="s">
        <v>340</v>
      </c>
      <c r="G82" s="2" t="s">
        <v>341</v>
      </c>
      <c r="H82" s="2" t="s">
        <v>27</v>
      </c>
      <c r="I82" s="2" t="s">
        <v>303</v>
      </c>
      <c r="J82" s="4">
        <v>1.0</v>
      </c>
      <c r="K82" s="4">
        <v>1.0</v>
      </c>
      <c r="L82" s="4">
        <v>1.0</v>
      </c>
      <c r="M82" s="4">
        <v>0.0</v>
      </c>
      <c r="N82" s="2"/>
    </row>
    <row r="83">
      <c r="A83" s="2">
        <v>81.0</v>
      </c>
      <c r="B83" s="2" t="s">
        <v>338</v>
      </c>
      <c r="C83" s="2">
        <v>2356.0</v>
      </c>
      <c r="D83" s="2">
        <v>0.0</v>
      </c>
      <c r="E83" s="2" t="s">
        <v>339</v>
      </c>
      <c r="F83" s="2" t="s">
        <v>340</v>
      </c>
      <c r="G83" s="2" t="s">
        <v>17</v>
      </c>
      <c r="H83" s="2" t="s">
        <v>42</v>
      </c>
      <c r="I83" s="2" t="s">
        <v>341</v>
      </c>
      <c r="J83" s="4">
        <v>1.0</v>
      </c>
      <c r="K83" s="4">
        <v>1.0</v>
      </c>
      <c r="L83" s="2"/>
      <c r="M83" s="4">
        <v>0.0</v>
      </c>
      <c r="N83" s="2"/>
    </row>
    <row r="84">
      <c r="A84" s="2">
        <v>82.0</v>
      </c>
      <c r="B84" s="2" t="s">
        <v>338</v>
      </c>
      <c r="C84" s="2">
        <v>2356.0</v>
      </c>
      <c r="D84" s="2">
        <v>1.0</v>
      </c>
      <c r="E84" s="2" t="s">
        <v>339</v>
      </c>
      <c r="F84" s="2" t="s">
        <v>342</v>
      </c>
      <c r="G84" s="2" t="s">
        <v>343</v>
      </c>
      <c r="H84" s="2" t="s">
        <v>27</v>
      </c>
      <c r="I84" s="2" t="s">
        <v>344</v>
      </c>
      <c r="J84" s="4">
        <v>1.0</v>
      </c>
      <c r="K84" s="4">
        <v>1.0</v>
      </c>
      <c r="L84" s="2"/>
      <c r="M84" s="4">
        <v>0.0</v>
      </c>
      <c r="N84" s="2"/>
    </row>
    <row r="85">
      <c r="A85" s="2">
        <v>83.0</v>
      </c>
      <c r="B85" s="2" t="s">
        <v>345</v>
      </c>
      <c r="C85" s="2">
        <v>2378.0</v>
      </c>
      <c r="D85" s="2">
        <v>0.0</v>
      </c>
      <c r="E85" s="2" t="s">
        <v>346</v>
      </c>
      <c r="F85" s="2" t="s">
        <v>347</v>
      </c>
      <c r="G85" s="2" t="s">
        <v>348</v>
      </c>
      <c r="H85" s="2" t="s">
        <v>46</v>
      </c>
      <c r="I85" s="2" t="s">
        <v>349</v>
      </c>
      <c r="J85" s="4">
        <v>1.0</v>
      </c>
      <c r="K85" s="4">
        <v>1.0</v>
      </c>
      <c r="L85" s="4">
        <v>1.0</v>
      </c>
      <c r="M85" s="4">
        <v>0.0</v>
      </c>
      <c r="N85" s="2"/>
    </row>
    <row r="86">
      <c r="A86" s="2">
        <v>84.0</v>
      </c>
      <c r="B86" s="2" t="s">
        <v>350</v>
      </c>
      <c r="C86" s="2">
        <v>2379.0</v>
      </c>
      <c r="D86" s="2">
        <v>0.0</v>
      </c>
      <c r="E86" s="2" t="s">
        <v>351</v>
      </c>
      <c r="F86" s="2" t="s">
        <v>352</v>
      </c>
      <c r="G86" s="2" t="s">
        <v>259</v>
      </c>
      <c r="H86" s="2" t="s">
        <v>18</v>
      </c>
      <c r="I86" s="2" t="s">
        <v>353</v>
      </c>
      <c r="J86" s="4">
        <v>1.0</v>
      </c>
      <c r="K86" s="4">
        <v>1.0</v>
      </c>
      <c r="L86" s="4">
        <v>1.0</v>
      </c>
      <c r="M86" s="4">
        <v>0.0</v>
      </c>
      <c r="N86" s="2"/>
    </row>
    <row r="87">
      <c r="A87" s="2">
        <v>85.0</v>
      </c>
      <c r="B87" s="2" t="s">
        <v>354</v>
      </c>
      <c r="C87" s="2">
        <v>2380.0</v>
      </c>
      <c r="D87" s="2">
        <v>0.0</v>
      </c>
      <c r="E87" s="2" t="s">
        <v>355</v>
      </c>
      <c r="F87" s="2" t="s">
        <v>356</v>
      </c>
      <c r="G87" s="2" t="s">
        <v>357</v>
      </c>
      <c r="H87" s="2" t="s">
        <v>27</v>
      </c>
      <c r="I87" s="2" t="s">
        <v>358</v>
      </c>
      <c r="J87" s="4">
        <v>1.0</v>
      </c>
      <c r="K87" s="4">
        <v>1.0</v>
      </c>
      <c r="L87" s="4">
        <v>1.0</v>
      </c>
      <c r="M87" s="4">
        <v>0.0</v>
      </c>
      <c r="N87" s="2"/>
    </row>
    <row r="88">
      <c r="A88" s="2">
        <v>86.0</v>
      </c>
      <c r="B88" s="2" t="s">
        <v>359</v>
      </c>
      <c r="C88" s="2">
        <v>2382.0</v>
      </c>
      <c r="D88" s="2">
        <v>0.0</v>
      </c>
      <c r="E88" s="2" t="s">
        <v>360</v>
      </c>
      <c r="F88" s="2" t="s">
        <v>361</v>
      </c>
      <c r="G88" s="2" t="s">
        <v>362</v>
      </c>
      <c r="H88" s="2" t="s">
        <v>18</v>
      </c>
      <c r="I88" s="2" t="s">
        <v>64</v>
      </c>
      <c r="J88" s="4">
        <v>1.0</v>
      </c>
      <c r="K88" s="4">
        <v>1.0</v>
      </c>
      <c r="L88" s="4">
        <v>1.0</v>
      </c>
      <c r="M88" s="4">
        <v>0.0</v>
      </c>
      <c r="N88" s="2"/>
    </row>
    <row r="89">
      <c r="A89" s="2">
        <v>87.0</v>
      </c>
      <c r="B89" s="2" t="s">
        <v>363</v>
      </c>
      <c r="C89" s="2">
        <v>2385.0</v>
      </c>
      <c r="D89" s="2">
        <v>0.0</v>
      </c>
      <c r="E89" s="2" t="s">
        <v>364</v>
      </c>
      <c r="F89" s="2" t="s">
        <v>365</v>
      </c>
      <c r="G89" s="2" t="s">
        <v>366</v>
      </c>
      <c r="H89" s="2" t="s">
        <v>27</v>
      </c>
      <c r="I89" s="2" t="s">
        <v>367</v>
      </c>
      <c r="J89" s="4">
        <v>1.0</v>
      </c>
      <c r="K89" s="4">
        <v>1.0</v>
      </c>
      <c r="L89" s="4">
        <v>1.0</v>
      </c>
      <c r="M89" s="4">
        <v>0.0</v>
      </c>
      <c r="N89" s="2"/>
    </row>
    <row r="90">
      <c r="A90" s="2">
        <v>88.0</v>
      </c>
      <c r="B90" s="2" t="s">
        <v>368</v>
      </c>
      <c r="C90" s="2">
        <v>2400.0</v>
      </c>
      <c r="D90" s="2">
        <v>0.0</v>
      </c>
      <c r="E90" s="2" t="s">
        <v>369</v>
      </c>
      <c r="F90" s="2" t="s">
        <v>370</v>
      </c>
      <c r="G90" s="2" t="s">
        <v>371</v>
      </c>
      <c r="H90" s="2" t="s">
        <v>18</v>
      </c>
      <c r="I90" s="2" t="s">
        <v>372</v>
      </c>
      <c r="J90" s="4">
        <v>1.0</v>
      </c>
      <c r="K90" s="4">
        <v>1.0</v>
      </c>
      <c r="L90" s="4">
        <v>1.0</v>
      </c>
      <c r="M90" s="4">
        <v>0.0</v>
      </c>
      <c r="N90" s="2"/>
    </row>
    <row r="91">
      <c r="A91" s="2">
        <v>89.0</v>
      </c>
      <c r="B91" s="2" t="s">
        <v>373</v>
      </c>
      <c r="C91" s="2">
        <v>2404.0</v>
      </c>
      <c r="D91" s="2">
        <v>0.0</v>
      </c>
      <c r="E91" s="2" t="s">
        <v>374</v>
      </c>
      <c r="F91" s="2" t="s">
        <v>375</v>
      </c>
      <c r="G91" s="2" t="s">
        <v>17</v>
      </c>
      <c r="H91" s="2" t="s">
        <v>42</v>
      </c>
      <c r="I91" s="2" t="s">
        <v>376</v>
      </c>
      <c r="J91" s="4">
        <v>1.0</v>
      </c>
      <c r="K91" s="4">
        <v>1.0</v>
      </c>
      <c r="L91" s="4">
        <v>1.0</v>
      </c>
      <c r="M91" s="4">
        <v>0.0</v>
      </c>
      <c r="N91" s="2"/>
    </row>
    <row r="92">
      <c r="A92" s="2">
        <v>90.0</v>
      </c>
      <c r="B92" s="2" t="s">
        <v>373</v>
      </c>
      <c r="C92" s="2">
        <v>2404.0</v>
      </c>
      <c r="D92" s="2">
        <v>0.0</v>
      </c>
      <c r="E92" s="2" t="s">
        <v>374</v>
      </c>
      <c r="F92" s="2" t="s">
        <v>375</v>
      </c>
      <c r="G92" s="2" t="s">
        <v>376</v>
      </c>
      <c r="H92" s="2" t="s">
        <v>27</v>
      </c>
      <c r="I92" s="2" t="s">
        <v>377</v>
      </c>
      <c r="J92" s="4">
        <v>1.0</v>
      </c>
      <c r="K92" s="4">
        <v>1.0</v>
      </c>
      <c r="L92" s="2"/>
      <c r="M92" s="4">
        <v>0.0</v>
      </c>
      <c r="N92" s="2"/>
    </row>
    <row r="93">
      <c r="A93" s="2">
        <v>91.0</v>
      </c>
      <c r="B93" s="2" t="s">
        <v>373</v>
      </c>
      <c r="C93" s="2">
        <v>2404.0</v>
      </c>
      <c r="D93" s="2">
        <v>0.0</v>
      </c>
      <c r="E93" s="2" t="s">
        <v>374</v>
      </c>
      <c r="F93" s="2" t="s">
        <v>375</v>
      </c>
      <c r="G93" s="2" t="s">
        <v>378</v>
      </c>
      <c r="H93" s="2" t="s">
        <v>27</v>
      </c>
      <c r="I93" s="2" t="s">
        <v>377</v>
      </c>
      <c r="J93" s="4">
        <v>1.0</v>
      </c>
      <c r="K93" s="4">
        <v>1.0</v>
      </c>
      <c r="L93" s="2"/>
      <c r="M93" s="4">
        <v>0.0</v>
      </c>
      <c r="N93" s="2"/>
    </row>
    <row r="94">
      <c r="A94" s="2">
        <v>92.0</v>
      </c>
      <c r="B94" s="2" t="s">
        <v>373</v>
      </c>
      <c r="C94" s="2">
        <v>2404.0</v>
      </c>
      <c r="D94" s="2">
        <v>0.0</v>
      </c>
      <c r="E94" s="2" t="s">
        <v>374</v>
      </c>
      <c r="F94" s="2" t="s">
        <v>375</v>
      </c>
      <c r="G94" s="2" t="s">
        <v>17</v>
      </c>
      <c r="H94" s="2" t="s">
        <v>42</v>
      </c>
      <c r="I94" s="2" t="s">
        <v>378</v>
      </c>
      <c r="J94" s="4">
        <v>1.0</v>
      </c>
      <c r="K94" s="4">
        <v>1.0</v>
      </c>
      <c r="L94" s="2"/>
      <c r="M94" s="4">
        <v>0.0</v>
      </c>
      <c r="N94" s="2"/>
    </row>
    <row r="95">
      <c r="A95" s="2">
        <v>93.0</v>
      </c>
      <c r="B95" s="2" t="s">
        <v>379</v>
      </c>
      <c r="C95" s="2">
        <v>2411.0</v>
      </c>
      <c r="D95" s="2">
        <v>0.0</v>
      </c>
      <c r="E95" s="2" t="s">
        <v>380</v>
      </c>
      <c r="F95" s="2" t="s">
        <v>381</v>
      </c>
      <c r="G95" s="2" t="s">
        <v>382</v>
      </c>
      <c r="H95" s="2" t="s">
        <v>27</v>
      </c>
      <c r="I95" s="2" t="s">
        <v>383</v>
      </c>
      <c r="J95" s="4">
        <v>1.0</v>
      </c>
      <c r="K95" s="4">
        <v>1.0</v>
      </c>
      <c r="L95" s="4">
        <v>1.0</v>
      </c>
      <c r="M95" s="4">
        <v>0.0</v>
      </c>
      <c r="N95" s="2"/>
    </row>
    <row r="96">
      <c r="A96" s="2">
        <v>94.0</v>
      </c>
      <c r="B96" s="2" t="s">
        <v>379</v>
      </c>
      <c r="C96" s="2">
        <v>2411.0</v>
      </c>
      <c r="D96" s="2">
        <v>0.0</v>
      </c>
      <c r="E96" s="2" t="s">
        <v>380</v>
      </c>
      <c r="F96" s="2" t="s">
        <v>381</v>
      </c>
      <c r="G96" s="2" t="s">
        <v>117</v>
      </c>
      <c r="H96" s="2" t="s">
        <v>42</v>
      </c>
      <c r="I96" s="2" t="s">
        <v>384</v>
      </c>
      <c r="J96" s="4">
        <v>1.0</v>
      </c>
      <c r="K96" s="4">
        <v>1.0</v>
      </c>
      <c r="L96" s="2"/>
      <c r="M96" s="4">
        <v>0.0</v>
      </c>
      <c r="N96" s="2"/>
    </row>
    <row r="97">
      <c r="A97" s="2">
        <v>95.0</v>
      </c>
      <c r="B97" s="2" t="s">
        <v>385</v>
      </c>
      <c r="C97" s="2">
        <v>2416.0</v>
      </c>
      <c r="D97" s="2">
        <v>0.0</v>
      </c>
      <c r="E97" s="2" t="s">
        <v>386</v>
      </c>
      <c r="F97" s="2" t="s">
        <v>387</v>
      </c>
      <c r="G97" s="2" t="s">
        <v>388</v>
      </c>
      <c r="H97" s="2" t="s">
        <v>27</v>
      </c>
      <c r="I97" s="2" t="s">
        <v>389</v>
      </c>
      <c r="J97" s="4">
        <v>1.0</v>
      </c>
      <c r="K97" s="4">
        <v>1.0</v>
      </c>
      <c r="L97" s="4">
        <v>1.0</v>
      </c>
      <c r="M97" s="4">
        <v>0.0</v>
      </c>
      <c r="N97" s="2"/>
    </row>
    <row r="98">
      <c r="A98" s="2">
        <v>96.0</v>
      </c>
      <c r="B98" s="2" t="s">
        <v>390</v>
      </c>
      <c r="C98" s="2">
        <v>2427.0</v>
      </c>
      <c r="D98" s="2">
        <v>0.0</v>
      </c>
      <c r="E98" s="2" t="s">
        <v>391</v>
      </c>
      <c r="F98" s="2" t="s">
        <v>392</v>
      </c>
      <c r="G98" s="2" t="s">
        <v>393</v>
      </c>
      <c r="H98" s="2" t="s">
        <v>27</v>
      </c>
      <c r="I98" s="2" t="s">
        <v>394</v>
      </c>
      <c r="J98" s="4">
        <v>1.0</v>
      </c>
      <c r="K98" s="4">
        <v>1.0</v>
      </c>
      <c r="L98" s="4">
        <v>1.0</v>
      </c>
      <c r="M98" s="4">
        <v>0.0</v>
      </c>
      <c r="N98" s="2"/>
    </row>
    <row r="99">
      <c r="A99" s="2">
        <v>97.0</v>
      </c>
      <c r="B99" s="2" t="s">
        <v>390</v>
      </c>
      <c r="C99" s="2">
        <v>2427.0</v>
      </c>
      <c r="D99" s="2">
        <v>0.0</v>
      </c>
      <c r="E99" s="2" t="s">
        <v>391</v>
      </c>
      <c r="F99" s="2" t="s">
        <v>392</v>
      </c>
      <c r="G99" s="2" t="s">
        <v>395</v>
      </c>
      <c r="H99" s="2" t="s">
        <v>27</v>
      </c>
      <c r="I99" s="2" t="s">
        <v>393</v>
      </c>
      <c r="J99" s="4">
        <v>1.0</v>
      </c>
      <c r="K99" s="4">
        <v>1.0</v>
      </c>
      <c r="L99" s="2"/>
      <c r="M99" s="4">
        <v>0.0</v>
      </c>
      <c r="N99" s="2"/>
    </row>
    <row r="100">
      <c r="A100" s="2">
        <v>98.0</v>
      </c>
      <c r="B100" s="2" t="s">
        <v>396</v>
      </c>
      <c r="C100" s="2">
        <v>2431.0</v>
      </c>
      <c r="D100" s="2">
        <v>0.0</v>
      </c>
      <c r="E100" s="2" t="s">
        <v>397</v>
      </c>
      <c r="F100" s="2" t="s">
        <v>398</v>
      </c>
      <c r="G100" s="2" t="s">
        <v>399</v>
      </c>
      <c r="H100" s="2" t="s">
        <v>27</v>
      </c>
      <c r="I100" s="2" t="s">
        <v>234</v>
      </c>
      <c r="J100" s="4">
        <v>1.0</v>
      </c>
      <c r="K100" s="4">
        <v>1.0</v>
      </c>
      <c r="L100" s="4">
        <v>1.0</v>
      </c>
      <c r="M100" s="4">
        <v>0.0</v>
      </c>
      <c r="N100" s="2"/>
    </row>
    <row r="101">
      <c r="A101" s="2">
        <v>99.0</v>
      </c>
      <c r="B101" s="2" t="s">
        <v>400</v>
      </c>
      <c r="C101" s="2">
        <v>2433.0</v>
      </c>
      <c r="D101" s="2">
        <v>0.0</v>
      </c>
      <c r="E101" s="2" t="s">
        <v>401</v>
      </c>
      <c r="F101" s="2" t="s">
        <v>402</v>
      </c>
      <c r="G101" s="2" t="s">
        <v>403</v>
      </c>
      <c r="H101" s="2" t="s">
        <v>42</v>
      </c>
      <c r="I101" s="2" t="s">
        <v>404</v>
      </c>
      <c r="J101" s="4">
        <v>1.0</v>
      </c>
      <c r="K101" s="4">
        <v>1.0</v>
      </c>
      <c r="L101" s="4">
        <v>1.0</v>
      </c>
      <c r="M101" s="4">
        <v>0.0</v>
      </c>
      <c r="N101" s="2"/>
    </row>
    <row r="102">
      <c r="A102" s="2">
        <v>100.0</v>
      </c>
      <c r="B102" s="2" t="s">
        <v>405</v>
      </c>
      <c r="C102" s="2">
        <v>2439.0</v>
      </c>
      <c r="D102" s="2">
        <v>0.0</v>
      </c>
      <c r="E102" s="2" t="s">
        <v>406</v>
      </c>
      <c r="F102" s="2" t="s">
        <v>407</v>
      </c>
      <c r="G102" s="2" t="s">
        <v>17</v>
      </c>
      <c r="H102" s="2" t="s">
        <v>42</v>
      </c>
      <c r="I102" s="2" t="s">
        <v>408</v>
      </c>
      <c r="J102" s="4">
        <v>1.0</v>
      </c>
      <c r="K102" s="4">
        <v>1.0</v>
      </c>
      <c r="L102" s="4">
        <v>1.0</v>
      </c>
      <c r="M102" s="4">
        <v>0.0</v>
      </c>
      <c r="N102" s="2"/>
    </row>
    <row r="103">
      <c r="A103" s="2">
        <v>101.0</v>
      </c>
      <c r="B103" s="2" t="s">
        <v>409</v>
      </c>
      <c r="C103" s="2">
        <v>2452.0</v>
      </c>
      <c r="D103" s="2">
        <v>0.0</v>
      </c>
      <c r="E103" s="2" t="s">
        <v>410</v>
      </c>
      <c r="F103" s="2" t="s">
        <v>411</v>
      </c>
      <c r="G103" s="2" t="s">
        <v>17</v>
      </c>
      <c r="H103" s="2" t="s">
        <v>42</v>
      </c>
      <c r="I103" s="2" t="s">
        <v>412</v>
      </c>
      <c r="J103" s="4">
        <v>1.0</v>
      </c>
      <c r="K103" s="4">
        <v>1.0</v>
      </c>
      <c r="L103" s="4">
        <v>1.0</v>
      </c>
      <c r="M103" s="4">
        <v>0.0</v>
      </c>
      <c r="N103" s="2"/>
    </row>
    <row r="104">
      <c r="A104" s="2">
        <v>102.0</v>
      </c>
      <c r="B104" s="2" t="s">
        <v>413</v>
      </c>
      <c r="C104" s="2">
        <v>2453.0</v>
      </c>
      <c r="D104" s="2">
        <v>0.0</v>
      </c>
      <c r="E104" s="2" t="s">
        <v>414</v>
      </c>
      <c r="F104" s="2" t="s">
        <v>415</v>
      </c>
      <c r="G104" s="2" t="s">
        <v>416</v>
      </c>
      <c r="H104" s="2" t="s">
        <v>18</v>
      </c>
      <c r="I104" s="2" t="s">
        <v>19</v>
      </c>
      <c r="J104" s="4">
        <v>1.0</v>
      </c>
      <c r="K104" s="4">
        <v>1.0</v>
      </c>
      <c r="L104" s="4">
        <v>1.0</v>
      </c>
      <c r="M104" s="4">
        <v>0.0</v>
      </c>
      <c r="N104" s="2"/>
    </row>
    <row r="105">
      <c r="A105" s="2">
        <v>103.0</v>
      </c>
      <c r="B105" s="2" t="s">
        <v>413</v>
      </c>
      <c r="C105" s="2">
        <v>2453.0</v>
      </c>
      <c r="D105" s="2">
        <v>0.0</v>
      </c>
      <c r="E105" s="2" t="s">
        <v>414</v>
      </c>
      <c r="F105" s="2" t="s">
        <v>415</v>
      </c>
      <c r="G105" s="2" t="s">
        <v>17</v>
      </c>
      <c r="H105" s="2" t="s">
        <v>18</v>
      </c>
      <c r="I105" s="2" t="s">
        <v>19</v>
      </c>
      <c r="J105" s="4">
        <v>1.0</v>
      </c>
      <c r="K105" s="4">
        <v>1.0</v>
      </c>
      <c r="L105" s="2"/>
      <c r="M105" s="4">
        <v>0.0</v>
      </c>
      <c r="N105" s="2"/>
    </row>
    <row r="106">
      <c r="A106" s="2">
        <v>104.0</v>
      </c>
      <c r="B106" s="2" t="s">
        <v>32</v>
      </c>
      <c r="C106" s="2">
        <v>2458.0</v>
      </c>
      <c r="D106" s="2">
        <v>0.0</v>
      </c>
      <c r="E106" s="2" t="s">
        <v>33</v>
      </c>
      <c r="F106" s="2" t="s">
        <v>34</v>
      </c>
      <c r="G106" s="2" t="s">
        <v>35</v>
      </c>
      <c r="H106" s="2" t="s">
        <v>27</v>
      </c>
      <c r="I106" s="2" t="s">
        <v>36</v>
      </c>
      <c r="J106" s="4">
        <v>1.0</v>
      </c>
      <c r="K106" s="4">
        <v>1.0</v>
      </c>
      <c r="L106" s="4">
        <v>1.0</v>
      </c>
      <c r="M106" s="4">
        <v>0.0</v>
      </c>
      <c r="N106" s="2"/>
    </row>
    <row r="107">
      <c r="A107" s="2">
        <v>105.0</v>
      </c>
      <c r="B107" s="2" t="s">
        <v>32</v>
      </c>
      <c r="C107" s="2">
        <v>2458.0</v>
      </c>
      <c r="D107" s="2">
        <v>0.0</v>
      </c>
      <c r="E107" s="2" t="s">
        <v>33</v>
      </c>
      <c r="F107" s="2" t="s">
        <v>34</v>
      </c>
      <c r="G107" s="2" t="s">
        <v>39</v>
      </c>
      <c r="H107" s="2" t="s">
        <v>27</v>
      </c>
      <c r="I107" s="2" t="s">
        <v>40</v>
      </c>
      <c r="J107" s="4">
        <v>1.0</v>
      </c>
      <c r="K107" s="4">
        <v>1.0</v>
      </c>
      <c r="L107" s="2"/>
      <c r="M107" s="4">
        <v>0.0</v>
      </c>
      <c r="N107" s="2"/>
    </row>
    <row r="108">
      <c r="A108" s="2">
        <v>106.0</v>
      </c>
      <c r="B108" s="2" t="s">
        <v>417</v>
      </c>
      <c r="C108" s="2">
        <v>2481.0</v>
      </c>
      <c r="D108" s="2">
        <v>0.0</v>
      </c>
      <c r="E108" s="2" t="s">
        <v>418</v>
      </c>
      <c r="F108" s="2" t="s">
        <v>419</v>
      </c>
      <c r="G108" s="2" t="s">
        <v>420</v>
      </c>
      <c r="H108" s="2" t="s">
        <v>18</v>
      </c>
      <c r="I108" s="2" t="s">
        <v>421</v>
      </c>
      <c r="J108" s="4">
        <v>1.0</v>
      </c>
      <c r="K108" s="4">
        <v>1.0</v>
      </c>
      <c r="L108" s="4">
        <v>1.0</v>
      </c>
      <c r="M108" s="4">
        <v>0.0</v>
      </c>
      <c r="N108" s="2"/>
    </row>
    <row r="109">
      <c r="A109" s="2">
        <v>107.0</v>
      </c>
      <c r="B109" s="2" t="s">
        <v>422</v>
      </c>
      <c r="C109" s="2">
        <v>2482.0</v>
      </c>
      <c r="D109" s="2">
        <v>0.0</v>
      </c>
      <c r="E109" s="2" t="s">
        <v>423</v>
      </c>
      <c r="F109" s="2" t="s">
        <v>424</v>
      </c>
      <c r="G109" s="2" t="s">
        <v>218</v>
      </c>
      <c r="H109" s="2" t="s">
        <v>18</v>
      </c>
      <c r="I109" s="2" t="s">
        <v>64</v>
      </c>
      <c r="J109" s="4">
        <v>1.0</v>
      </c>
      <c r="K109" s="4">
        <v>1.0</v>
      </c>
      <c r="L109" s="4">
        <v>1.0</v>
      </c>
      <c r="M109" s="4">
        <v>0.0</v>
      </c>
      <c r="N109" s="2"/>
    </row>
    <row r="110">
      <c r="A110" s="2">
        <v>108.0</v>
      </c>
      <c r="B110" s="2" t="s">
        <v>425</v>
      </c>
      <c r="C110" s="2">
        <v>2496.0</v>
      </c>
      <c r="D110" s="2">
        <v>0.0</v>
      </c>
      <c r="E110" s="2" t="s">
        <v>426</v>
      </c>
      <c r="F110" s="2" t="s">
        <v>427</v>
      </c>
      <c r="G110" s="2" t="s">
        <v>88</v>
      </c>
      <c r="H110" s="2" t="s">
        <v>18</v>
      </c>
      <c r="I110" s="2" t="s">
        <v>19</v>
      </c>
      <c r="J110" s="4">
        <v>1.0</v>
      </c>
      <c r="K110" s="4">
        <v>1.0</v>
      </c>
      <c r="L110" s="4">
        <v>1.0</v>
      </c>
      <c r="M110" s="4">
        <v>0.0</v>
      </c>
      <c r="N110" s="2"/>
    </row>
    <row r="111">
      <c r="A111" s="2">
        <v>109.0</v>
      </c>
      <c r="B111" s="2" t="s">
        <v>428</v>
      </c>
      <c r="C111" s="2">
        <v>2508.0</v>
      </c>
      <c r="D111" s="2">
        <v>0.0</v>
      </c>
      <c r="E111" s="2" t="s">
        <v>429</v>
      </c>
      <c r="F111" s="2" t="s">
        <v>430</v>
      </c>
      <c r="G111" s="2" t="s">
        <v>431</v>
      </c>
      <c r="H111" s="2" t="s">
        <v>27</v>
      </c>
      <c r="I111" s="2" t="s">
        <v>432</v>
      </c>
      <c r="J111" s="4">
        <v>1.0</v>
      </c>
      <c r="K111" s="4">
        <v>1.0</v>
      </c>
      <c r="L111" s="4">
        <v>1.0</v>
      </c>
      <c r="M111" s="4">
        <v>0.0</v>
      </c>
      <c r="N111" s="2"/>
    </row>
    <row r="112">
      <c r="A112" s="2">
        <v>110.0</v>
      </c>
      <c r="B112" s="2" t="s">
        <v>433</v>
      </c>
      <c r="C112" s="2">
        <v>2512.0</v>
      </c>
      <c r="D112" s="2">
        <v>0.0</v>
      </c>
      <c r="E112" s="2" t="s">
        <v>434</v>
      </c>
      <c r="F112" s="2" t="s">
        <v>435</v>
      </c>
      <c r="G112" s="2" t="s">
        <v>17</v>
      </c>
      <c r="H112" s="2" t="s">
        <v>42</v>
      </c>
      <c r="I112" s="2" t="s">
        <v>436</v>
      </c>
      <c r="J112" s="4">
        <v>1.0</v>
      </c>
      <c r="K112" s="4">
        <v>1.0</v>
      </c>
      <c r="L112" s="4">
        <v>1.0</v>
      </c>
      <c r="M112" s="4">
        <v>0.0</v>
      </c>
      <c r="N112" s="2"/>
    </row>
    <row r="113">
      <c r="A113" s="2">
        <v>111.0</v>
      </c>
      <c r="B113" s="2" t="s">
        <v>437</v>
      </c>
      <c r="C113" s="2">
        <v>2517.0</v>
      </c>
      <c r="D113" s="2">
        <v>0.0</v>
      </c>
      <c r="E113" s="2" t="s">
        <v>438</v>
      </c>
      <c r="F113" s="2" t="s">
        <v>439</v>
      </c>
      <c r="G113" s="2" t="s">
        <v>17</v>
      </c>
      <c r="H113" s="2" t="s">
        <v>42</v>
      </c>
      <c r="I113" s="2" t="s">
        <v>440</v>
      </c>
      <c r="J113" s="4">
        <v>1.0</v>
      </c>
      <c r="K113" s="4">
        <v>1.0</v>
      </c>
      <c r="L113" s="4">
        <v>1.0</v>
      </c>
      <c r="M113" s="4">
        <v>0.0</v>
      </c>
      <c r="N113" s="2"/>
    </row>
    <row r="114">
      <c r="A114" s="2">
        <v>112.0</v>
      </c>
      <c r="B114" s="2" t="s">
        <v>437</v>
      </c>
      <c r="C114" s="2">
        <v>2517.0</v>
      </c>
      <c r="D114" s="2">
        <v>0.0</v>
      </c>
      <c r="E114" s="2" t="s">
        <v>438</v>
      </c>
      <c r="F114" s="2" t="s">
        <v>439</v>
      </c>
      <c r="G114" s="2" t="s">
        <v>440</v>
      </c>
      <c r="H114" s="2" t="s">
        <v>27</v>
      </c>
      <c r="I114" s="2" t="s">
        <v>191</v>
      </c>
      <c r="J114" s="4">
        <v>1.0</v>
      </c>
      <c r="K114" s="4">
        <v>1.0</v>
      </c>
      <c r="L114" s="2"/>
      <c r="M114" s="4">
        <v>0.0</v>
      </c>
      <c r="N114" s="2"/>
    </row>
    <row r="115">
      <c r="A115" s="2">
        <v>113.0</v>
      </c>
      <c r="B115" s="2" t="s">
        <v>437</v>
      </c>
      <c r="C115" s="2">
        <v>2517.0</v>
      </c>
      <c r="D115" s="2">
        <v>0.0</v>
      </c>
      <c r="E115" s="2" t="s">
        <v>438</v>
      </c>
      <c r="F115" s="2" t="s">
        <v>439</v>
      </c>
      <c r="G115" s="2" t="s">
        <v>441</v>
      </c>
      <c r="H115" s="2" t="s">
        <v>27</v>
      </c>
      <c r="I115" s="2" t="s">
        <v>442</v>
      </c>
      <c r="J115" s="4">
        <v>1.0</v>
      </c>
      <c r="K115" s="4">
        <v>1.0</v>
      </c>
      <c r="L115" s="2"/>
      <c r="M115" s="4">
        <v>0.0</v>
      </c>
      <c r="N115" s="2"/>
    </row>
    <row r="116">
      <c r="A116" s="2">
        <v>114.0</v>
      </c>
      <c r="B116" s="2" t="s">
        <v>437</v>
      </c>
      <c r="C116" s="2">
        <v>2517.0</v>
      </c>
      <c r="D116" s="2">
        <v>0.0</v>
      </c>
      <c r="E116" s="2" t="s">
        <v>438</v>
      </c>
      <c r="F116" s="2" t="s">
        <v>439</v>
      </c>
      <c r="G116" s="2" t="s">
        <v>17</v>
      </c>
      <c r="H116" s="2" t="s">
        <v>42</v>
      </c>
      <c r="I116" s="2" t="s">
        <v>441</v>
      </c>
      <c r="J116" s="4">
        <v>1.0</v>
      </c>
      <c r="K116" s="4">
        <v>1.0</v>
      </c>
      <c r="L116" s="2"/>
      <c r="M116" s="4">
        <v>0.0</v>
      </c>
      <c r="N116" s="2"/>
    </row>
    <row r="117">
      <c r="A117" s="2">
        <v>115.0</v>
      </c>
      <c r="B117" s="2" t="s">
        <v>443</v>
      </c>
      <c r="C117" s="2">
        <v>2522.0</v>
      </c>
      <c r="D117" s="2">
        <v>0.0</v>
      </c>
      <c r="E117" s="2" t="s">
        <v>444</v>
      </c>
      <c r="F117" s="2" t="s">
        <v>445</v>
      </c>
      <c r="G117" s="2" t="s">
        <v>446</v>
      </c>
      <c r="H117" s="2" t="s">
        <v>18</v>
      </c>
      <c r="I117" s="2" t="s">
        <v>447</v>
      </c>
      <c r="J117" s="4">
        <v>1.0</v>
      </c>
      <c r="K117" s="4">
        <v>1.0</v>
      </c>
      <c r="L117" s="4">
        <v>1.0</v>
      </c>
      <c r="M117" s="4">
        <v>0.0</v>
      </c>
      <c r="N117" s="2"/>
    </row>
    <row r="118">
      <c r="A118" s="2">
        <v>116.0</v>
      </c>
      <c r="B118" s="2" t="s">
        <v>448</v>
      </c>
      <c r="C118" s="2">
        <v>2526.0</v>
      </c>
      <c r="D118" s="2">
        <v>0.0</v>
      </c>
      <c r="E118" s="2" t="s">
        <v>449</v>
      </c>
      <c r="F118" s="2" t="s">
        <v>450</v>
      </c>
      <c r="G118" s="2" t="s">
        <v>451</v>
      </c>
      <c r="H118" s="2" t="s">
        <v>27</v>
      </c>
      <c r="I118" s="2" t="s">
        <v>452</v>
      </c>
      <c r="J118" s="4">
        <v>1.0</v>
      </c>
      <c r="K118" s="4">
        <v>1.0</v>
      </c>
      <c r="L118" s="4">
        <v>1.0</v>
      </c>
      <c r="M118" s="4">
        <v>0.0</v>
      </c>
      <c r="N118" s="2"/>
    </row>
    <row r="119">
      <c r="A119" s="2">
        <v>117.0</v>
      </c>
      <c r="B119" s="2" t="s">
        <v>453</v>
      </c>
      <c r="C119" s="2">
        <v>2528.0</v>
      </c>
      <c r="D119" s="2">
        <v>0.0</v>
      </c>
      <c r="E119" s="2" t="s">
        <v>454</v>
      </c>
      <c r="F119" s="2" t="s">
        <v>455</v>
      </c>
      <c r="G119" s="2" t="s">
        <v>456</v>
      </c>
      <c r="H119" s="2" t="s">
        <v>18</v>
      </c>
      <c r="I119" s="2" t="s">
        <v>457</v>
      </c>
      <c r="J119" s="4">
        <v>1.0</v>
      </c>
      <c r="K119" s="4">
        <v>1.0</v>
      </c>
      <c r="L119" s="4">
        <v>1.0</v>
      </c>
      <c r="M119" s="4">
        <v>0.0</v>
      </c>
      <c r="N119" s="2"/>
    </row>
    <row r="120">
      <c r="A120" s="2">
        <v>118.0</v>
      </c>
      <c r="B120" s="2" t="s">
        <v>458</v>
      </c>
      <c r="C120" s="2">
        <v>2537.0</v>
      </c>
      <c r="D120" s="2">
        <v>0.0</v>
      </c>
      <c r="E120" s="2" t="s">
        <v>459</v>
      </c>
      <c r="F120" s="2" t="s">
        <v>460</v>
      </c>
      <c r="G120" s="2" t="s">
        <v>17</v>
      </c>
      <c r="H120" s="2" t="s">
        <v>42</v>
      </c>
      <c r="I120" s="2" t="s">
        <v>124</v>
      </c>
      <c r="J120" s="4">
        <v>1.0</v>
      </c>
      <c r="K120" s="4">
        <v>1.0</v>
      </c>
      <c r="L120" s="4">
        <v>1.0</v>
      </c>
      <c r="M120" s="4">
        <v>0.0</v>
      </c>
      <c r="N120" s="2"/>
    </row>
    <row r="121">
      <c r="A121" s="2">
        <v>119.0</v>
      </c>
      <c r="B121" s="2" t="s">
        <v>461</v>
      </c>
      <c r="C121" s="2">
        <v>2551.0</v>
      </c>
      <c r="D121" s="2">
        <v>0.0</v>
      </c>
      <c r="E121" s="2" t="s">
        <v>462</v>
      </c>
      <c r="F121" s="2" t="s">
        <v>463</v>
      </c>
      <c r="G121" s="2" t="s">
        <v>17</v>
      </c>
      <c r="H121" s="2" t="s">
        <v>42</v>
      </c>
      <c r="I121" s="2" t="s">
        <v>464</v>
      </c>
      <c r="J121" s="4">
        <v>1.0</v>
      </c>
      <c r="K121" s="4">
        <v>1.0</v>
      </c>
      <c r="L121" s="4">
        <v>1.0</v>
      </c>
      <c r="M121" s="4">
        <v>0.0</v>
      </c>
      <c r="N121" s="2"/>
    </row>
    <row r="122">
      <c r="A122" s="2">
        <v>120.0</v>
      </c>
      <c r="B122" s="2" t="s">
        <v>465</v>
      </c>
      <c r="C122" s="2">
        <v>2563.0</v>
      </c>
      <c r="D122" s="2">
        <v>0.0</v>
      </c>
      <c r="E122" s="2" t="s">
        <v>466</v>
      </c>
      <c r="F122" s="2" t="s">
        <v>467</v>
      </c>
      <c r="G122" s="2" t="s">
        <v>468</v>
      </c>
      <c r="H122" s="2" t="s">
        <v>18</v>
      </c>
      <c r="I122" s="2" t="s">
        <v>469</v>
      </c>
      <c r="J122" s="4">
        <v>1.0</v>
      </c>
      <c r="K122" s="4">
        <v>1.0</v>
      </c>
      <c r="L122" s="4">
        <v>1.0</v>
      </c>
      <c r="M122" s="4">
        <v>0.0</v>
      </c>
      <c r="N122" s="2"/>
    </row>
    <row r="123">
      <c r="A123" s="2">
        <v>121.0</v>
      </c>
      <c r="B123" s="2" t="s">
        <v>470</v>
      </c>
      <c r="C123" s="2">
        <v>2565.0</v>
      </c>
      <c r="D123" s="2">
        <v>0.0</v>
      </c>
      <c r="E123" s="2" t="s">
        <v>471</v>
      </c>
      <c r="F123" s="2" t="s">
        <v>472</v>
      </c>
      <c r="G123" s="2" t="s">
        <v>17</v>
      </c>
      <c r="H123" s="2" t="s">
        <v>42</v>
      </c>
      <c r="I123" s="2" t="s">
        <v>440</v>
      </c>
      <c r="J123" s="4">
        <v>1.0</v>
      </c>
      <c r="K123" s="4">
        <v>1.0</v>
      </c>
      <c r="L123" s="4">
        <v>1.0</v>
      </c>
      <c r="M123" s="4">
        <v>0.0</v>
      </c>
      <c r="N123" s="2"/>
    </row>
    <row r="124">
      <c r="A124" s="2">
        <v>122.0</v>
      </c>
      <c r="B124" s="2" t="s">
        <v>470</v>
      </c>
      <c r="C124" s="2">
        <v>2565.0</v>
      </c>
      <c r="D124" s="2">
        <v>0.0</v>
      </c>
      <c r="E124" s="2" t="s">
        <v>471</v>
      </c>
      <c r="F124" s="2" t="s">
        <v>472</v>
      </c>
      <c r="G124" s="2" t="s">
        <v>440</v>
      </c>
      <c r="H124" s="2" t="s">
        <v>27</v>
      </c>
      <c r="I124" s="2" t="s">
        <v>191</v>
      </c>
      <c r="J124" s="4">
        <v>1.0</v>
      </c>
      <c r="K124" s="4">
        <v>1.0</v>
      </c>
      <c r="L124" s="2"/>
      <c r="M124" s="4">
        <v>0.0</v>
      </c>
      <c r="N124" s="2"/>
    </row>
    <row r="125">
      <c r="A125" s="2">
        <v>123.0</v>
      </c>
      <c r="B125" s="2" t="s">
        <v>473</v>
      </c>
      <c r="C125" s="2">
        <v>2573.0</v>
      </c>
      <c r="D125" s="2">
        <v>0.0</v>
      </c>
      <c r="E125" s="2" t="s">
        <v>474</v>
      </c>
      <c r="F125" s="2" t="s">
        <v>475</v>
      </c>
      <c r="G125" s="2" t="s">
        <v>476</v>
      </c>
      <c r="H125" s="2" t="s">
        <v>27</v>
      </c>
      <c r="I125" s="2" t="s">
        <v>269</v>
      </c>
      <c r="J125" s="4">
        <v>1.0</v>
      </c>
      <c r="K125" s="4">
        <v>1.0</v>
      </c>
      <c r="L125" s="4">
        <v>1.0</v>
      </c>
      <c r="M125" s="4">
        <v>0.0</v>
      </c>
      <c r="N125" s="2"/>
    </row>
    <row r="126">
      <c r="A126" s="2">
        <v>124.0</v>
      </c>
      <c r="B126" s="2" t="s">
        <v>473</v>
      </c>
      <c r="C126" s="2">
        <v>2573.0</v>
      </c>
      <c r="D126" s="2">
        <v>0.0</v>
      </c>
      <c r="E126" s="2" t="s">
        <v>474</v>
      </c>
      <c r="F126" s="2" t="s">
        <v>475</v>
      </c>
      <c r="G126" s="2" t="s">
        <v>477</v>
      </c>
      <c r="H126" s="2" t="s">
        <v>27</v>
      </c>
      <c r="I126" s="2" t="s">
        <v>476</v>
      </c>
      <c r="J126" s="4">
        <v>1.0</v>
      </c>
      <c r="K126" s="4">
        <v>1.0</v>
      </c>
      <c r="L126" s="2"/>
      <c r="M126" s="4">
        <v>0.0</v>
      </c>
      <c r="N126" s="2"/>
    </row>
    <row r="127">
      <c r="A127" s="2">
        <v>125.0</v>
      </c>
      <c r="B127" s="2" t="s">
        <v>473</v>
      </c>
      <c r="C127" s="2">
        <v>2573.0</v>
      </c>
      <c r="D127" s="2">
        <v>0.0</v>
      </c>
      <c r="E127" s="2" t="s">
        <v>474</v>
      </c>
      <c r="F127" s="2" t="s">
        <v>475</v>
      </c>
      <c r="G127" s="2" t="s">
        <v>17</v>
      </c>
      <c r="H127" s="2" t="s">
        <v>42</v>
      </c>
      <c r="I127" s="2" t="s">
        <v>477</v>
      </c>
      <c r="J127" s="4">
        <v>1.0</v>
      </c>
      <c r="K127" s="4">
        <v>1.0</v>
      </c>
      <c r="L127" s="2"/>
      <c r="M127" s="4">
        <v>0.0</v>
      </c>
      <c r="N127" s="2"/>
    </row>
    <row r="128">
      <c r="A128" s="2">
        <v>126.0</v>
      </c>
      <c r="B128" s="2" t="s">
        <v>478</v>
      </c>
      <c r="C128" s="2">
        <v>2576.0</v>
      </c>
      <c r="D128" s="2">
        <v>0.0</v>
      </c>
      <c r="E128" s="2" t="s">
        <v>479</v>
      </c>
      <c r="F128" s="2" t="s">
        <v>480</v>
      </c>
      <c r="G128" s="2" t="s">
        <v>75</v>
      </c>
      <c r="H128" s="2" t="s">
        <v>42</v>
      </c>
      <c r="I128" s="2" t="s">
        <v>481</v>
      </c>
      <c r="J128" s="4">
        <v>1.0</v>
      </c>
      <c r="K128" s="4">
        <v>1.0</v>
      </c>
      <c r="L128" s="4">
        <v>1.0</v>
      </c>
      <c r="M128" s="4">
        <v>0.0</v>
      </c>
      <c r="N128" s="2"/>
    </row>
    <row r="129">
      <c r="A129" s="2">
        <v>127.0</v>
      </c>
      <c r="B129" s="2" t="s">
        <v>478</v>
      </c>
      <c r="C129" s="2">
        <v>2576.0</v>
      </c>
      <c r="D129" s="2">
        <v>0.0</v>
      </c>
      <c r="E129" s="2" t="s">
        <v>479</v>
      </c>
      <c r="F129" s="2" t="s">
        <v>480</v>
      </c>
      <c r="G129" s="2" t="s">
        <v>17</v>
      </c>
      <c r="H129" s="2" t="s">
        <v>18</v>
      </c>
      <c r="I129" s="2" t="s">
        <v>64</v>
      </c>
      <c r="J129" s="4">
        <v>1.0</v>
      </c>
      <c r="K129" s="4">
        <v>1.0</v>
      </c>
      <c r="L129" s="2"/>
      <c r="M129" s="4">
        <v>0.0</v>
      </c>
      <c r="N129" s="2"/>
    </row>
    <row r="130">
      <c r="A130" s="2">
        <v>128.0</v>
      </c>
      <c r="B130" s="2" t="s">
        <v>478</v>
      </c>
      <c r="C130" s="2">
        <v>2576.0</v>
      </c>
      <c r="D130" s="2">
        <v>0.0</v>
      </c>
      <c r="E130" s="2" t="s">
        <v>479</v>
      </c>
      <c r="F130" s="2" t="s">
        <v>480</v>
      </c>
      <c r="G130" s="2" t="s">
        <v>17</v>
      </c>
      <c r="H130" s="2" t="s">
        <v>42</v>
      </c>
      <c r="I130" s="2" t="s">
        <v>481</v>
      </c>
      <c r="J130" s="4">
        <v>1.0</v>
      </c>
      <c r="K130" s="4">
        <v>1.0</v>
      </c>
      <c r="L130" s="2"/>
      <c r="M130" s="4">
        <v>0.0</v>
      </c>
      <c r="N130" s="2"/>
    </row>
    <row r="131">
      <c r="A131" s="2">
        <v>129.0</v>
      </c>
      <c r="B131" s="2" t="s">
        <v>482</v>
      </c>
      <c r="C131" s="2">
        <v>2584.0</v>
      </c>
      <c r="D131" s="2">
        <v>0.0</v>
      </c>
      <c r="E131" s="2" t="s">
        <v>483</v>
      </c>
      <c r="F131" s="2" t="s">
        <v>484</v>
      </c>
      <c r="G131" s="2" t="s">
        <v>218</v>
      </c>
      <c r="H131" s="2" t="s">
        <v>18</v>
      </c>
      <c r="I131" s="2" t="s">
        <v>64</v>
      </c>
      <c r="J131" s="4">
        <v>1.0</v>
      </c>
      <c r="K131" s="4">
        <v>1.0</v>
      </c>
      <c r="L131" s="4">
        <v>1.0</v>
      </c>
      <c r="M131" s="4">
        <v>0.0</v>
      </c>
      <c r="N131" s="2"/>
    </row>
    <row r="132">
      <c r="A132" s="2">
        <v>130.0</v>
      </c>
      <c r="B132" s="2" t="s">
        <v>485</v>
      </c>
      <c r="C132" s="2">
        <v>2587.0</v>
      </c>
      <c r="D132" s="2">
        <v>0.0</v>
      </c>
      <c r="E132" s="2" t="s">
        <v>486</v>
      </c>
      <c r="F132" s="2" t="s">
        <v>487</v>
      </c>
      <c r="G132" s="2" t="s">
        <v>488</v>
      </c>
      <c r="H132" s="2" t="s">
        <v>27</v>
      </c>
      <c r="I132" s="2" t="s">
        <v>489</v>
      </c>
      <c r="J132" s="4">
        <v>1.0</v>
      </c>
      <c r="K132" s="4">
        <v>1.0</v>
      </c>
      <c r="L132" s="4">
        <v>1.0</v>
      </c>
      <c r="M132" s="4">
        <v>0.0</v>
      </c>
      <c r="N132" s="2"/>
    </row>
    <row r="133">
      <c r="A133" s="2">
        <v>131.0</v>
      </c>
      <c r="B133" s="2" t="s">
        <v>14</v>
      </c>
      <c r="C133" s="2">
        <v>2598.0</v>
      </c>
      <c r="D133" s="2">
        <v>0.0</v>
      </c>
      <c r="E133" s="2" t="s">
        <v>15</v>
      </c>
      <c r="F133" s="2" t="s">
        <v>16</v>
      </c>
      <c r="G133" s="2" t="s">
        <v>17</v>
      </c>
      <c r="H133" s="2" t="s">
        <v>18</v>
      </c>
      <c r="I133" s="2" t="s">
        <v>19</v>
      </c>
      <c r="J133" s="4">
        <v>1.0</v>
      </c>
      <c r="K133" s="4">
        <v>1.0</v>
      </c>
      <c r="L133" s="4">
        <v>1.0</v>
      </c>
      <c r="M133" s="4">
        <v>0.0</v>
      </c>
      <c r="N133" s="2"/>
    </row>
    <row r="134">
      <c r="A134" s="2">
        <v>132.0</v>
      </c>
      <c r="B134" s="2" t="s">
        <v>490</v>
      </c>
      <c r="C134" s="2">
        <v>2622.0</v>
      </c>
      <c r="D134" s="2">
        <v>0.0</v>
      </c>
      <c r="E134" s="2" t="s">
        <v>491</v>
      </c>
      <c r="F134" s="2" t="s">
        <v>492</v>
      </c>
      <c r="G134" s="2" t="s">
        <v>493</v>
      </c>
      <c r="H134" s="2" t="s">
        <v>27</v>
      </c>
      <c r="I134" s="2" t="s">
        <v>494</v>
      </c>
      <c r="J134" s="4">
        <v>1.0</v>
      </c>
      <c r="K134" s="4">
        <v>1.0</v>
      </c>
      <c r="L134" s="4">
        <v>1.0</v>
      </c>
      <c r="M134" s="4">
        <v>0.0</v>
      </c>
      <c r="N134" s="2"/>
    </row>
    <row r="135">
      <c r="A135" s="2">
        <v>133.0</v>
      </c>
      <c r="B135" s="2" t="s">
        <v>495</v>
      </c>
      <c r="C135" s="2">
        <v>2627.0</v>
      </c>
      <c r="D135" s="2">
        <v>0.0</v>
      </c>
      <c r="E135" s="2" t="s">
        <v>496</v>
      </c>
      <c r="F135" s="2" t="s">
        <v>497</v>
      </c>
      <c r="G135" s="2" t="s">
        <v>498</v>
      </c>
      <c r="H135" s="2" t="s">
        <v>27</v>
      </c>
      <c r="I135" s="2" t="s">
        <v>249</v>
      </c>
      <c r="J135" s="4">
        <v>1.0</v>
      </c>
      <c r="K135" s="4">
        <v>1.0</v>
      </c>
      <c r="L135" s="4">
        <v>1.0</v>
      </c>
      <c r="M135" s="4">
        <v>0.0</v>
      </c>
      <c r="N135" s="2"/>
    </row>
    <row r="136">
      <c r="A136" s="2">
        <v>134.0</v>
      </c>
      <c r="B136" s="2" t="s">
        <v>499</v>
      </c>
      <c r="C136" s="2">
        <v>2640.0</v>
      </c>
      <c r="D136" s="2">
        <v>0.0</v>
      </c>
      <c r="E136" s="2" t="s">
        <v>500</v>
      </c>
      <c r="F136" s="2" t="s">
        <v>501</v>
      </c>
      <c r="G136" s="2" t="s">
        <v>502</v>
      </c>
      <c r="H136" s="2" t="s">
        <v>27</v>
      </c>
      <c r="I136" s="2" t="s">
        <v>503</v>
      </c>
      <c r="J136" s="4">
        <v>1.0</v>
      </c>
      <c r="K136" s="4">
        <v>1.0</v>
      </c>
      <c r="L136" s="4">
        <v>1.0</v>
      </c>
      <c r="M136" s="4">
        <v>0.0</v>
      </c>
      <c r="N136" s="2"/>
    </row>
    <row r="137">
      <c r="A137" s="2">
        <v>135.0</v>
      </c>
      <c r="B137" s="2" t="s">
        <v>499</v>
      </c>
      <c r="C137" s="2">
        <v>2640.0</v>
      </c>
      <c r="D137" s="2">
        <v>0.0</v>
      </c>
      <c r="E137" s="2" t="s">
        <v>500</v>
      </c>
      <c r="F137" s="2" t="s">
        <v>501</v>
      </c>
      <c r="G137" s="2" t="s">
        <v>190</v>
      </c>
      <c r="H137" s="2" t="s">
        <v>27</v>
      </c>
      <c r="I137" s="2" t="s">
        <v>191</v>
      </c>
      <c r="J137" s="4">
        <v>1.0</v>
      </c>
      <c r="K137" s="4">
        <v>1.0</v>
      </c>
      <c r="L137" s="2"/>
      <c r="M137" s="4">
        <v>0.0</v>
      </c>
      <c r="N137" s="2"/>
    </row>
    <row r="138">
      <c r="A138" s="2">
        <v>136.0</v>
      </c>
      <c r="B138" s="2" t="s">
        <v>504</v>
      </c>
      <c r="C138" s="2">
        <v>2649.0</v>
      </c>
      <c r="D138" s="2">
        <v>0.0</v>
      </c>
      <c r="E138" s="2" t="s">
        <v>505</v>
      </c>
      <c r="F138" s="2" t="s">
        <v>506</v>
      </c>
      <c r="G138" s="2" t="s">
        <v>507</v>
      </c>
      <c r="H138" s="2" t="s">
        <v>42</v>
      </c>
      <c r="I138" s="2" t="s">
        <v>508</v>
      </c>
      <c r="J138" s="4">
        <v>1.0</v>
      </c>
      <c r="K138" s="4">
        <v>1.0</v>
      </c>
      <c r="L138" s="4">
        <v>1.0</v>
      </c>
      <c r="M138" s="4">
        <v>0.0</v>
      </c>
      <c r="N138" s="2"/>
    </row>
    <row r="139">
      <c r="A139" s="2">
        <v>137.0</v>
      </c>
      <c r="B139" s="2" t="s">
        <v>504</v>
      </c>
      <c r="C139" s="2">
        <v>2649.0</v>
      </c>
      <c r="D139" s="2">
        <v>0.0</v>
      </c>
      <c r="E139" s="2" t="s">
        <v>505</v>
      </c>
      <c r="F139" s="2" t="s">
        <v>506</v>
      </c>
      <c r="G139" s="2" t="s">
        <v>509</v>
      </c>
      <c r="H139" s="2" t="s">
        <v>27</v>
      </c>
      <c r="I139" s="2" t="s">
        <v>510</v>
      </c>
      <c r="J139" s="4">
        <v>1.0</v>
      </c>
      <c r="K139" s="4">
        <v>1.0</v>
      </c>
      <c r="L139" s="2"/>
      <c r="M139" s="4">
        <v>0.0</v>
      </c>
      <c r="N139" s="2"/>
    </row>
    <row r="140">
      <c r="A140" s="2">
        <v>138.0</v>
      </c>
      <c r="B140" s="2" t="s">
        <v>504</v>
      </c>
      <c r="C140" s="2">
        <v>2649.0</v>
      </c>
      <c r="D140" s="2">
        <v>0.0</v>
      </c>
      <c r="E140" s="2" t="s">
        <v>505</v>
      </c>
      <c r="F140" s="2" t="s">
        <v>506</v>
      </c>
      <c r="G140" s="2" t="s">
        <v>508</v>
      </c>
      <c r="H140" s="2" t="s">
        <v>27</v>
      </c>
      <c r="I140" s="2" t="s">
        <v>511</v>
      </c>
      <c r="J140" s="4">
        <v>1.0</v>
      </c>
      <c r="K140" s="4">
        <v>1.0</v>
      </c>
      <c r="L140" s="2"/>
      <c r="M140" s="4">
        <v>0.0</v>
      </c>
      <c r="N140" s="2"/>
    </row>
    <row r="141">
      <c r="A141" s="2">
        <v>139.0</v>
      </c>
      <c r="B141" s="2" t="s">
        <v>512</v>
      </c>
      <c r="C141" s="2">
        <v>2652.0</v>
      </c>
      <c r="D141" s="2">
        <v>0.0</v>
      </c>
      <c r="E141" s="2" t="s">
        <v>513</v>
      </c>
      <c r="F141" s="2" t="s">
        <v>514</v>
      </c>
      <c r="G141" s="2" t="s">
        <v>515</v>
      </c>
      <c r="H141" s="2" t="s">
        <v>27</v>
      </c>
      <c r="I141" s="2" t="s">
        <v>249</v>
      </c>
      <c r="J141" s="4">
        <v>1.0</v>
      </c>
      <c r="K141" s="4">
        <v>1.0</v>
      </c>
      <c r="L141" s="4">
        <v>1.0</v>
      </c>
      <c r="M141" s="4">
        <v>0.0</v>
      </c>
      <c r="N141" s="2"/>
    </row>
    <row r="142">
      <c r="A142" s="2">
        <v>140.0</v>
      </c>
      <c r="B142" s="2" t="s">
        <v>512</v>
      </c>
      <c r="C142" s="2">
        <v>2652.0</v>
      </c>
      <c r="D142" s="2">
        <v>0.0</v>
      </c>
      <c r="E142" s="2" t="s">
        <v>513</v>
      </c>
      <c r="F142" s="2" t="s">
        <v>514</v>
      </c>
      <c r="G142" s="2" t="s">
        <v>456</v>
      </c>
      <c r="H142" s="2" t="s">
        <v>18</v>
      </c>
      <c r="I142" s="2" t="s">
        <v>19</v>
      </c>
      <c r="J142" s="4">
        <v>1.0</v>
      </c>
      <c r="K142" s="4">
        <v>1.0</v>
      </c>
      <c r="L142" s="2"/>
      <c r="M142" s="4">
        <v>0.0</v>
      </c>
      <c r="N142" s="2"/>
    </row>
    <row r="143">
      <c r="A143" s="2">
        <v>141.0</v>
      </c>
      <c r="B143" s="2" t="s">
        <v>516</v>
      </c>
      <c r="C143" s="2">
        <v>2661.0</v>
      </c>
      <c r="D143" s="2">
        <v>0.0</v>
      </c>
      <c r="E143" s="2" t="s">
        <v>517</v>
      </c>
      <c r="F143" s="2" t="s">
        <v>518</v>
      </c>
      <c r="G143" s="2" t="s">
        <v>519</v>
      </c>
      <c r="H143" s="2" t="s">
        <v>27</v>
      </c>
      <c r="I143" s="2" t="s">
        <v>511</v>
      </c>
      <c r="J143" s="4">
        <v>1.0</v>
      </c>
      <c r="K143" s="4">
        <v>1.0</v>
      </c>
      <c r="L143" s="4">
        <v>1.0</v>
      </c>
      <c r="M143" s="4">
        <v>0.0</v>
      </c>
      <c r="N143" s="2"/>
    </row>
    <row r="144">
      <c r="A144" s="2">
        <v>142.0</v>
      </c>
      <c r="B144" s="2" t="s">
        <v>520</v>
      </c>
      <c r="C144" s="2">
        <v>2666.0</v>
      </c>
      <c r="D144" s="2">
        <v>0.0</v>
      </c>
      <c r="E144" s="2" t="s">
        <v>521</v>
      </c>
      <c r="F144" s="2" t="s">
        <v>522</v>
      </c>
      <c r="G144" s="2" t="s">
        <v>523</v>
      </c>
      <c r="H144" s="2" t="s">
        <v>27</v>
      </c>
      <c r="I144" s="2" t="s">
        <v>173</v>
      </c>
      <c r="J144" s="4">
        <v>1.0</v>
      </c>
      <c r="K144" s="4">
        <v>1.0</v>
      </c>
      <c r="L144" s="4">
        <v>1.0</v>
      </c>
      <c r="M144" s="4">
        <v>0.0</v>
      </c>
      <c r="N144" s="2"/>
    </row>
    <row r="145">
      <c r="A145" s="2">
        <v>143.0</v>
      </c>
      <c r="B145" s="2" t="s">
        <v>524</v>
      </c>
      <c r="C145" s="2">
        <v>2667.0</v>
      </c>
      <c r="D145" s="2">
        <v>0.0</v>
      </c>
      <c r="E145" s="2" t="s">
        <v>525</v>
      </c>
      <c r="F145" s="2" t="s">
        <v>526</v>
      </c>
      <c r="G145" s="2" t="s">
        <v>527</v>
      </c>
      <c r="H145" s="2" t="s">
        <v>27</v>
      </c>
      <c r="I145" s="2" t="s">
        <v>528</v>
      </c>
      <c r="J145" s="4">
        <v>1.0</v>
      </c>
      <c r="K145" s="4">
        <v>1.0</v>
      </c>
      <c r="L145" s="4">
        <v>1.0</v>
      </c>
      <c r="M145" s="4">
        <v>0.0</v>
      </c>
      <c r="N145" s="2"/>
    </row>
    <row r="146">
      <c r="A146" s="2">
        <v>144.0</v>
      </c>
      <c r="B146" s="2" t="s">
        <v>529</v>
      </c>
      <c r="C146" s="2">
        <v>2670.0</v>
      </c>
      <c r="D146" s="2">
        <v>0.0</v>
      </c>
      <c r="E146" s="2" t="s">
        <v>530</v>
      </c>
      <c r="F146" s="2" t="s">
        <v>531</v>
      </c>
      <c r="G146" s="2" t="s">
        <v>162</v>
      </c>
      <c r="H146" s="2" t="s">
        <v>27</v>
      </c>
      <c r="I146" s="2" t="s">
        <v>234</v>
      </c>
      <c r="J146" s="4">
        <v>1.0</v>
      </c>
      <c r="K146" s="4">
        <v>1.0</v>
      </c>
      <c r="L146" s="4">
        <v>1.0</v>
      </c>
      <c r="M146" s="4">
        <v>0.0</v>
      </c>
      <c r="N146" s="2"/>
    </row>
    <row r="147">
      <c r="A147" s="2">
        <v>145.0</v>
      </c>
      <c r="B147" s="2" t="s">
        <v>529</v>
      </c>
      <c r="C147" s="2">
        <v>2670.0</v>
      </c>
      <c r="D147" s="2">
        <v>0.0</v>
      </c>
      <c r="E147" s="2" t="s">
        <v>530</v>
      </c>
      <c r="F147" s="2" t="s">
        <v>531</v>
      </c>
      <c r="G147" s="2" t="s">
        <v>532</v>
      </c>
      <c r="H147" s="2" t="s">
        <v>27</v>
      </c>
      <c r="I147" s="2" t="s">
        <v>494</v>
      </c>
      <c r="J147" s="4">
        <v>1.0</v>
      </c>
      <c r="K147" s="4">
        <v>1.0</v>
      </c>
      <c r="L147" s="2"/>
      <c r="M147" s="4">
        <v>0.0</v>
      </c>
      <c r="N147" s="2"/>
    </row>
    <row r="148">
      <c r="A148" s="2">
        <v>146.0</v>
      </c>
      <c r="B148" s="2" t="s">
        <v>533</v>
      </c>
      <c r="C148" s="2">
        <v>2673.0</v>
      </c>
      <c r="D148" s="2">
        <v>0.0</v>
      </c>
      <c r="E148" s="2" t="s">
        <v>534</v>
      </c>
      <c r="F148" s="2" t="s">
        <v>535</v>
      </c>
      <c r="G148" s="2" t="s">
        <v>536</v>
      </c>
      <c r="H148" s="2" t="s">
        <v>27</v>
      </c>
      <c r="I148" s="2" t="s">
        <v>537</v>
      </c>
      <c r="J148" s="4">
        <v>1.0</v>
      </c>
      <c r="K148" s="4">
        <v>1.0</v>
      </c>
      <c r="L148" s="4">
        <v>1.0</v>
      </c>
      <c r="M148" s="4">
        <v>0.0</v>
      </c>
      <c r="N148" s="2"/>
    </row>
    <row r="149">
      <c r="A149" s="2">
        <v>147.0</v>
      </c>
      <c r="B149" s="2" t="s">
        <v>533</v>
      </c>
      <c r="C149" s="2">
        <v>2673.0</v>
      </c>
      <c r="D149" s="2">
        <v>0.0</v>
      </c>
      <c r="E149" s="2" t="s">
        <v>534</v>
      </c>
      <c r="F149" s="2" t="s">
        <v>535</v>
      </c>
      <c r="G149" s="2" t="s">
        <v>17</v>
      </c>
      <c r="H149" s="2" t="s">
        <v>42</v>
      </c>
      <c r="I149" s="2" t="s">
        <v>536</v>
      </c>
      <c r="J149" s="4">
        <v>1.0</v>
      </c>
      <c r="K149" s="4">
        <v>1.0</v>
      </c>
      <c r="L149" s="2"/>
      <c r="M149" s="4">
        <v>0.0</v>
      </c>
      <c r="N149" s="2"/>
    </row>
    <row r="150">
      <c r="A150" s="2">
        <v>148.0</v>
      </c>
      <c r="B150" s="2" t="s">
        <v>23</v>
      </c>
      <c r="C150" s="2">
        <v>2676.0</v>
      </c>
      <c r="D150" s="2">
        <v>0.0</v>
      </c>
      <c r="E150" s="2" t="s">
        <v>24</v>
      </c>
      <c r="F150" s="2" t="s">
        <v>25</v>
      </c>
      <c r="G150" s="2" t="s">
        <v>26</v>
      </c>
      <c r="H150" s="2" t="s">
        <v>27</v>
      </c>
      <c r="I150" s="2" t="s">
        <v>28</v>
      </c>
      <c r="J150" s="4">
        <v>1.0</v>
      </c>
      <c r="K150" s="4">
        <v>1.0</v>
      </c>
      <c r="L150" s="4">
        <v>1.0</v>
      </c>
      <c r="M150" s="4">
        <v>0.0</v>
      </c>
      <c r="N150" s="2"/>
    </row>
    <row r="151">
      <c r="A151" s="2">
        <v>149.0</v>
      </c>
      <c r="B151" s="2" t="s">
        <v>538</v>
      </c>
      <c r="C151" s="2">
        <v>2692.0</v>
      </c>
      <c r="D151" s="2">
        <v>0.0</v>
      </c>
      <c r="E151" s="2" t="s">
        <v>539</v>
      </c>
      <c r="F151" s="2" t="s">
        <v>540</v>
      </c>
      <c r="G151" s="2" t="s">
        <v>541</v>
      </c>
      <c r="H151" s="2" t="s">
        <v>27</v>
      </c>
      <c r="I151" s="2" t="s">
        <v>432</v>
      </c>
      <c r="J151" s="4">
        <v>1.0</v>
      </c>
      <c r="K151" s="4">
        <v>1.0</v>
      </c>
      <c r="L151" s="4">
        <v>1.0</v>
      </c>
      <c r="M151" s="4">
        <v>0.0</v>
      </c>
      <c r="N151" s="2"/>
    </row>
    <row r="152">
      <c r="A152" s="2">
        <v>150.0</v>
      </c>
      <c r="B152" s="2" t="s">
        <v>542</v>
      </c>
      <c r="C152" s="2">
        <v>2695.0</v>
      </c>
      <c r="D152" s="2">
        <v>0.0</v>
      </c>
      <c r="E152" s="2" t="s">
        <v>543</v>
      </c>
      <c r="F152" s="2" t="s">
        <v>544</v>
      </c>
      <c r="G152" s="2" t="s">
        <v>545</v>
      </c>
      <c r="H152" s="2" t="s">
        <v>27</v>
      </c>
      <c r="I152" s="2" t="s">
        <v>303</v>
      </c>
      <c r="J152" s="4">
        <v>1.0</v>
      </c>
      <c r="K152" s="4">
        <v>1.0</v>
      </c>
      <c r="L152" s="4">
        <v>1.0</v>
      </c>
      <c r="M152" s="4">
        <v>0.0</v>
      </c>
      <c r="N152" s="2"/>
    </row>
    <row r="153">
      <c r="A153" s="2">
        <v>151.0</v>
      </c>
      <c r="B153" s="2" t="s">
        <v>542</v>
      </c>
      <c r="C153" s="2">
        <v>2695.0</v>
      </c>
      <c r="D153" s="2">
        <v>0.0</v>
      </c>
      <c r="E153" s="2" t="s">
        <v>543</v>
      </c>
      <c r="F153" s="2" t="s">
        <v>544</v>
      </c>
      <c r="G153" s="2" t="s">
        <v>546</v>
      </c>
      <c r="H153" s="2" t="s">
        <v>27</v>
      </c>
      <c r="I153" s="2" t="s">
        <v>244</v>
      </c>
      <c r="J153" s="4">
        <v>1.0</v>
      </c>
      <c r="K153" s="4">
        <v>1.0</v>
      </c>
      <c r="L153" s="2"/>
      <c r="M153" s="4">
        <v>0.0</v>
      </c>
      <c r="N153" s="2"/>
    </row>
    <row r="154">
      <c r="A154" s="2">
        <v>152.0</v>
      </c>
      <c r="B154" s="2" t="s">
        <v>542</v>
      </c>
      <c r="C154" s="2">
        <v>2695.0</v>
      </c>
      <c r="D154" s="2">
        <v>0.0</v>
      </c>
      <c r="E154" s="2" t="s">
        <v>543</v>
      </c>
      <c r="F154" s="2" t="s">
        <v>544</v>
      </c>
      <c r="G154" s="2" t="s">
        <v>547</v>
      </c>
      <c r="H154" s="2" t="s">
        <v>27</v>
      </c>
      <c r="I154" s="2" t="s">
        <v>546</v>
      </c>
      <c r="J154" s="4">
        <v>1.0</v>
      </c>
      <c r="K154" s="4">
        <v>1.0</v>
      </c>
      <c r="L154" s="2"/>
      <c r="M154" s="4">
        <v>0.0</v>
      </c>
      <c r="N154" s="2"/>
    </row>
    <row r="155">
      <c r="A155" s="2">
        <v>153.0</v>
      </c>
      <c r="B155" s="2" t="s">
        <v>548</v>
      </c>
      <c r="C155" s="2">
        <v>2698.0</v>
      </c>
      <c r="D155" s="2">
        <v>0.0</v>
      </c>
      <c r="E155" s="2" t="s">
        <v>549</v>
      </c>
      <c r="F155" s="2" t="s">
        <v>550</v>
      </c>
      <c r="G155" s="2" t="s">
        <v>17</v>
      </c>
      <c r="H155" s="2" t="s">
        <v>18</v>
      </c>
      <c r="I155" s="2" t="s">
        <v>19</v>
      </c>
      <c r="J155" s="4">
        <v>1.0</v>
      </c>
      <c r="K155" s="4">
        <v>1.0</v>
      </c>
      <c r="L155" s="4">
        <v>1.0</v>
      </c>
      <c r="M155" s="4">
        <v>0.0</v>
      </c>
      <c r="N155" s="2"/>
    </row>
    <row r="156">
      <c r="A156" s="2">
        <v>154.0</v>
      </c>
      <c r="B156" s="2" t="s">
        <v>551</v>
      </c>
      <c r="C156" s="2">
        <v>2706.0</v>
      </c>
      <c r="D156" s="2">
        <v>0.0</v>
      </c>
      <c r="E156" s="2" t="s">
        <v>552</v>
      </c>
      <c r="F156" s="2" t="s">
        <v>553</v>
      </c>
      <c r="G156" s="2" t="s">
        <v>554</v>
      </c>
      <c r="H156" s="2" t="s">
        <v>18</v>
      </c>
      <c r="I156" s="2" t="s">
        <v>555</v>
      </c>
      <c r="J156" s="4">
        <v>1.0</v>
      </c>
      <c r="K156" s="4">
        <v>1.0</v>
      </c>
      <c r="L156" s="4">
        <v>1.0</v>
      </c>
      <c r="M156" s="4">
        <v>0.0</v>
      </c>
      <c r="N156" s="4" t="s">
        <v>569</v>
      </c>
    </row>
    <row r="157">
      <c r="A157" s="2">
        <v>155.0</v>
      </c>
      <c r="B157" s="2" t="s">
        <v>556</v>
      </c>
      <c r="C157" s="2">
        <v>2713.0</v>
      </c>
      <c r="D157" s="2">
        <v>0.0</v>
      </c>
      <c r="E157" s="2" t="s">
        <v>557</v>
      </c>
      <c r="F157" s="2" t="s">
        <v>558</v>
      </c>
      <c r="G157" s="2" t="s">
        <v>17</v>
      </c>
      <c r="H157" s="2" t="s">
        <v>42</v>
      </c>
      <c r="I157" s="2" t="s">
        <v>559</v>
      </c>
      <c r="J157" s="4">
        <v>1.0</v>
      </c>
      <c r="K157" s="4">
        <v>1.0</v>
      </c>
      <c r="L157" s="4">
        <v>1.0</v>
      </c>
      <c r="M157" s="4">
        <v>0.0</v>
      </c>
      <c r="N157" s="2"/>
    </row>
    <row r="158">
      <c r="A158" s="2">
        <v>156.0</v>
      </c>
      <c r="B158" s="2" t="s">
        <v>556</v>
      </c>
      <c r="C158" s="2">
        <v>2713.0</v>
      </c>
      <c r="D158" s="2">
        <v>0.0</v>
      </c>
      <c r="E158" s="2" t="s">
        <v>557</v>
      </c>
      <c r="F158" s="2" t="s">
        <v>558</v>
      </c>
      <c r="G158" s="2" t="s">
        <v>117</v>
      </c>
      <c r="H158" s="2" t="s">
        <v>42</v>
      </c>
      <c r="I158" s="2" t="s">
        <v>559</v>
      </c>
      <c r="J158" s="4">
        <v>1.0</v>
      </c>
      <c r="K158" s="4">
        <v>1.0</v>
      </c>
      <c r="L158" s="2"/>
      <c r="M158" s="4">
        <v>0.0</v>
      </c>
      <c r="N158" s="2"/>
    </row>
    <row r="159">
      <c r="A159" s="2">
        <v>157.0</v>
      </c>
      <c r="B159" s="2" t="s">
        <v>560</v>
      </c>
      <c r="C159" s="2">
        <v>2737.0</v>
      </c>
      <c r="D159" s="2">
        <v>0.0</v>
      </c>
      <c r="E159" s="2" t="s">
        <v>561</v>
      </c>
      <c r="F159" s="2" t="s">
        <v>562</v>
      </c>
      <c r="G159" s="2" t="s">
        <v>17</v>
      </c>
      <c r="H159" s="2" t="s">
        <v>42</v>
      </c>
      <c r="I159" s="2" t="s">
        <v>563</v>
      </c>
      <c r="J159" s="4">
        <v>1.0</v>
      </c>
      <c r="K159" s="4">
        <v>1.0</v>
      </c>
      <c r="L159" s="4">
        <v>1.0</v>
      </c>
      <c r="M159" s="4">
        <v>0.0</v>
      </c>
      <c r="N159" s="2"/>
    </row>
  </sheetData>
  <conditionalFormatting sqref="A2:N159">
    <cfRule type="expression" dxfId="1" priority="1">
      <formula>NOT(EXACT(INDIRECT("B"&amp;ROW()), INDIRECT("B"&amp;ROW()-1)))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2024-07-11T22:56:05Z</dcterms:created>
  <dc:creator>openpyxl</dc:creator>
</cp:coreProperties>
</file>