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pmea\Downloads\"/>
    </mc:Choice>
  </mc:AlternateContent>
  <xr:revisionPtr revIDLastSave="0" documentId="13_ncr:1_{D78E67E3-78FF-4299-BDF1-1FBE2C2882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d" sheetId="1" r:id="rId1"/>
    <sheet name="raw_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  <c r="J5" i="2" a="1"/>
  <c r="J5" i="2" s="1"/>
  <c r="J6" i="2" a="1"/>
  <c r="J6" i="2" s="1"/>
  <c r="J7" i="2" a="1"/>
  <c r="J7" i="2"/>
  <c r="J8" i="2" a="1"/>
  <c r="J8" i="2" s="1"/>
  <c r="J9" i="2" a="1"/>
  <c r="J9" i="2" s="1"/>
  <c r="J10" i="2" a="1"/>
  <c r="J10" i="2" s="1"/>
  <c r="J11" i="2" a="1"/>
  <c r="J11" i="2"/>
  <c r="J12" i="2" a="1"/>
  <c r="J12" i="2" s="1"/>
  <c r="J13" i="2" a="1"/>
  <c r="J13" i="2" s="1"/>
  <c r="J14" i="2" a="1"/>
  <c r="J14" i="2" s="1"/>
  <c r="J15" i="2" a="1"/>
  <c r="J15" i="2"/>
  <c r="J16" i="2" a="1"/>
  <c r="J16" i="2" s="1"/>
  <c r="J17" i="2" a="1"/>
  <c r="J17" i="2" s="1"/>
  <c r="J18" i="2" a="1"/>
  <c r="J18" i="2" s="1"/>
  <c r="J19" i="2" a="1"/>
  <c r="J19" i="2"/>
  <c r="J20" i="2" a="1"/>
  <c r="J20" i="2" s="1"/>
  <c r="J21" i="2" a="1"/>
  <c r="J21" i="2" s="1"/>
  <c r="J22" i="2" a="1"/>
  <c r="J22" i="2" s="1"/>
  <c r="J23" i="2" a="1"/>
  <c r="J23" i="2"/>
  <c r="J24" i="2" a="1"/>
  <c r="J24" i="2" s="1"/>
  <c r="J25" i="2" a="1"/>
  <c r="J25" i="2" s="1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/>
  <c r="J32" i="2" a="1"/>
  <c r="J32" i="2" s="1"/>
  <c r="J33" i="2" a="1"/>
  <c r="J33" i="2" s="1"/>
  <c r="J34" i="2" a="1"/>
  <c r="J34" i="2" s="1"/>
  <c r="J35" i="2" a="1"/>
  <c r="J35" i="2"/>
  <c r="J36" i="2" a="1"/>
  <c r="J36" i="2" s="1"/>
  <c r="J37" i="2" a="1"/>
  <c r="J37" i="2" s="1"/>
  <c r="J38" i="2" a="1"/>
  <c r="J38" i="2" s="1"/>
  <c r="J39" i="2" a="1"/>
  <c r="J39" i="2"/>
  <c r="J40" i="2" a="1"/>
  <c r="J40" i="2" s="1"/>
  <c r="J41" i="2" a="1"/>
  <c r="J41" i="2" s="1"/>
  <c r="J42" i="2" a="1"/>
  <c r="J42" i="2" s="1"/>
  <c r="J43" i="2" a="1"/>
  <c r="J43" i="2"/>
  <c r="J44" i="2" a="1"/>
  <c r="J44" i="2" s="1"/>
  <c r="J45" i="2" a="1"/>
  <c r="J45" i="2" s="1"/>
  <c r="J46" i="2" a="1"/>
  <c r="J46" i="2" s="1"/>
  <c r="J47" i="2" a="1"/>
  <c r="J47" i="2"/>
  <c r="J48" i="2" a="1"/>
  <c r="J48" i="2" s="1"/>
  <c r="J49" i="2" a="1"/>
  <c r="J49" i="2" s="1"/>
  <c r="J50" i="2" a="1"/>
  <c r="J50" i="2" s="1"/>
  <c r="J51" i="2" a="1"/>
  <c r="J51" i="2"/>
  <c r="J52" i="2" a="1"/>
  <c r="J52" i="2" s="1"/>
  <c r="J53" i="2" a="1"/>
  <c r="J53" i="2" s="1"/>
  <c r="J54" i="2" a="1"/>
  <c r="J54" i="2" s="1"/>
  <c r="J55" i="2" a="1"/>
  <c r="J55" i="2"/>
  <c r="J56" i="2" a="1"/>
  <c r="J56" i="2" s="1"/>
  <c r="J57" i="2" a="1"/>
  <c r="J57" i="2" s="1"/>
  <c r="J58" i="2" a="1"/>
  <c r="J58" i="2" s="1"/>
  <c r="J59" i="2" a="1"/>
  <c r="J59" i="2"/>
  <c r="J60" i="2" a="1"/>
  <c r="J60" i="2" s="1"/>
  <c r="J61" i="2" a="1"/>
  <c r="J61" i="2" s="1"/>
  <c r="J62" i="2" a="1"/>
  <c r="J62" i="2" s="1"/>
  <c r="J63" i="2" a="1"/>
  <c r="J63" i="2"/>
  <c r="J64" i="2" a="1"/>
  <c r="J64" i="2" s="1"/>
  <c r="J65" i="2" a="1"/>
  <c r="J65" i="2" s="1"/>
  <c r="J66" i="2" a="1"/>
  <c r="J66" i="2" s="1"/>
  <c r="J67" i="2" a="1"/>
  <c r="J67" i="2"/>
  <c r="J68" i="2" a="1"/>
  <c r="J68" i="2" s="1"/>
  <c r="J69" i="2" a="1"/>
  <c r="J69" i="2" s="1"/>
  <c r="J70" i="2" a="1"/>
  <c r="J70" i="2" s="1"/>
  <c r="J71" i="2" a="1"/>
  <c r="J71" i="2"/>
  <c r="J72" i="2" a="1"/>
  <c r="J72" i="2" s="1"/>
  <c r="J73" i="2" a="1"/>
  <c r="J73" i="2" s="1"/>
  <c r="J74" i="2" a="1"/>
  <c r="J74" i="2" s="1"/>
  <c r="J75" i="2" a="1"/>
  <c r="J75" i="2"/>
  <c r="J76" i="2" a="1"/>
  <c r="J76" i="2" s="1"/>
  <c r="J77" i="2" a="1"/>
  <c r="J77" i="2" s="1"/>
  <c r="J78" i="2" a="1"/>
  <c r="J78" i="2" s="1"/>
  <c r="J79" i="2" a="1"/>
  <c r="J79" i="2"/>
  <c r="J80" i="2" a="1"/>
  <c r="J80" i="2" s="1"/>
  <c r="J81" i="2" a="1"/>
  <c r="J81" i="2" s="1"/>
  <c r="J82" i="2" a="1"/>
  <c r="J82" i="2" s="1"/>
  <c r="J83" i="2" a="1"/>
  <c r="J83" i="2"/>
  <c r="J84" i="2" a="1"/>
  <c r="J84" i="2" s="1"/>
  <c r="J85" i="2" a="1"/>
  <c r="J85" i="2" s="1"/>
  <c r="J86" i="2" a="1"/>
  <c r="J86" i="2" s="1"/>
  <c r="J87" i="2" a="1"/>
  <c r="J87" i="2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/>
  <c r="J96" i="2" a="1"/>
  <c r="J96" i="2" s="1"/>
  <c r="J97" i="2" a="1"/>
  <c r="J97" i="2" s="1"/>
  <c r="J98" i="2" a="1"/>
  <c r="J98" i="2" s="1"/>
  <c r="J99" i="2" a="1"/>
  <c r="J99" i="2"/>
  <c r="J100" i="2" a="1"/>
  <c r="J100" i="2" s="1"/>
  <c r="J101" i="2" a="1"/>
  <c r="J101" i="2" s="1"/>
  <c r="J102" i="2" a="1"/>
  <c r="J102" i="2" s="1"/>
  <c r="J103" i="2" a="1"/>
  <c r="J103" i="2"/>
  <c r="J104" i="2" a="1"/>
  <c r="J104" i="2" s="1"/>
  <c r="J105" i="2" a="1"/>
  <c r="J105" i="2" s="1"/>
  <c r="J106" i="2" a="1"/>
  <c r="J106" i="2" s="1"/>
  <c r="J107" i="2" a="1"/>
  <c r="J107" i="2"/>
  <c r="J108" i="2" a="1"/>
  <c r="J108" i="2" s="1"/>
  <c r="J109" i="2" a="1"/>
  <c r="J109" i="2" s="1"/>
  <c r="J110" i="2" a="1"/>
  <c r="J110" i="2" s="1"/>
  <c r="J111" i="2" a="1"/>
  <c r="J111" i="2"/>
  <c r="J112" i="2" a="1"/>
  <c r="J112" i="2" s="1"/>
  <c r="J113" i="2" a="1"/>
  <c r="J113" i="2" s="1"/>
  <c r="J114" i="2" a="1"/>
  <c r="J114" i="2" s="1"/>
  <c r="J115" i="2" a="1"/>
  <c r="J115" i="2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 s="1"/>
  <c r="J122" i="2" a="1"/>
  <c r="J122" i="2" s="1"/>
  <c r="J123" i="2" a="1"/>
  <c r="J123" i="2"/>
  <c r="J124" i="2" a="1"/>
  <c r="J124" i="2" s="1"/>
  <c r="J125" i="2" a="1"/>
  <c r="J125" i="2" s="1"/>
  <c r="J126" i="2" a="1"/>
  <c r="J126" i="2" s="1"/>
  <c r="J127" i="2" a="1"/>
  <c r="J127" i="2"/>
  <c r="J128" i="2" a="1"/>
  <c r="J128" i="2" s="1"/>
  <c r="J129" i="2" a="1"/>
  <c r="J129" i="2" s="1"/>
  <c r="J130" i="2" a="1"/>
  <c r="J130" i="2" s="1"/>
  <c r="J131" i="2" a="1"/>
  <c r="J131" i="2"/>
  <c r="J132" i="2" a="1"/>
  <c r="J132" i="2" s="1"/>
  <c r="J133" i="2" a="1"/>
  <c r="J133" i="2" s="1"/>
  <c r="J134" i="2" a="1"/>
  <c r="J134" i="2" s="1"/>
  <c r="J135" i="2" a="1"/>
  <c r="J135" i="2"/>
  <c r="J136" i="2" a="1"/>
  <c r="J136" i="2" s="1"/>
  <c r="J137" i="2" a="1"/>
  <c r="J137" i="2" s="1"/>
  <c r="J138" i="2" a="1"/>
  <c r="J138" i="2" s="1"/>
  <c r="J139" i="2" a="1"/>
  <c r="J139" i="2"/>
  <c r="J140" i="2" a="1"/>
  <c r="J140" i="2" s="1"/>
  <c r="J141" i="2" a="1"/>
  <c r="J141" i="2" s="1"/>
  <c r="J142" i="2" a="1"/>
  <c r="J142" i="2" s="1"/>
  <c r="J143" i="2" a="1"/>
  <c r="J143" i="2"/>
  <c r="J144" i="2" a="1"/>
  <c r="J144" i="2" s="1"/>
  <c r="J145" i="2" a="1"/>
  <c r="J145" i="2" s="1"/>
  <c r="J146" i="2" a="1"/>
  <c r="J146" i="2" s="1"/>
  <c r="J147" i="2" a="1"/>
  <c r="J147" i="2"/>
  <c r="J148" i="2" a="1"/>
  <c r="J148" i="2" s="1"/>
  <c r="J149" i="2" a="1"/>
  <c r="J149" i="2" s="1"/>
  <c r="J150" i="2" a="1"/>
  <c r="J150" i="2" s="1"/>
  <c r="J151" i="2" a="1"/>
  <c r="J151" i="2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/>
  <c r="J3" i="2" a="1"/>
  <c r="J3" i="2" s="1"/>
  <c r="J2" i="2" a="1"/>
  <c r="J2" i="2" s="1"/>
  <c r="Q5" i="1"/>
  <c r="Q4" i="1"/>
  <c r="Q3" i="1"/>
  <c r="Q2" i="1"/>
  <c r="M3" i="2" l="1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<sst xmlns="http://schemas.openxmlformats.org/spreadsheetml/2006/main" count="1019" uniqueCount="564">
  <si>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</si>
  <si>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</si>
  <si>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</si>
  <si>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</si>
  <si>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</si>
  <si>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</si>
  <si>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</si>
  <si>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</si>
  <si>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</si>
  <si>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20050429009279I</t>
  </si>
  <si>
    <t>(-23) THE PILOT WAS TAXIING THE AIRCRAFT TO PARKING FOLLOWING A CARGO TRIP. UPON REACHING A POINT WHERE THE TAXIWAY</t>
  </si>
  <si>
    <t>( -23 ) the pilot was taxiing the aircraft to parking following a cargo trip .</t>
  </si>
  <si>
    <t>pilot</t>
  </si>
  <si>
    <t>ART</t>
  </si>
  <si>
    <t>aircraft</t>
  </si>
  <si>
    <t>20070202001609A</t>
  </si>
  <si>
    <t>(-23) ON A FLIGHT FROM NOTH PLATTE, NE, TO IOWA CITY, IA, (487 STATUTE MILES) THE AIRCRAFT LOST POWER NEAR GRINNELL</t>
  </si>
  <si>
    <t>( -23 ) on a flight from noth platte , ne , to iowa city , ia , ( 487 statute miles ) the aircraft lost power near grinnell</t>
  </si>
  <si>
    <t>iowa city</t>
  </si>
  <si>
    <t>PART-WHOLE</t>
  </si>
  <si>
    <t>ia</t>
  </si>
  <si>
    <t>20020619014309A</t>
  </si>
  <si>
    <t>(-23) N759TY, CE-182 WAS EN ROUTE FROM HOT SPRINGS, ARKANSAS TO FAYETTEVILLE, TENNESSEE, WHEN THE AIRCRAFT ENGINE Q</t>
  </si>
  <si>
    <t>( -23 ) n759ty , ce-182 was en route from hot springs , arkansas to fayetteville , tennessee , when the aircraft engine q</t>
  </si>
  <si>
    <t>hot springs</t>
  </si>
  <si>
    <t>arkansas</t>
  </si>
  <si>
    <t>fayetteville</t>
  </si>
  <si>
    <t>tennessee</t>
  </si>
  <si>
    <t>19780921019829I</t>
  </si>
  <si>
    <t xml:space="preserve">WHILE TAXIING TO MAINTENANCE HANGAR, PILOT LOST NOSE WHEEL STEERING. WINGTIP HIT HANGAR, CAUGHT ON FIRE.           </t>
  </si>
  <si>
    <t>while taxiing to maintenance hangar , pilot lost nose wheel steering .</t>
  </si>
  <si>
    <t>PHYS</t>
  </si>
  <si>
    <t>hangar</t>
  </si>
  <si>
    <t>19790410008789A</t>
  </si>
  <si>
    <t xml:space="preserve">FORCED LANDING DUE TO ENGINE FAILURE. THE PILOT SAID WATER FOUND IN FUEL AND IN COMPANY OWNED FUEL TANKER.         </t>
  </si>
  <si>
    <t>the pilot said water found in fuel and in company owned fuel tanker .</t>
  </si>
  <si>
    <t>company</t>
  </si>
  <si>
    <t>tanker</t>
  </si>
  <si>
    <t>19790321010439A</t>
  </si>
  <si>
    <t xml:space="preserve">INSTRUCTOR CHECKING OUT PILOT IN MULTIENGINE AIRPLANE. STUDENT FEATHERED WRONG ENGINE. EMERGENCY LANDING.          </t>
  </si>
  <si>
    <t>instructor checking out pilot in multiengine airplane .</t>
  </si>
  <si>
    <t>airplane</t>
  </si>
  <si>
    <t>19790508100289I</t>
  </si>
  <si>
    <t xml:space="preserve">PILOT FLEW AIRCRAFT NOT SIGNED OFF AFTER INSPECTION. LOST UPPER ENGINE COWLING IN FLIGHT. HAD NOT BEEN FASTENED.   </t>
  </si>
  <si>
    <t>pilot flew aircraft not signed off after inspection .</t>
  </si>
  <si>
    <t>19790602009889A</t>
  </si>
  <si>
    <t xml:space="preserve">ENGINE FAILED ENROUTE. PILOT DITCHED IN THE OCEAN. PILOT CLAIMED FUEL CONTAMINATION WAS CAUSE OF ACCIDENT.         </t>
  </si>
  <si>
    <t>pilot ditched in the ocean .</t>
  </si>
  <si>
    <t>ocean</t>
  </si>
  <si>
    <t>19791014005659A</t>
  </si>
  <si>
    <t xml:space="preserve">STUDENT PILOT CARRYING PASSENGERS CRASHED SHORTLY AFTER TAKEOFF. WATER FOUND IN STRAINER. AIRCRAFT OUT OF LICENSE  </t>
  </si>
  <si>
    <t>student pilot carrying passengers crashed shortly after takeoff .</t>
  </si>
  <si>
    <t>PER-SOC</t>
  </si>
  <si>
    <t>passengers</t>
  </si>
  <si>
    <t>19791126034419A</t>
  </si>
  <si>
    <t xml:space="preserve">CFI WITH STUDENT ATTEMPTED TAKEOFF FROM SNOW COVERED RWY WITH ICE ON WINGS. UNABLE TO CLIMB. CRASHED OFF END RWY.  </t>
  </si>
  <si>
    <t>cfi with student attempted takeoff from snow covered rwy with ice on wings .</t>
  </si>
  <si>
    <t>student</t>
  </si>
  <si>
    <t>cfi</t>
  </si>
  <si>
    <t>19800604051679I</t>
  </si>
  <si>
    <t xml:space="preserve">STUDENT PREFLIGHTED PLANE. STATED GAS TANKS FULL. AFTER 1.2 HOURS, RAN OUT OF GAS. LANDED IN FIELD.                </t>
  </si>
  <si>
    <t>student preflighted plane .</t>
  </si>
  <si>
    <t>plane</t>
  </si>
  <si>
    <t>19800611054319I</t>
  </si>
  <si>
    <t xml:space="preserve">PILOT ACCUSTOMED TO USING PORTABLE FUEL CANS. USED CANS TO REFUEL HIS AIRPLANE FROM CANS. QUIT ON WATER TAKEOFF    </t>
  </si>
  <si>
    <t>used cans to refuel his airplane from cans .</t>
  </si>
  <si>
    <t>his</t>
  </si>
  <si>
    <t>19801207076399A</t>
  </si>
  <si>
    <t xml:space="preserve">PILOT LOST CONTROL &amp; AIRCRAFT CRASHED DURING TAKEOFF DUE TO BOLT COMING OUT OF RUDDER HORN.                        </t>
  </si>
  <si>
    <t>pilot lost control &amp; aircraft crashed during takeoff due to bolt coming out of rudder horn .</t>
  </si>
  <si>
    <t>19810424018779A</t>
  </si>
  <si>
    <t xml:space="preserve">SPOILERS WERE DEPLOYED ON CLIMBOUT ON GLIDER. TOW PILOT RELEASED GLIDER TO CLEAR WIRES. GLIDER CRASHED.            </t>
  </si>
  <si>
    <t>tow pilot released glider to clear wires .</t>
  </si>
  <si>
    <t>glider</t>
  </si>
  <si>
    <t>19810622037779A</t>
  </si>
  <si>
    <t xml:space="preserve">PILOT ENGROSSED IN RETRACTING ENGINE ON MOTORIZED GLIDER LOST EXCESS ALTITUDE AND CRASHED ON RIDGE.                </t>
  </si>
  <si>
    <t>pilot engrossed in retracting engine on motorized glider lost excess altitude and crashed on ridge .</t>
  </si>
  <si>
    <t>19820311007049I</t>
  </si>
  <si>
    <t xml:space="preserve">PILOT REPORTED LOSS OF OIL IN ENGINE AND DIVERTED TO MEMPHIS. FOUND OIL TANK CAP MISSING. OIL CAP 315510704.       </t>
  </si>
  <si>
    <t>pilot reported loss of oil in engine and diverted to memphis .</t>
  </si>
  <si>
    <t>memphis</t>
  </si>
  <si>
    <t>19820618024699A</t>
  </si>
  <si>
    <t xml:space="preserve">STUDENT GLIDER PILOT FAILED TO LATCH SPOILERS PRIOR TO TAKEOFF. MISUNDERSTOOD TOW PILOT SIGNAL. RELEASED TOW.      </t>
  </si>
  <si>
    <t>student glider pilot failed to latch spoilers prior to takeoff .</t>
  </si>
  <si>
    <t>19821025065459I</t>
  </si>
  <si>
    <t xml:space="preserve">PILOT SWERVED OFF RUNWAY ON TAKEOFF ROLL WHEN SEAT HEIGHT RETAINING PIN SLIPPED FROM RETAINING HOLE. SEAT DROPPED. </t>
  </si>
  <si>
    <t>pilot swerved off runway on takeoff roll when seat height retaining pin slipped from retaining hole .</t>
  </si>
  <si>
    <t>runway</t>
  </si>
  <si>
    <t>19840717046169I</t>
  </si>
  <si>
    <t xml:space="preserve">ROTORS BLADES STRUCK ROTORS OF A PARKED HELICOPTER AFTER START UP. PILOT OF PARKED CRAFT FAILED TO SECURE ROTORS.  </t>
  </si>
  <si>
    <t>pilot of parked craft failed to secure rotors .</t>
  </si>
  <si>
    <t>craft</t>
  </si>
  <si>
    <t>19840805042689A</t>
  </si>
  <si>
    <t xml:space="preserve">STUDENT PILOT CARRYING PASSENGER ATTEMPTED TAKEOFF WITH FULL FLAPS EXTENDED. ARICRAFT STALLED AFTER LIFT OFF.      </t>
  </si>
  <si>
    <t>student pilot carrying passenger attempted takeoff with full flaps extended .</t>
  </si>
  <si>
    <t>passenger</t>
  </si>
  <si>
    <t>19841112062819A</t>
  </si>
  <si>
    <t xml:space="preserve">STUDENT PILOT FAILED TO CONTROL AIRCRAFT DURING GO AROUND FROM A BOUNCED LANDING. FLAPS WERE RETRACTED EARLY.      </t>
  </si>
  <si>
    <t>student pilot failed to control aircraft during go around from a bounced landing .</t>
  </si>
  <si>
    <t>19841031065119I</t>
  </si>
  <si>
    <t xml:space="preserve">PART OF ENGINE COWLING SEPARATED DUE TO IMPROPER LATCHING. PILOT RETURNED TO AIRPORT FOR EMERGENCY LANDING.        </t>
  </si>
  <si>
    <t>pilot returned to airport for emergency landing .</t>
  </si>
  <si>
    <t>airport</t>
  </si>
  <si>
    <t>19860801062349I</t>
  </si>
  <si>
    <t xml:space="preserve">DOOR POPPED OPEN DURING CLIMB. PILOT RETURNED TO AIRPORT TO CLOSE DOOR. IFR FLIGHT PLAN NOT CLOSED.                </t>
  </si>
  <si>
    <t>pilot returned to airport to close door .</t>
  </si>
  <si>
    <t>19860625027739A</t>
  </si>
  <si>
    <t>PILOT LOST CONTROL OF AIRCRAFT DURING GO AROUND DUE TO LOSS OF AILERON CONTROL.PILOT FAILED TO REMOVE CONTROL LOCK.</t>
  </si>
  <si>
    <t>pilot lost control of aircraft during go around due to loss of aileron control .</t>
  </si>
  <si>
    <t>19870226003479A</t>
  </si>
  <si>
    <t>THE PLANE NOSED OVER DURING A WATER LANDING.  THE STUDENT INADVERTENTLY LOWERED THE GEAR.  INSTRUCTOR WAS IN PLANE.</t>
  </si>
  <si>
    <t>instructor was in plane .</t>
  </si>
  <si>
    <t>instructor</t>
  </si>
  <si>
    <t>19870401031839A</t>
  </si>
  <si>
    <t xml:space="preserve">THE PILOT LOST CONTROL OF THE AIRCRAFT AT ROTATION.  THE CONTROL COLUMN GUST LOCK HAD NOT BEEN REMOVED.            </t>
  </si>
  <si>
    <t>the pilot lost control of the aircraft at rotation .</t>
  </si>
  <si>
    <t>19870125046099A</t>
  </si>
  <si>
    <t xml:space="preserve">THE ENGINE FAILED FROM FUEL EXHAUSTION ON LANDING APPROACH. THE PILOT FAILED TO ADEQUATELY PREFLIGHT AIRCRAFT.     </t>
  </si>
  <si>
    <t>the pilot failed to adequately preflight aircraft .</t>
  </si>
  <si>
    <t>19870826056929I</t>
  </si>
  <si>
    <t xml:space="preserve">PILOT TAXIED OVER A PLASTIC MARKER CONE THAT WAS IN FRONT  OF HIS AIRCRAFT. FAILED TO MAKE WALK AROUND PREFLIGHT.  </t>
  </si>
  <si>
    <t>pilot taxied over a plastic marker cone that was in front of his aircraft .</t>
  </si>
  <si>
    <t>19890715028739A</t>
  </si>
  <si>
    <t xml:space="preserve">CANOPY CAME OPEN ON TOW. ROPE BROKE FROM DRAG. PILOT MADE 180 AND LANDED HARD ON SAME RUNWAY. NO LATCH DEFECTS.    </t>
  </si>
  <si>
    <t>pilot made 180 and landed hard on same runway .</t>
  </si>
  <si>
    <t>19920805029139A</t>
  </si>
  <si>
    <t xml:space="preserve">FAILED TO UNTIE FRONT SKID. ROLLED OVER ON ATTEMPTED LIFTOFF. MAIN ROTORS STRUCK FISHING VESSELS DECK.             </t>
  </si>
  <si>
    <t>main rotors struck fishing vessels deck .</t>
  </si>
  <si>
    <t>deck</t>
  </si>
  <si>
    <t>vessels</t>
  </si>
  <si>
    <t>19940118004159I</t>
  </si>
  <si>
    <t>NARRATIVE: ON 1/18/94, RYAN 205, A B-727-21, N356QS, DEPARTED NASHVILLE, TN (BNA), FOR DAYTON, OH. AFTER TAKEOFF, R</t>
  </si>
  <si>
    <t>narrative : on 1/18/94 , ryan 205 , a b-727-21 , n356qs , departed nashville , tn ( bna ) , for dayton , oh .</t>
  </si>
  <si>
    <t>dayton</t>
  </si>
  <si>
    <t>oh</t>
  </si>
  <si>
    <t>nashville</t>
  </si>
  <si>
    <t>tn</t>
  </si>
  <si>
    <t>19950118003799I</t>
  </si>
  <si>
    <t>NARRATIVE: ON JANUARY 18, 1995, DELTA AIRLINES FLIGHT #1691, AFTER LANDING ON RUNWAY 20 AT IDAHO FALLS, ID (FANNING</t>
  </si>
  <si>
    <t>narrative : on january 18 , 1995 , delta airlines flight # 1691 , after landing on runway 20 at idaho falls , id ( fanning</t>
  </si>
  <si>
    <t>idaho falls</t>
  </si>
  <si>
    <t>id</t>
  </si>
  <si>
    <t>19950321009089I</t>
  </si>
  <si>
    <t>NARRATIVE: AFTER TAKE-OFF FROM WAINWRIGHT AS, AK. WITH 2 PASSENGERS, THE REAR CARGO DOOR CAME OPEN AT APPROX. 70 FT</t>
  </si>
  <si>
    <t>narrative : after take-off from wainwright as , ak .</t>
  </si>
  <si>
    <t>as</t>
  </si>
  <si>
    <t>ak</t>
  </si>
  <si>
    <t>19950129005889I</t>
  </si>
  <si>
    <t>NARRATIVE: COMA #4280, DEPARTED CINCINNATI/NORTHERN KENTUCKY INTERNATIONAL AIRPORT, COVINGTON, KENTUCKY, 1000 LOCAL</t>
  </si>
  <si>
    <t>narrative : coma # 4280 , departed cincinnati/northern kentucky international airport , covington , kentucky , 1000 local</t>
  </si>
  <si>
    <t>covington</t>
  </si>
  <si>
    <t>kentucky</t>
  </si>
  <si>
    <t>19950429009899A</t>
  </si>
  <si>
    <t>FAILED ACCELERATE ON TOW. PILOT RELEASED GLIDER. ABORTED TAKEOFF. GLIDER GROUND LOOPED. SPEED BRAKES WERE STILL ON.</t>
  </si>
  <si>
    <t>pilot released glider .</t>
  </si>
  <si>
    <t>19950718019642A</t>
  </si>
  <si>
    <t>GLIDER COLLIDED WITH GROUND AFTER TOW, LOST POWER ON TAKEOFF. (.4)THE GLIDER PILOT STATED THAT AFTER HE COMPLETED H</t>
  </si>
  <si>
    <t>( .4 ) the glider pilot stated that after he completed h</t>
  </si>
  <si>
    <t>19950718019641A</t>
  </si>
  <si>
    <t>TOWING GLIDER, COLLIDED WITH GROUND AFTER TOW AIRCRAFT LOST POWER ON TAKEOFF. (.4)THE GLIDER PILOT STATED THAT AFTE</t>
  </si>
  <si>
    <t>( .4 ) the glider pilot stated that afte</t>
  </si>
  <si>
    <t>19960501031129A</t>
  </si>
  <si>
    <t xml:space="preserve">USDA AIRCRAFT. ABORTED TAKEOFF DUE LOUD NOISE. FLEW TIRES. LEFT RUNWAY. OVER DEFLICTED UNDER INFLATED TIRES. (-23) </t>
  </si>
  <si>
    <t>usda aircraft .</t>
  </si>
  <si>
    <t>usda</t>
  </si>
  <si>
    <t>19960512044299I</t>
  </si>
  <si>
    <t>NARRATIVE: ON 05-12-96, WHILE ENROUTE AT 33,000 FEET FROM CHICAGO, IL (MDW) TO ST. PETERSBURG, FL (PIE), AMERICAN T</t>
  </si>
  <si>
    <t>narrative : on 05-12-96 , while enroute at 33,000 feet from chicago , il ( mdw ) to st. petersburg , fl ( pie ) , american t</t>
  </si>
  <si>
    <t>chicago</t>
  </si>
  <si>
    <t>il</t>
  </si>
  <si>
    <t>19960603016879I</t>
  </si>
  <si>
    <t xml:space="preserve">NARRATIVE: PILOT DEPARTED OLIVE BRANCH, MS AND DURING CLIMB OUT THE LEFT DOOR POPPED OPEN. A PRECAUTIONARY LANDING </t>
  </si>
  <si>
    <t>narrative : pilot departed olive branch , ms and during climb out the left door popped open .</t>
  </si>
  <si>
    <t>olive branch</t>
  </si>
  <si>
    <t>ms</t>
  </si>
  <si>
    <t>19960817029279I</t>
  </si>
  <si>
    <t>NARRATIVE: MOONEY N253TM, A MOONEY 020M, DEPARTED BOZEMAN, MONTANA, GALLATIN FIELD, AND RETURNED FOR LANDING IMMEDI</t>
  </si>
  <si>
    <t>narrative : mooney n253tm , a mooney 020m , departed bozeman , montana , gallatin field , and returned for landing immedi</t>
  </si>
  <si>
    <t>bozeman</t>
  </si>
  <si>
    <t>montana</t>
  </si>
  <si>
    <t>19970116005549I</t>
  </si>
  <si>
    <t>NARRATIVE: ON JANUARY 16, 1997, A BEECH 99, OWNED AND OPERATED BY ALPINE AIR OF PROVO, UTAH, HAD DEPARTED BILLINGS,</t>
  </si>
  <si>
    <t>narrative : on january 16 , 1997 , a beech 99 , owned and operated by alpine air of provo , utah , had departed billings ,</t>
  </si>
  <si>
    <t>provo</t>
  </si>
  <si>
    <t>utah</t>
  </si>
  <si>
    <t>alpine air</t>
  </si>
  <si>
    <t>GEN-AFF</t>
  </si>
  <si>
    <t>beech 99</t>
  </si>
  <si>
    <t>19970309007699I</t>
  </si>
  <si>
    <t>NARRATIVE: 3-9-97 1300LCL. DURING CLIMB AFTER TAKE OFF FROM HECTOR MUNICIPAL AIRPORT, HECTOR, MN. BOTH ENGINES LOST</t>
  </si>
  <si>
    <t>during climb after take off from hector municipal airport , hector , mn .</t>
  </si>
  <si>
    <t>hector</t>
  </si>
  <si>
    <t>mn</t>
  </si>
  <si>
    <t>hector municipal airport</t>
  </si>
  <si>
    <t>19961030044759I</t>
  </si>
  <si>
    <t xml:space="preserve">NARRATIVE: PRIVATE PILOT, IN A SINGLE ENGINE CESSNA, ON A VFR FLIGHT WITH ONE PASSENGER, MADE AN EMERGENCY LANDING </t>
  </si>
  <si>
    <t>narrative : private pilot , in a single engine cessna , on a vfr flight with one passenger , made an emergency landing</t>
  </si>
  <si>
    <t>cessna</t>
  </si>
  <si>
    <t>19970921027739A</t>
  </si>
  <si>
    <t>CRASHED ON TAKEOFF, OTHER CIRCUMSTANCES ARE UNKNOWN. (.4)THE PILOT WAS PLANNING TO FERRY HIS AIRPLANE FROM A PRIVAT</t>
  </si>
  <si>
    <t>( .4 ) the pilot was planning to ferry his airplane from a privat</t>
  </si>
  <si>
    <t>19980702015809A</t>
  </si>
  <si>
    <t>ACFT CRASHED AFTER TAKEOFF, BLISSFIELD, MI (.19)ON JULY 2, 1998, AT 0800 EASTER DAYLIGHT TIME (EDT), W WICKS FLY BA</t>
  </si>
  <si>
    <t>acft crashed after takeoff , blissfield , mi ( .19 ) on july 2 , 1998 , at 0800 easter daylight time ( edt ) , w wicks fly ba</t>
  </si>
  <si>
    <t>blissfield</t>
  </si>
  <si>
    <t>mi</t>
  </si>
  <si>
    <t>19980712030299I</t>
  </si>
  <si>
    <t xml:space="preserve">THE PILOT WAS TAXIING THE AIRCRAFT INTO THE WIND WITH THE CONTROLS TIED BACK WITH THE SEAT BELT. THE AIRCRAFT WENT </t>
  </si>
  <si>
    <t>the pilot was taxiing the aircraft into the wind with the controls tied back with the seat belt .</t>
  </si>
  <si>
    <t>19980823038089I</t>
  </si>
  <si>
    <t xml:space="preserve">(-5)IFR FLIGHT, REXBURG, IDAHO TO GUNNISON, CO., PILOT REQUESTED DIVERSION TO IDAHO FALLS (IDA) AFTER HAVING SMOKE </t>
  </si>
  <si>
    <t>( -5 ) ifr flight , rexburg , idaho to gunnison , co. , pilot requested diversion to idaho falls ( ida ) after having smoke</t>
  </si>
  <si>
    <t>rexburg</t>
  </si>
  <si>
    <t>idaho</t>
  </si>
  <si>
    <t>19981021043819I</t>
  </si>
  <si>
    <t xml:space="preserve">(-5)ON OCTOBER 21 ,1998, AT 1205 CDT, N3256V, A BEECH A-36, OWNED AND OPERATED BY FRANK ROBINS III, RECEIVED MINOR </t>
  </si>
  <si>
    <t>( -5 ) on october 21 ,1998 , at 1205 cdt , n3256v , a beech a-36 , owned and operated by frank robins iii , received minor</t>
  </si>
  <si>
    <t>beech</t>
  </si>
  <si>
    <t>a-36</t>
  </si>
  <si>
    <t>19981030031049A</t>
  </si>
  <si>
    <t>ON DEPARTURE FROM AVA, MO., ACFT SWERVED TO RIGHT AND PILOT COULD NOT RECOVER, CRASHED ON AIRPORT PROPERTY OFF RWY.</t>
  </si>
  <si>
    <t>on departure from ava , mo .</t>
  </si>
  <si>
    <t>ava</t>
  </si>
  <si>
    <t>mo</t>
  </si>
  <si>
    <t>19980313008779I</t>
  </si>
  <si>
    <t>NARRATIVE: THE PILOT FUELED THE AIRCRAFT AT SALINAS, CA. HE SAID HE VISUALLY CHECKED THE FUEL CAPS. HE STATED HE DE</t>
  </si>
  <si>
    <t>narrative : the pilot fueled the aircraft at salinas , ca .</t>
  </si>
  <si>
    <t>salinas</t>
  </si>
  <si>
    <t>ca</t>
  </si>
  <si>
    <t>19981122032029A</t>
  </si>
  <si>
    <t>(-23) MR. HICKS WAS FLYING FROM SAUK CENTER, MN. (D39) TO CARROLL, IA (CIN). AT ABOUT 1530 LOCAL TIME HE REPORTED T</t>
  </si>
  <si>
    <t>( -23 ) mr. hicks was flying from sauk center , mn .</t>
  </si>
  <si>
    <t>sauk center</t>
  </si>
  <si>
    <t>( d39 ) to carroll , ia ( cin ) .</t>
  </si>
  <si>
    <t>carroll</t>
  </si>
  <si>
    <t>19990130042099A</t>
  </si>
  <si>
    <t>(.4)THE PILOT STATED HE WAS FLYING THE EXPERIMENTAL AIRPLANE ON A FRIEND'S PRIVATE AIRSTRIP NEAR PLEASANT VIEW, TEN</t>
  </si>
  <si>
    <t>( .4 ) the pilot stated he was flying the experimental airplane on a friend 's private airstrip near pleasant view , ten</t>
  </si>
  <si>
    <t>he</t>
  </si>
  <si>
    <t>19990415020099I</t>
  </si>
  <si>
    <t>TWA, FLIGHT 580 DEPARTED RUNWAY 32 AT LINCOLN, NE. DURING CLIMB CABIN FAILED TO PRESSURIZE.  AIRCRAFT RETURNED TO L</t>
  </si>
  <si>
    <t>twa , flight 580 departed runway 32 at lincoln , ne .</t>
  </si>
  <si>
    <t>lincoln</t>
  </si>
  <si>
    <t>ne</t>
  </si>
  <si>
    <t>19980817031319I</t>
  </si>
  <si>
    <t>AIRCRAFT DEPARTED OSAGE BEACH (K15) ON RUNWAY 14 ENROUTE TO KANSAS CITY, MISSOURI. UPON CLIMBOUT AT APPROXIMATELY 3</t>
  </si>
  <si>
    <t>aircraft departed osage beach ( k15 ) on runway 14 enroute to kansas city , missouri .</t>
  </si>
  <si>
    <t>kansas city</t>
  </si>
  <si>
    <t>missouri</t>
  </si>
  <si>
    <t>19991105036659A</t>
  </si>
  <si>
    <t>(-23) MR. KARUP WAS PROVIDING SUPERVISION TO A STUDENT PILOT ON A CROSS COUNTRY FLIGHT FROM JACKSONVILLE, NC (OAJ),</t>
  </si>
  <si>
    <t>( -23 ) mr. karup was providing supervision to a student pilot on a cross country flight from jacksonville , nc ( oaj ) ,</t>
  </si>
  <si>
    <t>jacksonville</t>
  </si>
  <si>
    <t>nc</t>
  </si>
  <si>
    <t>19991217045189A</t>
  </si>
  <si>
    <t>(.4) ON DECEMBER 17, 1999, AT 1024 HOURS PACIFIC STANDARD TIME, A CESSNA 172N, N738UA, OPERATED BY THE PILOT WAS SU</t>
  </si>
  <si>
    <t>( .4 ) on december 17 , 1999 , at 1024 hours pacific standard time , a cessna 172n , n738ua , operated by the pilot was su</t>
  </si>
  <si>
    <t>cessna 172n</t>
  </si>
  <si>
    <t>19990930029029A</t>
  </si>
  <si>
    <t>(.19) ON SEPTEMBER 30, 1999, AT 2240 CENTRAL DAYLIGHT TIME, A CESSNA 150F AIRPLANE, N8092S, WAS SUBSTANTIALLY DAMAG</t>
  </si>
  <si>
    <t>( .19 ) on september 30 , 1999 , at 2240 central daylight time , a cessna 150f airplane , n8092s , was substantially damag</t>
  </si>
  <si>
    <t>19991210035729I</t>
  </si>
  <si>
    <t xml:space="preserve">(-23) THE PILOT IN COMMAND OF N789SL HAD FILED AN IFR FLIGHT PLAN FROM PALM SPRINGS (PSP), CA, TO OCEANSIDE (CRQ), </t>
  </si>
  <si>
    <t>( -23 ) the pilot in command of n789sl had filed an ifr flight plan from palm springs ( psp ) , ca , to oceanside ( crq ) ,</t>
  </si>
  <si>
    <t>palm springs</t>
  </si>
  <si>
    <t>n789sl</t>
  </si>
  <si>
    <t>19990928027529I</t>
  </si>
  <si>
    <t>(-23) OPERATOR EXPERIENCED LOW OIL PRESSURE INDICATION ON CLIMB. OPERATOR RETURNED TO AIRPORT AND MADE A NORMAL LAN</t>
  </si>
  <si>
    <t>operator returned to airport and made a normal lan</t>
  </si>
  <si>
    <t>operator</t>
  </si>
  <si>
    <t>19950921032619A</t>
  </si>
  <si>
    <t>HOPPER FIRE INFLIGHT. PILOT LANDED ON ROAD BETWEEN TREES. SULPHUR DUST A FACTOR. NON COMPLIANCE WITH ADS ON SUBJECT</t>
  </si>
  <si>
    <t>pilot landed on road between trees .</t>
  </si>
  <si>
    <t>road</t>
  </si>
  <si>
    <t>19960307003679I</t>
  </si>
  <si>
    <t>NARRATIVE: AIRCRAFT DEPARTED FORT SMITH, ARKANSAS. DURING GEAR RETRACTION, THE LANDING GEAR CIRCUIT BREAKER POPPED.</t>
  </si>
  <si>
    <t>narrative : aircraft departed fort smith , arkansas .</t>
  </si>
  <si>
    <t>fort smith</t>
  </si>
  <si>
    <t>19960603025369I</t>
  </si>
  <si>
    <t>NARRATIVE: ON AN IFR FLIGHT PLAN FROM CHICAGO, IL TO SAN ANTONIO, TX N898CB, A CESSNA 560, EXPERIENCED A RAPID LOSS</t>
  </si>
  <si>
    <t>narrative : on an ifr flight plan from chicago , il to san antonio , tx n898cb , a cessna 560 , experienced a rapid loss</t>
  </si>
  <si>
    <t>san antonio</t>
  </si>
  <si>
    <t>tx</t>
  </si>
  <si>
    <t>19970405045919A</t>
  </si>
  <si>
    <t>(.4) THE PILOT FUELED HIS AIRPLANE AND FLEW A CROSS COUNTRY FLIGHT FOR A TOTAL DURATION OF 4 HOURS. AFTER LANDING B</t>
  </si>
  <si>
    <t>( .4 ) the pilot fueled his airplane and flew a cross country flight for a total duration of 4 hours .</t>
  </si>
  <si>
    <t>19971230039709A</t>
  </si>
  <si>
    <t>(.4)THE PILOT LANDED AT WATERTOWN, LOADED AND OFF-LOADED CARGO, AND DEPARTED WITHOUT GETTING OUT OF THE AIRPLANE. A</t>
  </si>
  <si>
    <t>( .4 ) the pilot landed at watertown , loaded and off-loaded cargo , and departed without getting out of the airplane .</t>
  </si>
  <si>
    <t>watertown</t>
  </si>
  <si>
    <t>19981008045999A</t>
  </si>
  <si>
    <t xml:space="preserve">(.4) THE CERTIFICATED AIRLINE TRANSPORT PILOT, WITH ONE PASSENGER, WAS DEPARTING FOR ANOTHER AIRPORT ABOUT 5 MILES </t>
  </si>
  <si>
    <t>( .4 ) the certificated airline transport pilot , with one passenger , was departing for another airport about 5 miles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</si>
  <si>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</si>
  <si>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</si>
  <si>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</si>
  <si>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patient</t>
  </si>
  <si>
    <t>hospital</t>
  </si>
  <si>
    <t>19990506015529I</t>
  </si>
  <si>
    <t>ON 5/6/99 AT APPROXIMATELY 1608C, DELTA 789 DEPARTED RUNWAY 36 BOUND FOR SAN FRANCISCO, CA. SHORTLY AFTER TAKEOFF T</t>
  </si>
  <si>
    <t>on 5/6/99 at approximately 1608c , delta 789 departed runway 36 bound for san francisco , ca .</t>
  </si>
  <si>
    <t>san francisco</t>
  </si>
  <si>
    <t>19990904035409I</t>
  </si>
  <si>
    <t>(-23) PILOT DEPARTED A PRIVATE RANCH FOR A FOUR (4) MILE ENROUTE TRIP TO ANOTHER RANCH. AFTER TAKEOFF PILOT REALIZE</t>
  </si>
  <si>
    <t>( -23 ) pilot departed a private ranch for a four ( 4 ) mile enroute trip to another ranch .</t>
  </si>
  <si>
    <t>ranch</t>
  </si>
  <si>
    <t>20000526035169I</t>
  </si>
  <si>
    <t xml:space="preserve">(-23)ON MAY 26, 2000, N4628C DEPARTED RUNWAY 22, CULPEPER, VA (W49) ON A PERSONAL FLIGHT SUBSEQUENT TO MAINTENANCE </t>
  </si>
  <si>
    <t>( -23 ) on may 26 , 2000 , n4628c departed runway 22 , culpeper , va ( w49 ) on a personal flight subsequent to maintenance</t>
  </si>
  <si>
    <t>runway 22</t>
  </si>
  <si>
    <t>culpeper</t>
  </si>
  <si>
    <t>va</t>
  </si>
  <si>
    <t>20000604033149I</t>
  </si>
  <si>
    <t>(-23)PILOT TAXIED AIRCRAFT TO RUNWAY 31 AT READING AIRPORT (RDG), READING, PA, THEN STOPPED AND SET BRAKES. PILOT W</t>
  </si>
  <si>
    <t>( -23 ) pilot taxied aircraft to runway 31 at reading airport ( rdg ) , reading , pa , then stopped and set brakes .</t>
  </si>
  <si>
    <t>reading</t>
  </si>
  <si>
    <t>pa</t>
  </si>
  <si>
    <t>20000426010729A</t>
  </si>
  <si>
    <t xml:space="preserve">(-23) THE PILOT WAS ON A CROSS COUNTRY FLIGHT FROM JUSTIN, TX. TO DES MOINES, IOWA. HE STATED THAT THE ENGINE LOST </t>
  </si>
  <si>
    <t>( -23 ) the pilot was on a cross country flight from justin , tx .</t>
  </si>
  <si>
    <t>justin</t>
  </si>
  <si>
    <t>to des moines , iowa .</t>
  </si>
  <si>
    <t>des moines</t>
  </si>
  <si>
    <t>iowa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</si>
  <si>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</si>
  <si>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</si>
  <si>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</si>
  <si>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personnel</t>
  </si>
  <si>
    <t>ORG-AFF</t>
  </si>
  <si>
    <t>pathfinder</t>
  </si>
  <si>
    <t>20000929029309I</t>
  </si>
  <si>
    <t>(-23) AIRMAN STATED THAT AFTER HE PREFLIGHTED A/C, HE WENT INTO THE OPS HANGER TO FILE HIS FLIGHT PLAN. WHEN HE RET</t>
  </si>
  <si>
    <t>( -23 ) airman stated that after he preflighted a/c , he went into the ops hanger to file his flight plan .</t>
  </si>
  <si>
    <t>a/c</t>
  </si>
  <si>
    <t>20000912027579I</t>
  </si>
  <si>
    <t>(-23)DEPARTED TITUSVILLE, FLORIDA (TIX). AIRCRAFT WAS CRUISING AT 8500 FT. WITH ENGINE MAINTAINING 2400 RPM.  ENGIN</t>
  </si>
  <si>
    <t>( -23 ) departed titusville , florida ( tix ) .</t>
  </si>
  <si>
    <t>titusville</t>
  </si>
  <si>
    <t>florida</t>
  </si>
  <si>
    <t>20000914038749A</t>
  </si>
  <si>
    <t>(.19) ON SEPTEMBER 14, 2000, ABOUT 1915 ALASKA DAYLIGHT TIME, A PIPER PA-31-350 AIRPLANE, N4105D, SUSTAINED SUBSTAN</t>
  </si>
  <si>
    <t>( .19 ) on september 14 , 2000 , about 1915 alaska daylight time , a piper pa-31-350 airplane , n4105d , sustained substan</t>
  </si>
  <si>
    <t>piper</t>
  </si>
  <si>
    <t>20001118043779A</t>
  </si>
  <si>
    <t>(-23) ON NOVEMBER 18, 2000, AIRCRAFT 8181L ATTEMPTED A NORMAL LANDING ON A GRASS AIRSTRIP LOCATED AT WHITE POST, VA</t>
  </si>
  <si>
    <t>( -23 ) on november 18 , 2000 , aircraft 8181l attempted a normal landing on a grass airstrip located at white post , va</t>
  </si>
  <si>
    <t>airstrip</t>
  </si>
  <si>
    <t>white post</t>
  </si>
  <si>
    <t>20010523008789I</t>
  </si>
  <si>
    <t xml:space="preserve">(-23)SOMETIME DURING THE NIGHT, AN UNMANNED, UNCONTROLLED US AIRWAYS LAVATORY TRUCK ROLLED ACROSS TAXIWAYS "G" AND </t>
  </si>
  <si>
    <t>( -23 ) sometime during the night , an unmanned , uncontrolled us airways lavatory truck rolled across taxiways `` g '' and</t>
  </si>
  <si>
    <t>us airways</t>
  </si>
  <si>
    <t>truck</t>
  </si>
  <si>
    <t>20010505011289I</t>
  </si>
  <si>
    <t>(-23)PILOT DEPARTED MATHER FIELD, CALIFORNIA ENROUTE TO RANCHO MURIETA, CALIFORNIA. SHORTLY AFTER LEVEL OFF, THE EN</t>
  </si>
  <si>
    <t>( -23 ) pilot departed mather field , california enroute to rancho murieta , california .</t>
  </si>
  <si>
    <t>mather field</t>
  </si>
  <si>
    <t>california</t>
  </si>
  <si>
    <t>rancho murieta</t>
  </si>
  <si>
    <t>20010407005699A</t>
  </si>
  <si>
    <t>(-23) ^PRIVACY DAT^ AND ONE PASSENGER WERE ENROUTE FROM PETERSBURGH, VA. (PTV) TO ORANGEBURGH, SC (OGB) IN N8084K A</t>
  </si>
  <si>
    <t>( -23 ) ^privacy dat^ and one passenger were enroute from petersburgh , va. ( ptv ) to orangeburgh , sc ( ogb ) in n8084k a</t>
  </si>
  <si>
    <t>orangeburgh</t>
  </si>
  <si>
    <t>sc</t>
  </si>
  <si>
    <t>petersburgh</t>
  </si>
  <si>
    <t>20010723017949A</t>
  </si>
  <si>
    <t>(-23) PILOT WAS ON A VFR FLIGHT FROM AUBURN/LEWISTON, ME (LEW) TO BUFFALO, NY (BUF). APPROXIMATELY 15 MILES SOUTHWE</t>
  </si>
  <si>
    <t>( -23 ) pilot was on a vfr flight from auburn/lewiston , me ( lew ) to buffalo , ny ( buf ) .</t>
  </si>
  <si>
    <t>buffalo</t>
  </si>
  <si>
    <t>ny</t>
  </si>
  <si>
    <t>20011019029729I</t>
  </si>
  <si>
    <t xml:space="preserve">(-23) PILOT STATEMENT: ON FRIDAY, OCTOBER 19, 2001, AT 6:45 AM, AT LOVE AIRFIELD IN PRESCOTT, ARIZONA, THE PLANE A </t>
  </si>
  <si>
    <t>( -23 ) pilot statement : on friday , october 19 , 2001 , at 6:45 am , at love airfield in prescott , arizona , the plane a</t>
  </si>
  <si>
    <t>prescott</t>
  </si>
  <si>
    <t>arizona</t>
  </si>
  <si>
    <t>love airfield</t>
  </si>
  <si>
    <t>20010822023659I</t>
  </si>
  <si>
    <t>(-23) ON A FLIGHT FROM GARDEN VALLEY AIRPORT TO BOISE, IDAHO, THE ENGINE QUIT SUDDENLY. THE PILOT MADE AN ENGINE OU</t>
  </si>
  <si>
    <t>( -23 ) on a flight from garden valley airport to boise , idaho , the engine quit suddenly .</t>
  </si>
  <si>
    <t>boise</t>
  </si>
  <si>
    <t>20011013029489I</t>
  </si>
  <si>
    <t xml:space="preserve">(-23) ON OCTOBER 13, 2001, A CESSNA CE-172, N2529L, MADE AN EMERGENCY LANDING ON A FROZEN LAKE NEAR THE VILLAGE OF </t>
  </si>
  <si>
    <t>( -23 ) on october 13 , 2001 , a cessna ce-172 , n2529l , made an emergency landing on a frozen lake near the village of</t>
  </si>
  <si>
    <t>lake</t>
  </si>
  <si>
    <t>village</t>
  </si>
  <si>
    <t>20011111035809I</t>
  </si>
  <si>
    <t xml:space="preserve">(-23) AFTER TAKE OFF ACFT HAD POWER FAILURE. PILOT FLEW BY TOWER AND CONFIRMED ALL GEAR DOWN. ACFT LANDED AND NOSE </t>
  </si>
  <si>
    <t>pilot flew by tower and confirmed all gear down .</t>
  </si>
  <si>
    <t>tower</t>
  </si>
  <si>
    <t>20020324004129I</t>
  </si>
  <si>
    <t xml:space="preserve">(-23) THE PILOT DEPARTED MOWATA AIRPORT IN EUNICE, LOUISIANA AND ARRIVED IN MIDLAND, TEXAS (MAF) WITHOUT ANY KNOWN </t>
  </si>
  <si>
    <t>( -23 ) the pilot departed mowata airport in eunice , louisiana and arrived in midland , texas ( maf ) without any known</t>
  </si>
  <si>
    <t>midland</t>
  </si>
  <si>
    <t>20020815036819I</t>
  </si>
  <si>
    <t>(-23) AIRCRAFT DEPARTED KN68 WITH PILOT AND THREE PARACHUTE JUMPERS ON AUGUST 15, 2002 AT 0945 HRS. AIRCRAFT CLIMBE</t>
  </si>
  <si>
    <t>( -23 ) aircraft departed kn68 with pilot and three parachute jumpers on august 15 , 2002 at 0945 hrs .</t>
  </si>
  <si>
    <t>jumpers</t>
  </si>
  <si>
    <t>20030208002149I</t>
  </si>
  <si>
    <t>(-23) ON 02/08/2003 AT APPROXIMATELY 22:30, A LEAR JET OPERATED BY FS AIR, ON A MEDEVAC OPERATION, SLID OFF THE END</t>
  </si>
  <si>
    <t>( -23 ) on 02/08/2003 at approximately 22:30 , a lear jet operated by fs air , on a medevac operation , slid off the end</t>
  </si>
  <si>
    <t>fs air</t>
  </si>
  <si>
    <t>jet</t>
  </si>
  <si>
    <t>20030130003529A</t>
  </si>
  <si>
    <t>(-23) ON JANUARY 30, 2003, ABOUT 0330 ALASKA STANDARD TIME, A CESSNA 208B AIRPLANE, N1276P, SUSTAINED SUBSTANTIAL D</t>
  </si>
  <si>
    <t>( -23 ) on january 30 , 2003 , about 0330 alaska standard time , a cessna 208b airplane , n1276p , sustained substantial d</t>
  </si>
  <si>
    <t>20030605015579I</t>
  </si>
  <si>
    <t>(-23) MR. CAMPBELL FLEW HIS AIRCRAFT AFTER THE VACUUM PUMP WAS REMOVED FOR REPLACEMENT. THE MECHANIC (IA) WHO REMOV</t>
  </si>
  <si>
    <t>( -23 ) mr. campbell flew his aircraft after the vacuum pump was removed for replacement .</t>
  </si>
  <si>
    <t>20030810020329A</t>
  </si>
  <si>
    <t xml:space="preserve">(-23) N4975B WHEN LANDING ON RUNWAY 22, AVON PARK, FL, AIRCRAFT RAN INTO APPROX. (1) FOOT OF STANDING WATER ON THE </t>
  </si>
  <si>
    <t>( -23 ) n4975b when landing on runway 22 , avon park , fl , aircraft ran into approx .</t>
  </si>
  <si>
    <t>avon park</t>
  </si>
  <si>
    <t>fl</t>
  </si>
  <si>
    <t>20030706013569I</t>
  </si>
  <si>
    <t>(-23) AT ABOUT 5 PM SUNDAY JULY 6, 2003 THE PILOT DEPARTED TRIDENT BASIN NORTHBOUND WITH ONE PASSENGER. AFTER TAKEO</t>
  </si>
  <si>
    <t>( -23 ) at about 5 pm sunday july 6 , 2003 the pilot departed trident basin northbound with one passenger .</t>
  </si>
  <si>
    <t>trident basin</t>
  </si>
  <si>
    <t>20031003030279A</t>
  </si>
  <si>
    <t>(-23) PILOT DEPARTED DANVILLE, IL (KDNV) WITH INOPERATIVE FUEL GAUGES ENROUTE TO MORGANTOWN, WV (MGW). THE AIRCRAFT</t>
  </si>
  <si>
    <t>( -23 ) pilot departed danville , il ( kdnv ) with inoperative fuel gauges enroute to morgantown , wv ( mgw ) .</t>
  </si>
  <si>
    <t>danville</t>
  </si>
  <si>
    <t>morgantown</t>
  </si>
  <si>
    <t>wv</t>
  </si>
  <si>
    <t>20031005037479A</t>
  </si>
  <si>
    <t xml:space="preserve">(-23) PILOT STATEMENT: ON OCT. 5, 2003 AT APPROXIMATELY 0715Z, MY CESSNA 182H (N1919X) RAN OUT OF FUEL AND CRASHED </t>
  </si>
  <si>
    <t>( -23 ) pilot statement : on oct. 5 , 2003 at approximately 0715z , my cessna 182h ( n1919x ) ran out of fuel and crashed</t>
  </si>
  <si>
    <t>my</t>
  </si>
  <si>
    <t>cessna 182h</t>
  </si>
  <si>
    <t>20031114036279I</t>
  </si>
  <si>
    <t>(-23) AFTER LANDING AT RENO, NEVADA ON 11/13/2003 AND BLOWING OUT THE MAIN TIRES DUE TO A WOW SWITCH RIGGING PROBLE</t>
  </si>
  <si>
    <t>( -23 ) after landing at reno , nevada on 11/13/2003 and blowing out the main tires due to a wow switch rigging proble</t>
  </si>
  <si>
    <t>reno</t>
  </si>
  <si>
    <t>nevada</t>
  </si>
  <si>
    <t>20031004024399A</t>
  </si>
  <si>
    <t>(-23) AMERICAN AIRLINES FLIGHT #847, B-737-823, N972AN, WHILE PARKED AT BOSTON TERMINAL B, GATE 26, WAS STRUCK BY A</t>
  </si>
  <si>
    <t>( -23 ) american airlines flight # 847 , b-737-823 , n972an , while parked at boston terminal b , gate 26 , was struck by a</t>
  </si>
  <si>
    <t>american airlines</t>
  </si>
  <si>
    <t>flight</t>
  </si>
  <si>
    <t>20040322015809I</t>
  </si>
  <si>
    <t>(-23) PILOT DEPARTED WINNIE, TX AIRPORT WITH TOW BAR ATTACHED TO NOSE GEAR. MINOR DAMAGE TO NOSE GEAR DOORS ON LAND</t>
  </si>
  <si>
    <t>( -23 ) pilot departed winnie , tx airport with tow bar attached to nose gear .</t>
  </si>
  <si>
    <t>20040428022659A</t>
  </si>
  <si>
    <t>(-23) PILOT DEPARTED FREDERICKSBURG SHANNON AIRPORT (EZF) WITH THE AIRCRAFT TOW BAR ATTACHED. IMMEDIATELY AFTER DEP</t>
  </si>
  <si>
    <t>( -23 ) pilot departed fredericksburg shannon airport ( ezf ) with the aircraft tow bar attached .</t>
  </si>
  <si>
    <t>fredericksburg</t>
  </si>
  <si>
    <t>20040821025519I</t>
  </si>
  <si>
    <t>(-23) ON AUGUST 21, 2004, AT 08:45 EDT, A MOONEY M20J, N202MG, S/N 24-1630 WAS RETURNING FROM A LOCAL FLIGHT, LANDI</t>
  </si>
  <si>
    <t>( -23 ) on august 21 , 2004 , at 08:45 edt , a mooney m20j , n202mg , s/n 24-1630 was returning from a local flight , landi</t>
  </si>
  <si>
    <t>mooney</t>
  </si>
  <si>
    <t>m20j</t>
  </si>
  <si>
    <t>20040823021189A</t>
  </si>
  <si>
    <t>(-23) THE PILOT DEPARTED DANVILLE, IL ENROUTE TO CRYSTAL LAKE, IL IN CESSNA 182, N92848, ON AUGUST 23, 2004. THE EN</t>
  </si>
  <si>
    <t>( -23 ) the pilot departed danville , il enroute to crystal lake , il in cessna 182 , n92848 , on august 23 , 2004. the en</t>
  </si>
  <si>
    <t>20041202032849I</t>
  </si>
  <si>
    <t>(-23) PILOT DEPARTED AURORA MUNICIPAL AIRPORT (2H2), AURORA, MISSOURI, VFR ENROUTE TO AIR PARK SOUTH AIRPORT (2K2),</t>
  </si>
  <si>
    <t>( -23 ) pilot departed aurora municipal airport ( 2h2 ) , aurora , missouri , vfr enroute to air park south airport ( 2k2 ) ,</t>
  </si>
  <si>
    <t>aurora</t>
  </si>
  <si>
    <t>aurora municipal airport</t>
  </si>
  <si>
    <t>20041010029579A</t>
  </si>
  <si>
    <t>(-23) THE PILOT OF THE FLOAT EQUIPPED AIRPLANE AND HIS 3 PASSENGERS DEPARTED A FISHING LODGE SHORTLY AFTER DAWN. TH</t>
  </si>
  <si>
    <t>( -23 ) the pilot of the float equipped airplane and his 3 passengers departed a fishing lodge shortly after dawn .</t>
  </si>
  <si>
    <t>lodge</t>
  </si>
  <si>
    <t>20050214001549I</t>
  </si>
  <si>
    <t>(-23) ON FEBRUARY 14, 2005 ABOUT 1030 ALASKA DAY LIGHT TIME, A CESSNA 207-A AIRPLANE, N6470H, SUSTAINED MINOR DAMAG</t>
  </si>
  <si>
    <t>( -23 ) on february 14 , 2005 about 1030 alaska day light time , a cessna 207-a airplane , n6470h , sustained minor damag</t>
  </si>
  <si>
    <t>20050314006859A</t>
  </si>
  <si>
    <t xml:space="preserve">(-23) ^PRIVACY DATA OMITTED^ AIRCRAFT ENROUTE FROM CMH TO OTTAWA, CANADA. AT APPROX 7,500 FT. AIRCRAFT EXPERIENCED </t>
  </si>
  <si>
    <t>( -23 ) ^privacy data omitted^ aircraft enroute from cmh to ottawa , canada .</t>
  </si>
  <si>
    <t>ottawa</t>
  </si>
  <si>
    <t>canada</t>
  </si>
  <si>
    <t>20060422007479I</t>
  </si>
  <si>
    <t>(-23) THE PILOT STATED THAT HE TOPPED OFF ALL FUEL TANKS PRIOR TO DEPARTING GALVESTON, TEXAS (GLS). WHILE ENROUTE T</t>
  </si>
  <si>
    <t>( -23 ) the pilot stated that he topped off all fuel tanks prior to departing galveston , texas ( gls ) .</t>
  </si>
  <si>
    <t>galveston</t>
  </si>
  <si>
    <t>texas</t>
  </si>
  <si>
    <t>20060302003989I</t>
  </si>
  <si>
    <t>(-23) ASH 6351, CRJ 2, RETURNED TO ONTARIO, CA AT 0723PST WITH A NOSE GEAR ISSUE. (THE "REMOVE BEFORE FLIGHT" RED S</t>
  </si>
  <si>
    <t>( -23 ) ash 6351 , crj 2 , returned to ontario , ca at 0723pst with a nose gear issue .</t>
  </si>
  <si>
    <t>ontario</t>
  </si>
  <si>
    <t>20060922028919I</t>
  </si>
  <si>
    <t>(-23) AIR TRAN FLIGHT 895, A BOEING 717 AIRCRAFT ON A FLIGHT FROM BOSTON, MA TO CHICAGO, IL DIVERTED TO TO CHAMPAIG</t>
  </si>
  <si>
    <t>( -23 ) air tran flight 895 , a boeing 717 aircraft on a flight from boston , ma to chicago , il diverted to to champaig</t>
  </si>
  <si>
    <t>boston</t>
  </si>
  <si>
    <t>ma</t>
  </si>
  <si>
    <t>20060730020309A</t>
  </si>
  <si>
    <t>(-23) PILOTS DEPARTED OSHKOSH, WI ENROUTE TO AN AIRPORT SOUTH OF GARY, IN. THE PILOTS ELECTED TO FLY OVER LAKE MICH</t>
  </si>
  <si>
    <t>( -23 ) pilots departed oshkosh , wi enroute to an airport south of gary , in .</t>
  </si>
  <si>
    <t>pilots</t>
  </si>
  <si>
    <t>oshkosh</t>
  </si>
  <si>
    <t>gary</t>
  </si>
  <si>
    <t>in</t>
  </si>
  <si>
    <t>wi</t>
  </si>
  <si>
    <t>20060620030979A</t>
  </si>
  <si>
    <t>(-23) ON JUNE 20, 2006, AMERICAN AIRLINES AIRCRAFT, N961TW A DC-9-82, ON A FLIGHT FROM LOS ANGELES, CA (LAX) TO O'H</t>
  </si>
  <si>
    <t>( -23 ) on june 20 , 2006 , american airlines aircraft , n961tw a dc-9-82 , on a flight from los angeles , ca ( lax ) to o ' h</t>
  </si>
  <si>
    <t>los angeles</t>
  </si>
  <si>
    <t>20060626014029A</t>
  </si>
  <si>
    <t>(-23) ON FINAL APPROACH TO MINONG, WI, THE PILOT DECIDED HE WAS OUT OF POSITION AND INITIATED A GO AROUND. PILOT ST</t>
  </si>
  <si>
    <t>( -23 ) on final approach to minong , wi , the pilot decided he was out of position and initiated a go around .</t>
  </si>
  <si>
    <t>minong</t>
  </si>
  <si>
    <t>20070203001149I</t>
  </si>
  <si>
    <t>(-23) N694T CRASHED ON LANDING IN PADUCAH, KENTUCKY ON 02-03-07. 14:45 LOCAL TIME, PADUCAH TOWER: TOWER CLEARED N69</t>
  </si>
  <si>
    <t>( -23 ) n694t crashed on landing in paducah , kentucky on 02-03-07 .</t>
  </si>
  <si>
    <t>paducah</t>
  </si>
  <si>
    <t>20070218007209I</t>
  </si>
  <si>
    <t>(-23) ON FEBRUARY 18, 2007, N7235K, BE-58-P, TOOK OFF FROM ABERDEEN, SD. WHEN THE PILOT RETRACTED THE GEAR, HE HEAR</t>
  </si>
  <si>
    <t>( -23 ) on february 18 , 2007 , n7235k , be-58-p , took off from aberdeen , sd .</t>
  </si>
  <si>
    <t>aberdeen</t>
  </si>
  <si>
    <t>sd</t>
  </si>
  <si>
    <t>20070327004739I</t>
  </si>
  <si>
    <t>(-23) THE FLIGHT DEPARTED ADDISON, TEXAS ON MARCH 27, 2007 FOR A BUSINESS TRIP TO IDAHO FALLS, IDAHO UNDER 14 CFR P</t>
  </si>
  <si>
    <t>( -23 ) the flight departed addison , texas on march 27 , 2007 for a business trip to idaho falls , idaho under 14 cfr p</t>
  </si>
  <si>
    <t>addison</t>
  </si>
  <si>
    <t>20070428007859A</t>
  </si>
  <si>
    <t>(-23) PILOT DEPARTED HOLBROOK, AZ TO SHOW LOW, AZ WITH 6 GALLONS OF FUEL ON BOARD. HIS FLIGHT REQUIRED ABOUT 3 TO 3</t>
  </si>
  <si>
    <t>( -23 ) pilot departed holbrook , az to show low , az with 6 gallons of fuel on board .</t>
  </si>
  <si>
    <t>holbrook</t>
  </si>
  <si>
    <t>az</t>
  </si>
  <si>
    <t>20070709017229A</t>
  </si>
  <si>
    <t>(-23) 07/09/07 AIRCRAFT DEPARTED LAKELAND, FL (LAL) AT 800, VFR SOUTHBOUND. NO FLIGHT PLAN FILED. NO FURTHER CONTAC</t>
  </si>
  <si>
    <t>( -23 ) 07/09/07 aircraft departed lakeland , fl ( lal ) at 800 , vfr southbound .</t>
  </si>
  <si>
    <t>lakeland</t>
  </si>
  <si>
    <t>20070723013849I</t>
  </si>
  <si>
    <t xml:space="preserve">(-23) DURING A VFR FLIGHT FROM NORTHWEST REGIONAL AIRPORT, ROANOKE, TX, TO OMAR N. BRADLEY AIRPORT IN MOBERLY, MO, </t>
  </si>
  <si>
    <t>( -23 ) during a vfr flight from northwest regional airport , roanoke , tx , to omar n. bradley airport in moberly , mo ,</t>
  </si>
  <si>
    <t>roanoke</t>
  </si>
  <si>
    <t>moberly</t>
  </si>
  <si>
    <t>omar n. bradley airport</t>
  </si>
  <si>
    <t>20071024830879I</t>
  </si>
  <si>
    <t>(-23) PILOT TAXIED AIRCRAFT WITH GROUND POWER CART STILL ATTACHED. STRUCTURAL DAMAGE FROM EVENT WAS NOMINAL AND WAS</t>
  </si>
  <si>
    <t>( -23 ) pilot taxied aircraft with ground power cart still attached .</t>
  </si>
  <si>
    <t>20071002825149A</t>
  </si>
  <si>
    <t>(-23) THE PILOT/OWNER WITH HIS WIFE ON-BOARD INTENDED TO MAKE A FLIGHT FOR PLEASURE FROM THE BOAT TO PAGE, AZ. DURI</t>
  </si>
  <si>
    <t>( -23 ) the pilot/owner with his wife on-board intended to make a flight for pleasure from the boat to page , az .</t>
  </si>
  <si>
    <t>pilot/owner</t>
  </si>
  <si>
    <t>boat</t>
  </si>
  <si>
    <t>20070721825879I</t>
  </si>
  <si>
    <t>(-23) THE PILOT AND PASSENGER MADE A FULL STOP LANDING AT FULTON COUNTY AIRPORT TO REFUEL. AFTER REFUELING THE PILO</t>
  </si>
  <si>
    <t>( -23 ) the pilot and passenger made a full stop landing at fulton county airport to refuel .</t>
  </si>
  <si>
    <t>fulton county airport</t>
  </si>
  <si>
    <t>20080321013069A</t>
  </si>
  <si>
    <t xml:space="preserve">(-23) THE PILOT ^PRIVACY DATA OMITTED^ DEPARTED MEADOW LAKE AIRPORT. THEN MINUTES INTO THE FLIGHT THE ENGINE QUIT. </t>
  </si>
  <si>
    <t>( -23 ) the pilot ^privacy data omitted^ departed meadow lake airport .</t>
  </si>
  <si>
    <t>meadow lake airport</t>
  </si>
  <si>
    <t>Syntactic Accuracy</t>
  </si>
  <si>
    <t>Semantic Accuracy</t>
  </si>
  <si>
    <t>Consistency</t>
  </si>
  <si>
    <t>Hallucination</t>
  </si>
  <si>
    <t>Notes</t>
  </si>
  <si>
    <t xml:space="preserve"> </t>
  </si>
  <si>
    <t>Syntactic Accuracy (unweighted average for all triples generated):</t>
  </si>
  <si>
    <t>The relations for ACE-05 are the following:</t>
  </si>
  <si>
    <t>Semantic Accuracy (unweighted average for all triples generated):</t>
  </si>
  <si>
    <t>personal or social relation</t>
  </si>
  <si>
    <t>Consistency (average for each document)</t>
  </si>
  <si>
    <t>agent-to-artifact relation. Encompasses "owns", "operates", and more</t>
  </si>
  <si>
    <t>Num Hallucinations:</t>
  </si>
  <si>
    <t>physical relation</t>
  </si>
  <si>
    <t>a general affiliation</t>
  </si>
  <si>
    <t>an organizational affiliation</t>
  </si>
  <si>
    <t>part-to-whole relation (equivalent to "part of")</t>
  </si>
  <si>
    <t>Num Triples</t>
  </si>
  <si>
    <t>Total # Triples:</t>
  </si>
  <si>
    <t>Percent of documents with Predicted Triples: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</si>
</sst>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4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workbookViewId="0">
      <selection activeCell="M19" sqref="M19"/>
    </sheetView>
  </sheetViews>
  <sheetFormatPr defaultRowHeight="14.4" x14ac:dyDescent="0.3"/>
  <cols>
    <col min="16" max="16" width="36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544</v>
      </c>
      <c r="K1" s="2" t="s">
        <v>545</v>
      </c>
      <c r="L1" s="2" t="s">
        <v>546</v>
      </c>
      <c r="M1" s="2" t="s">
        <v>547</v>
      </c>
      <c r="N1" s="2" t="s">
        <v>548</v>
      </c>
    </row>
    <row r="2" spans="1:21" ht="15" x14ac:dyDescent="0.35">
      <c r="A2">
        <v>131</v>
      </c>
      <c r="B2" t="s">
        <v>9</v>
      </c>
      <c r="C2">
        <v>2598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</v>
      </c>
      <c r="K2">
        <v>1</v>
      </c>
      <c r="L2">
        <v>1</v>
      </c>
      <c r="M2">
        <v>0</v>
      </c>
      <c r="O2" t="s">
        <v>549</v>
      </c>
      <c r="P2" t="s">
        <v>550</v>
      </c>
      <c r="Q2">
        <f>AVERAGE(J2:J19)</f>
        <v>1</v>
      </c>
      <c r="S2" t="s">
        <v>551</v>
      </c>
      <c r="T2" s="3"/>
    </row>
    <row r="3" spans="1:21" ht="15" x14ac:dyDescent="0.35">
      <c r="A3">
        <v>148</v>
      </c>
      <c r="B3" t="s">
        <v>15</v>
      </c>
      <c r="C3">
        <v>2676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</v>
      </c>
      <c r="L3">
        <v>1</v>
      </c>
      <c r="M3">
        <v>0</v>
      </c>
      <c r="O3" t="s">
        <v>549</v>
      </c>
      <c r="P3" t="s">
        <v>552</v>
      </c>
      <c r="Q3">
        <f xml:space="preserve"> AVERAGE(K2:K19)</f>
        <v>1</v>
      </c>
      <c r="S3" t="s">
        <v>52</v>
      </c>
      <c r="T3" t="s">
        <v>553</v>
      </c>
      <c r="U3" s="3"/>
    </row>
    <row r="4" spans="1:21" x14ac:dyDescent="0.3">
      <c r="A4">
        <v>104</v>
      </c>
      <c r="B4" t="s">
        <v>21</v>
      </c>
      <c r="C4">
        <v>2458</v>
      </c>
      <c r="D4">
        <v>0</v>
      </c>
      <c r="E4" t="s">
        <v>22</v>
      </c>
      <c r="F4" t="s">
        <v>23</v>
      </c>
      <c r="G4" t="s">
        <v>24</v>
      </c>
      <c r="H4" t="s">
        <v>19</v>
      </c>
      <c r="I4" t="s">
        <v>25</v>
      </c>
      <c r="J4">
        <v>1</v>
      </c>
      <c r="K4">
        <v>1</v>
      </c>
      <c r="L4">
        <v>1</v>
      </c>
      <c r="M4">
        <v>0</v>
      </c>
      <c r="O4" t="s">
        <v>549</v>
      </c>
      <c r="P4" t="s">
        <v>554</v>
      </c>
      <c r="Q4">
        <f>AVERAGE(L2:L19)</f>
        <v>1</v>
      </c>
      <c r="S4" t="s">
        <v>13</v>
      </c>
      <c r="T4" t="s">
        <v>555</v>
      </c>
    </row>
    <row r="5" spans="1:21" x14ac:dyDescent="0.3">
      <c r="A5">
        <v>105</v>
      </c>
      <c r="B5" t="s">
        <v>21</v>
      </c>
      <c r="C5">
        <v>2458</v>
      </c>
      <c r="D5">
        <v>0</v>
      </c>
      <c r="E5" t="s">
        <v>22</v>
      </c>
      <c r="F5" t="s">
        <v>23</v>
      </c>
      <c r="G5" t="s">
        <v>26</v>
      </c>
      <c r="H5" t="s">
        <v>19</v>
      </c>
      <c r="I5" t="s">
        <v>27</v>
      </c>
      <c r="J5">
        <v>1</v>
      </c>
      <c r="K5">
        <v>1</v>
      </c>
      <c r="M5">
        <v>0</v>
      </c>
      <c r="O5" t="s">
        <v>549</v>
      </c>
      <c r="P5" t="s">
        <v>556</v>
      </c>
      <c r="Q5">
        <f>SUM(M2:M19)</f>
        <v>0</v>
      </c>
      <c r="S5" t="s">
        <v>31</v>
      </c>
      <c r="T5" t="s">
        <v>557</v>
      </c>
    </row>
    <row r="6" spans="1:21" x14ac:dyDescent="0.3">
      <c r="S6" t="s">
        <v>186</v>
      </c>
      <c r="T6" t="s">
        <v>558</v>
      </c>
    </row>
    <row r="7" spans="1:21" x14ac:dyDescent="0.3">
      <c r="S7" t="s">
        <v>328</v>
      </c>
      <c r="T7" t="s">
        <v>559</v>
      </c>
    </row>
    <row r="8" spans="1:21" x14ac:dyDescent="0.3">
      <c r="S8" t="s">
        <v>19</v>
      </c>
      <c r="T8" t="s">
        <v>560</v>
      </c>
    </row>
  </sheetData>
  <conditionalFormatting sqref="A2:I5">
    <cfRule type="expression" dxfId="3" priority="2">
      <formula>NOT(EXACT(INDIRECT("B"&amp;ROW()), INDIRECT("B"&amp;ROW()-1)))</formula>
    </cfRule>
  </conditionalFormatting>
  <conditionalFormatting sqref="J2:N5">
    <cfRule type="expression" dxfId="2" priority="1">
      <formula>NOT(EXACT(INDIRECT("B"&amp;ROW()), INDIRECT("B"&amp;ROW()-1)))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9"/>
  <sheetViews>
    <sheetView tabSelected="1" workbookViewId="0">
      <selection activeCell="M16" sqref="M16"/>
    </sheetView>
  </sheetViews>
  <sheetFormatPr defaultRowHeight="14.4" x14ac:dyDescent="0.3"/>
  <cols>
    <col min="12" max="12" width="33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561</v>
      </c>
    </row>
    <row r="2" spans="1:13" x14ac:dyDescent="0.3">
      <c r="A2">
        <v>0</v>
      </c>
      <c r="B2" t="s">
        <v>28</v>
      </c>
      <c r="C2">
        <v>149</v>
      </c>
      <c r="D2">
        <v>0</v>
      </c>
      <c r="E2" t="s">
        <v>29</v>
      </c>
      <c r="F2" t="s">
        <v>30</v>
      </c>
      <c r="G2" t="s">
        <v>12</v>
      </c>
      <c r="H2" t="s">
        <v>31</v>
      </c>
      <c r="I2" t="s">
        <v>32</v>
      </c>
      <c r="J2" cm="1">
        <f t="array" ref="J2" xml:space="preserve"> IF(NOT(EXACT(B2,B1)), COUNTA(_xlfn._xlws.FILTER(G$2:G$128, B$2:B$128 = B2)),"")</f>
        <v>1</v>
      </c>
      <c r="L2" t="s">
        <v>562</v>
      </c>
      <c r="M2">
        <f xml:space="preserve"> SUM(J2:J128)</f>
        <v>127</v>
      </c>
    </row>
    <row r="3" spans="1:13" x14ac:dyDescent="0.3">
      <c r="A3">
        <v>1</v>
      </c>
      <c r="B3" t="s">
        <v>33</v>
      </c>
      <c r="C3">
        <v>209</v>
      </c>
      <c r="D3">
        <v>0</v>
      </c>
      <c r="E3" t="s">
        <v>34</v>
      </c>
      <c r="F3" t="s">
        <v>35</v>
      </c>
      <c r="G3" t="s">
        <v>36</v>
      </c>
      <c r="H3" t="s">
        <v>13</v>
      </c>
      <c r="I3" t="s">
        <v>37</v>
      </c>
      <c r="J3" cm="1">
        <f t="array" ref="J3" xml:space="preserve"> IF(NOT(EXACT(B3,B2)), COUNTA(_xlfn._xlws.FILTER(G$2:G$128, B$2:B$128 = B3)),"")</f>
        <v>1</v>
      </c>
      <c r="L3" t="s">
        <v>563</v>
      </c>
      <c r="M3">
        <f xml:space="preserve"> COUNTIF(J2:J128, "&gt;0")/2748</f>
        <v>3.6390101892285295E-2</v>
      </c>
    </row>
    <row r="4" spans="1:13" x14ac:dyDescent="0.3">
      <c r="A4">
        <v>2</v>
      </c>
      <c r="B4" t="s">
        <v>38</v>
      </c>
      <c r="C4">
        <v>211</v>
      </c>
      <c r="D4">
        <v>0</v>
      </c>
      <c r="E4" t="s">
        <v>39</v>
      </c>
      <c r="F4" t="s">
        <v>40</v>
      </c>
      <c r="G4" t="s">
        <v>12</v>
      </c>
      <c r="H4" t="s">
        <v>13</v>
      </c>
      <c r="I4" t="s">
        <v>41</v>
      </c>
      <c r="J4" cm="1">
        <f t="array" ref="J4" xml:space="preserve"> IF(NOT(EXACT(B4,B3)), COUNTA(_xlfn._xlws.FILTER(G$2:G$128, B$2:B$128 = B4)),"")</f>
        <v>1</v>
      </c>
    </row>
    <row r="5" spans="1:13" x14ac:dyDescent="0.3">
      <c r="A5">
        <v>3</v>
      </c>
      <c r="B5" t="s">
        <v>42</v>
      </c>
      <c r="C5">
        <v>237</v>
      </c>
      <c r="D5">
        <v>0</v>
      </c>
      <c r="E5" t="s">
        <v>43</v>
      </c>
      <c r="F5" t="s">
        <v>44</v>
      </c>
      <c r="G5" t="s">
        <v>12</v>
      </c>
      <c r="H5" t="s">
        <v>13</v>
      </c>
      <c r="I5" t="s">
        <v>14</v>
      </c>
      <c r="J5" cm="1">
        <f t="array" ref="J5" xml:space="preserve"> IF(NOT(EXACT(B5,B4)), COUNTA(_xlfn._xlws.FILTER(G$2:G$128, B$2:B$128 = B5)),"")</f>
        <v>1</v>
      </c>
    </row>
    <row r="6" spans="1:13" x14ac:dyDescent="0.3">
      <c r="A6">
        <v>4</v>
      </c>
      <c r="B6" t="s">
        <v>45</v>
      </c>
      <c r="C6">
        <v>268</v>
      </c>
      <c r="D6">
        <v>0</v>
      </c>
      <c r="E6" t="s">
        <v>46</v>
      </c>
      <c r="F6" t="s">
        <v>47</v>
      </c>
      <c r="G6" t="s">
        <v>12</v>
      </c>
      <c r="H6" t="s">
        <v>31</v>
      </c>
      <c r="I6" t="s">
        <v>48</v>
      </c>
      <c r="J6" cm="1">
        <f t="array" ref="J6" xml:space="preserve"> IF(NOT(EXACT(B6,B5)), COUNTA(_xlfn._xlws.FILTER(G$2:G$128, B$2:B$128 = B6)),"")</f>
        <v>1</v>
      </c>
    </row>
    <row r="7" spans="1:13" x14ac:dyDescent="0.3">
      <c r="A7">
        <v>5</v>
      </c>
      <c r="B7" t="s">
        <v>49</v>
      </c>
      <c r="C7">
        <v>314</v>
      </c>
      <c r="D7">
        <v>0</v>
      </c>
      <c r="E7" t="s">
        <v>50</v>
      </c>
      <c r="F7" t="s">
        <v>51</v>
      </c>
      <c r="G7" t="s">
        <v>12</v>
      </c>
      <c r="H7" t="s">
        <v>52</v>
      </c>
      <c r="I7" t="s">
        <v>53</v>
      </c>
      <c r="J7" cm="1">
        <f t="array" ref="J7" xml:space="preserve"> IF(NOT(EXACT(B7,B6)), COUNTA(_xlfn._xlws.FILTER(G$2:G$128, B$2:B$128 = B7)),"")</f>
        <v>1</v>
      </c>
    </row>
    <row r="8" spans="1:13" x14ac:dyDescent="0.3">
      <c r="A8">
        <v>6</v>
      </c>
      <c r="B8" t="s">
        <v>54</v>
      </c>
      <c r="C8">
        <v>326</v>
      </c>
      <c r="D8">
        <v>0</v>
      </c>
      <c r="E8" t="s">
        <v>55</v>
      </c>
      <c r="F8" t="s">
        <v>56</v>
      </c>
      <c r="G8" t="s">
        <v>57</v>
      </c>
      <c r="H8" t="s">
        <v>13</v>
      </c>
      <c r="I8" t="s">
        <v>58</v>
      </c>
      <c r="J8" cm="1">
        <f t="array" ref="J8" xml:space="preserve"> IF(NOT(EXACT(B8,B7)), COUNTA(_xlfn._xlws.FILTER(G$2:G$128, B$2:B$128 = B8)),"")</f>
        <v>1</v>
      </c>
    </row>
    <row r="9" spans="1:13" x14ac:dyDescent="0.3">
      <c r="A9">
        <v>7</v>
      </c>
      <c r="B9" t="s">
        <v>59</v>
      </c>
      <c r="C9">
        <v>381</v>
      </c>
      <c r="D9">
        <v>0</v>
      </c>
      <c r="E9" t="s">
        <v>60</v>
      </c>
      <c r="F9" t="s">
        <v>61</v>
      </c>
      <c r="G9" t="s">
        <v>57</v>
      </c>
      <c r="H9" t="s">
        <v>13</v>
      </c>
      <c r="I9" t="s">
        <v>62</v>
      </c>
      <c r="J9" cm="1">
        <f t="array" ref="J9" xml:space="preserve"> IF(NOT(EXACT(B9,B8)), COUNTA(_xlfn._xlws.FILTER(G$2:G$128, B$2:B$128 = B9)),"")</f>
        <v>1</v>
      </c>
    </row>
    <row r="10" spans="1:13" x14ac:dyDescent="0.3">
      <c r="A10">
        <v>8</v>
      </c>
      <c r="B10" t="s">
        <v>63</v>
      </c>
      <c r="C10">
        <v>383</v>
      </c>
      <c r="D10">
        <v>1</v>
      </c>
      <c r="E10" t="s">
        <v>64</v>
      </c>
      <c r="F10" t="s">
        <v>65</v>
      </c>
      <c r="G10" t="s">
        <v>66</v>
      </c>
      <c r="H10" t="s">
        <v>13</v>
      </c>
      <c r="I10" t="s">
        <v>41</v>
      </c>
      <c r="J10" cm="1">
        <f t="array" ref="J10" xml:space="preserve"> IF(NOT(EXACT(B10,B9)), COUNTA(_xlfn._xlws.FILTER(G$2:G$128, B$2:B$128 = B10)),"")</f>
        <v>1</v>
      </c>
    </row>
    <row r="11" spans="1:13" x14ac:dyDescent="0.3">
      <c r="A11">
        <v>9</v>
      </c>
      <c r="B11" t="s">
        <v>67</v>
      </c>
      <c r="C11">
        <v>487</v>
      </c>
      <c r="D11">
        <v>0</v>
      </c>
      <c r="E11" t="s">
        <v>68</v>
      </c>
      <c r="F11" t="s">
        <v>69</v>
      </c>
      <c r="G11" t="s">
        <v>12</v>
      </c>
      <c r="H11" t="s">
        <v>13</v>
      </c>
      <c r="I11" t="s">
        <v>14</v>
      </c>
      <c r="J11" cm="1">
        <f t="array" ref="J11" xml:space="preserve"> IF(NOT(EXACT(B11,B10)), COUNTA(_xlfn._xlws.FILTER(G$2:G$128, B$2:B$128 = B11)),"")</f>
        <v>1</v>
      </c>
    </row>
    <row r="12" spans="1:13" x14ac:dyDescent="0.3">
      <c r="A12">
        <v>10</v>
      </c>
      <c r="B12" t="s">
        <v>70</v>
      </c>
      <c r="C12">
        <v>518</v>
      </c>
      <c r="D12">
        <v>1</v>
      </c>
      <c r="E12" t="s">
        <v>71</v>
      </c>
      <c r="F12" t="s">
        <v>72</v>
      </c>
      <c r="G12" t="s">
        <v>12</v>
      </c>
      <c r="H12" t="s">
        <v>13</v>
      </c>
      <c r="I12" t="s">
        <v>73</v>
      </c>
      <c r="J12" cm="1">
        <f t="array" ref="J12" xml:space="preserve"> IF(NOT(EXACT(B12,B11)), COUNTA(_xlfn._xlws.FILTER(G$2:G$128, B$2:B$128 = B12)),"")</f>
        <v>1</v>
      </c>
    </row>
    <row r="13" spans="1:13" x14ac:dyDescent="0.3">
      <c r="A13">
        <v>11</v>
      </c>
      <c r="B13" t="s">
        <v>74</v>
      </c>
      <c r="C13">
        <v>534</v>
      </c>
      <c r="D13">
        <v>0</v>
      </c>
      <c r="E13" t="s">
        <v>75</v>
      </c>
      <c r="F13" t="s">
        <v>76</v>
      </c>
      <c r="G13" t="s">
        <v>12</v>
      </c>
      <c r="H13" t="s">
        <v>13</v>
      </c>
      <c r="I13" t="s">
        <v>73</v>
      </c>
      <c r="J13" cm="1">
        <f t="array" ref="J13" xml:space="preserve"> IF(NOT(EXACT(B13,B12)), COUNTA(_xlfn._xlws.FILTER(G$2:G$128, B$2:B$128 = B13)),"")</f>
        <v>1</v>
      </c>
    </row>
    <row r="14" spans="1:13" x14ac:dyDescent="0.3">
      <c r="A14">
        <v>12</v>
      </c>
      <c r="B14" t="s">
        <v>77</v>
      </c>
      <c r="C14">
        <v>611</v>
      </c>
      <c r="D14">
        <v>0</v>
      </c>
      <c r="E14" t="s">
        <v>78</v>
      </c>
      <c r="F14" t="s">
        <v>79</v>
      </c>
      <c r="G14" t="s">
        <v>12</v>
      </c>
      <c r="H14" t="s">
        <v>31</v>
      </c>
      <c r="I14" t="s">
        <v>80</v>
      </c>
      <c r="J14" cm="1">
        <f t="array" ref="J14" xml:space="preserve"> IF(NOT(EXACT(B14,B13)), COUNTA(_xlfn._xlws.FILTER(G$2:G$128, B$2:B$128 = B14)),"")</f>
        <v>1</v>
      </c>
    </row>
    <row r="15" spans="1:13" x14ac:dyDescent="0.3">
      <c r="A15">
        <v>13</v>
      </c>
      <c r="B15" t="s">
        <v>81</v>
      </c>
      <c r="C15">
        <v>628</v>
      </c>
      <c r="D15">
        <v>0</v>
      </c>
      <c r="E15" t="s">
        <v>82</v>
      </c>
      <c r="F15" t="s">
        <v>83</v>
      </c>
      <c r="G15" t="s">
        <v>12</v>
      </c>
      <c r="H15" t="s">
        <v>13</v>
      </c>
      <c r="I15" t="s">
        <v>73</v>
      </c>
      <c r="J15" cm="1">
        <f t="array" ref="J15" xml:space="preserve"> IF(NOT(EXACT(B15,B14)), COUNTA(_xlfn._xlws.FILTER(G$2:G$128, B$2:B$128 = B15)),"")</f>
        <v>1</v>
      </c>
    </row>
    <row r="16" spans="1:13" x14ac:dyDescent="0.3">
      <c r="A16">
        <v>14</v>
      </c>
      <c r="B16" t="s">
        <v>84</v>
      </c>
      <c r="C16">
        <v>650</v>
      </c>
      <c r="D16">
        <v>0</v>
      </c>
      <c r="E16" t="s">
        <v>85</v>
      </c>
      <c r="F16" t="s">
        <v>86</v>
      </c>
      <c r="G16" t="s">
        <v>12</v>
      </c>
      <c r="H16" t="s">
        <v>31</v>
      </c>
      <c r="I16" t="s">
        <v>87</v>
      </c>
      <c r="J16" cm="1">
        <f t="array" ref="J16" xml:space="preserve"> IF(NOT(EXACT(B16,B15)), COUNTA(_xlfn._xlws.FILTER(G$2:G$128, B$2:B$128 = B16)),"")</f>
        <v>1</v>
      </c>
    </row>
    <row r="17" spans="1:10" x14ac:dyDescent="0.3">
      <c r="A17">
        <v>15</v>
      </c>
      <c r="B17" t="s">
        <v>88</v>
      </c>
      <c r="C17">
        <v>759</v>
      </c>
      <c r="D17">
        <v>1</v>
      </c>
      <c r="E17" t="s">
        <v>89</v>
      </c>
      <c r="F17" t="s">
        <v>90</v>
      </c>
      <c r="G17" t="s">
        <v>12</v>
      </c>
      <c r="H17" t="s">
        <v>13</v>
      </c>
      <c r="I17" t="s">
        <v>91</v>
      </c>
      <c r="J17" cm="1">
        <f t="array" ref="J17" xml:space="preserve"> IF(NOT(EXACT(B17,B16)), COUNTA(_xlfn._xlws.FILTER(G$2:G$128, B$2:B$128 = B17)),"")</f>
        <v>1</v>
      </c>
    </row>
    <row r="18" spans="1:10" x14ac:dyDescent="0.3">
      <c r="A18">
        <v>16</v>
      </c>
      <c r="B18" t="s">
        <v>92</v>
      </c>
      <c r="C18">
        <v>775</v>
      </c>
      <c r="D18">
        <v>0</v>
      </c>
      <c r="E18" t="s">
        <v>93</v>
      </c>
      <c r="F18" t="s">
        <v>94</v>
      </c>
      <c r="G18" t="s">
        <v>12</v>
      </c>
      <c r="H18" t="s">
        <v>52</v>
      </c>
      <c r="I18" t="s">
        <v>95</v>
      </c>
      <c r="J18" cm="1">
        <f t="array" ref="J18" xml:space="preserve"> IF(NOT(EXACT(B18,B17)), COUNTA(_xlfn._xlws.FILTER(G$2:G$128, B$2:B$128 = B18)),"")</f>
        <v>1</v>
      </c>
    </row>
    <row r="19" spans="1:10" x14ac:dyDescent="0.3">
      <c r="A19">
        <v>17</v>
      </c>
      <c r="B19" t="s">
        <v>96</v>
      </c>
      <c r="C19">
        <v>811</v>
      </c>
      <c r="D19">
        <v>0</v>
      </c>
      <c r="E19" t="s">
        <v>97</v>
      </c>
      <c r="F19" t="s">
        <v>98</v>
      </c>
      <c r="G19" t="s">
        <v>12</v>
      </c>
      <c r="H19" t="s">
        <v>13</v>
      </c>
      <c r="I19" t="s">
        <v>14</v>
      </c>
      <c r="J19" cm="1">
        <f t="array" ref="J19" xml:space="preserve"> IF(NOT(EXACT(B19,B18)), COUNTA(_xlfn._xlws.FILTER(G$2:G$128, B$2:B$128 = B19)),"")</f>
        <v>1</v>
      </c>
    </row>
    <row r="20" spans="1:10" x14ac:dyDescent="0.3">
      <c r="A20">
        <v>18</v>
      </c>
      <c r="B20" t="s">
        <v>99</v>
      </c>
      <c r="C20">
        <v>814</v>
      </c>
      <c r="D20">
        <v>0</v>
      </c>
      <c r="E20" t="s">
        <v>100</v>
      </c>
      <c r="F20" t="s">
        <v>101</v>
      </c>
      <c r="G20" t="s">
        <v>12</v>
      </c>
      <c r="H20" t="s">
        <v>31</v>
      </c>
      <c r="I20" t="s">
        <v>102</v>
      </c>
      <c r="J20" cm="1">
        <f t="array" ref="J20" xml:space="preserve"> IF(NOT(EXACT(B20,B19)), COUNTA(_xlfn._xlws.FILTER(G$2:G$128, B$2:B$128 = B20)),"")</f>
        <v>1</v>
      </c>
    </row>
    <row r="21" spans="1:10" x14ac:dyDescent="0.3">
      <c r="A21">
        <v>19</v>
      </c>
      <c r="B21" t="s">
        <v>103</v>
      </c>
      <c r="C21">
        <v>1048</v>
      </c>
      <c r="D21">
        <v>0</v>
      </c>
      <c r="E21" t="s">
        <v>104</v>
      </c>
      <c r="F21" t="s">
        <v>105</v>
      </c>
      <c r="G21" t="s">
        <v>12</v>
      </c>
      <c r="H21" t="s">
        <v>31</v>
      </c>
      <c r="I21" t="s">
        <v>102</v>
      </c>
      <c r="J21" cm="1">
        <f t="array" ref="J21" xml:space="preserve"> IF(NOT(EXACT(B21,B20)), COUNTA(_xlfn._xlws.FILTER(G$2:G$128, B$2:B$128 = B21)),"")</f>
        <v>1</v>
      </c>
    </row>
    <row r="22" spans="1:10" x14ac:dyDescent="0.3">
      <c r="A22">
        <v>20</v>
      </c>
      <c r="B22" t="s">
        <v>106</v>
      </c>
      <c r="C22">
        <v>1080</v>
      </c>
      <c r="D22">
        <v>0</v>
      </c>
      <c r="E22" t="s">
        <v>107</v>
      </c>
      <c r="F22" t="s">
        <v>108</v>
      </c>
      <c r="G22" t="s">
        <v>12</v>
      </c>
      <c r="H22" t="s">
        <v>13</v>
      </c>
      <c r="I22" t="s">
        <v>14</v>
      </c>
      <c r="J22" cm="1">
        <f t="array" ref="J22" xml:space="preserve"> IF(NOT(EXACT(B22,B21)), COUNTA(_xlfn._xlws.FILTER(G$2:G$128, B$2:B$128 = B22)),"")</f>
        <v>1</v>
      </c>
    </row>
    <row r="23" spans="1:10" x14ac:dyDescent="0.3">
      <c r="A23">
        <v>21</v>
      </c>
      <c r="B23" t="s">
        <v>109</v>
      </c>
      <c r="C23">
        <v>1150</v>
      </c>
      <c r="D23">
        <v>2</v>
      </c>
      <c r="E23" t="s">
        <v>110</v>
      </c>
      <c r="F23" t="s">
        <v>111</v>
      </c>
      <c r="G23" t="s">
        <v>112</v>
      </c>
      <c r="H23" t="s">
        <v>13</v>
      </c>
      <c r="I23" t="s">
        <v>62</v>
      </c>
      <c r="J23" cm="1">
        <f t="array" ref="J23" xml:space="preserve"> IF(NOT(EXACT(B23,B22)), COUNTA(_xlfn._xlws.FILTER(G$2:G$128, B$2:B$128 = B23)),"")</f>
        <v>1</v>
      </c>
    </row>
    <row r="24" spans="1:10" x14ac:dyDescent="0.3">
      <c r="A24">
        <v>22</v>
      </c>
      <c r="B24" t="s">
        <v>113</v>
      </c>
      <c r="C24">
        <v>1158</v>
      </c>
      <c r="D24">
        <v>0</v>
      </c>
      <c r="E24" t="s">
        <v>114</v>
      </c>
      <c r="F24" t="s">
        <v>115</v>
      </c>
      <c r="G24" t="s">
        <v>12</v>
      </c>
      <c r="H24" t="s">
        <v>13</v>
      </c>
      <c r="I24" t="s">
        <v>14</v>
      </c>
      <c r="J24" cm="1">
        <f t="array" ref="J24" xml:space="preserve"> IF(NOT(EXACT(B24,B23)), COUNTA(_xlfn._xlws.FILTER(G$2:G$128, B$2:B$128 = B24)),"")</f>
        <v>1</v>
      </c>
    </row>
    <row r="25" spans="1:10" x14ac:dyDescent="0.3">
      <c r="A25">
        <v>23</v>
      </c>
      <c r="B25" t="s">
        <v>116</v>
      </c>
      <c r="C25">
        <v>1165</v>
      </c>
      <c r="D25">
        <v>0</v>
      </c>
      <c r="E25" t="s">
        <v>117</v>
      </c>
      <c r="F25" t="s">
        <v>118</v>
      </c>
      <c r="G25" t="s">
        <v>12</v>
      </c>
      <c r="H25" t="s">
        <v>13</v>
      </c>
      <c r="I25" t="s">
        <v>14</v>
      </c>
      <c r="J25" cm="1">
        <f t="array" ref="J25" xml:space="preserve"> IF(NOT(EXACT(B25,B24)), COUNTA(_xlfn._xlws.FILTER(G$2:G$128, B$2:B$128 = B25)),"")</f>
        <v>1</v>
      </c>
    </row>
    <row r="26" spans="1:10" x14ac:dyDescent="0.3">
      <c r="A26">
        <v>24</v>
      </c>
      <c r="B26" t="s">
        <v>119</v>
      </c>
      <c r="C26">
        <v>1252</v>
      </c>
      <c r="D26">
        <v>0</v>
      </c>
      <c r="E26" t="s">
        <v>120</v>
      </c>
      <c r="F26" t="s">
        <v>121</v>
      </c>
      <c r="G26" t="s">
        <v>66</v>
      </c>
      <c r="H26" t="s">
        <v>13</v>
      </c>
      <c r="I26" t="s">
        <v>14</v>
      </c>
      <c r="J26" cm="1">
        <f t="array" ref="J26" xml:space="preserve"> IF(NOT(EXACT(B26,B25)), COUNTA(_xlfn._xlws.FILTER(G$2:G$128, B$2:B$128 = B26)),"")</f>
        <v>1</v>
      </c>
    </row>
    <row r="27" spans="1:10" x14ac:dyDescent="0.3">
      <c r="A27">
        <v>25</v>
      </c>
      <c r="B27" t="s">
        <v>122</v>
      </c>
      <c r="C27">
        <v>1392</v>
      </c>
      <c r="D27">
        <v>0</v>
      </c>
      <c r="E27" t="s">
        <v>123</v>
      </c>
      <c r="F27" t="s">
        <v>124</v>
      </c>
      <c r="G27" t="s">
        <v>12</v>
      </c>
      <c r="H27" t="s">
        <v>31</v>
      </c>
      <c r="I27" t="s">
        <v>87</v>
      </c>
      <c r="J27" cm="1">
        <f t="array" ref="J27" xml:space="preserve"> IF(NOT(EXACT(B27,B26)), COUNTA(_xlfn._xlws.FILTER(G$2:G$128, B$2:B$128 = B27)),"")</f>
        <v>1</v>
      </c>
    </row>
    <row r="28" spans="1:10" x14ac:dyDescent="0.3">
      <c r="A28">
        <v>26</v>
      </c>
      <c r="B28" t="s">
        <v>125</v>
      </c>
      <c r="C28">
        <v>1651</v>
      </c>
      <c r="D28">
        <v>0</v>
      </c>
      <c r="E28" t="s">
        <v>126</v>
      </c>
      <c r="F28" t="s">
        <v>127</v>
      </c>
      <c r="G28" t="s">
        <v>128</v>
      </c>
      <c r="H28" t="s">
        <v>19</v>
      </c>
      <c r="I28" t="s">
        <v>129</v>
      </c>
      <c r="J28" cm="1">
        <f t="array" ref="J28" xml:space="preserve"> IF(NOT(EXACT(B28,B27)), COUNTA(_xlfn._xlws.FILTER(G$2:G$128, B$2:B$128 = B28)),"")</f>
        <v>1</v>
      </c>
    </row>
    <row r="29" spans="1:10" x14ac:dyDescent="0.3">
      <c r="A29">
        <v>27</v>
      </c>
      <c r="B29" t="s">
        <v>130</v>
      </c>
      <c r="C29">
        <v>1725</v>
      </c>
      <c r="D29">
        <v>0</v>
      </c>
      <c r="E29" t="s">
        <v>131</v>
      </c>
      <c r="F29" t="s">
        <v>132</v>
      </c>
      <c r="G29" t="s">
        <v>133</v>
      </c>
      <c r="H29" t="s">
        <v>19</v>
      </c>
      <c r="I29" t="s">
        <v>134</v>
      </c>
      <c r="J29" cm="1">
        <f t="array" ref="J29" xml:space="preserve"> IF(NOT(EXACT(B29,B28)), COUNTA(_xlfn._xlws.FILTER(G$2:G$128, B$2:B$128 = B29)),"")</f>
        <v>2</v>
      </c>
    </row>
    <row r="30" spans="1:10" x14ac:dyDescent="0.3">
      <c r="A30">
        <v>28</v>
      </c>
      <c r="B30" t="s">
        <v>130</v>
      </c>
      <c r="C30">
        <v>1725</v>
      </c>
      <c r="D30">
        <v>0</v>
      </c>
      <c r="E30" t="s">
        <v>131</v>
      </c>
      <c r="F30" t="s">
        <v>132</v>
      </c>
      <c r="G30" t="s">
        <v>135</v>
      </c>
      <c r="H30" t="s">
        <v>19</v>
      </c>
      <c r="I30" t="s">
        <v>136</v>
      </c>
      <c r="J30" t="str" cm="1">
        <f t="array" ref="J30" xml:space="preserve"> IF(NOT(EXACT(B30,B29)), COUNTA(_xlfn._xlws.FILTER(G$2:G$128, B$2:B$128 = B30)),"")</f>
        <v/>
      </c>
    </row>
    <row r="31" spans="1:10" x14ac:dyDescent="0.3">
      <c r="A31">
        <v>29</v>
      </c>
      <c r="B31" t="s">
        <v>137</v>
      </c>
      <c r="C31">
        <v>1830</v>
      </c>
      <c r="D31">
        <v>0</v>
      </c>
      <c r="E31" t="s">
        <v>138</v>
      </c>
      <c r="F31" t="s">
        <v>139</v>
      </c>
      <c r="G31" t="s">
        <v>140</v>
      </c>
      <c r="H31" t="s">
        <v>19</v>
      </c>
      <c r="I31" t="s">
        <v>141</v>
      </c>
      <c r="J31" cm="1">
        <f t="array" ref="J31" xml:space="preserve"> IF(NOT(EXACT(B31,B30)), COUNTA(_xlfn._xlws.FILTER(G$2:G$128, B$2:B$128 = B31)),"")</f>
        <v>1</v>
      </c>
    </row>
    <row r="32" spans="1:10" x14ac:dyDescent="0.3">
      <c r="A32">
        <v>30</v>
      </c>
      <c r="B32" t="s">
        <v>142</v>
      </c>
      <c r="C32">
        <v>1850</v>
      </c>
      <c r="D32">
        <v>0</v>
      </c>
      <c r="E32" t="s">
        <v>143</v>
      </c>
      <c r="F32" t="s">
        <v>144</v>
      </c>
      <c r="G32" t="s">
        <v>145</v>
      </c>
      <c r="H32" t="s">
        <v>19</v>
      </c>
      <c r="I32" t="s">
        <v>146</v>
      </c>
      <c r="J32" cm="1">
        <f t="array" ref="J32" xml:space="preserve"> IF(NOT(EXACT(B32,B31)), COUNTA(_xlfn._xlws.FILTER(G$2:G$128, B$2:B$128 = B32)),"")</f>
        <v>1</v>
      </c>
    </row>
    <row r="33" spans="1:10" x14ac:dyDescent="0.3">
      <c r="A33">
        <v>31</v>
      </c>
      <c r="B33" t="s">
        <v>147</v>
      </c>
      <c r="C33">
        <v>1857</v>
      </c>
      <c r="D33">
        <v>0</v>
      </c>
      <c r="E33" t="s">
        <v>148</v>
      </c>
      <c r="F33" t="s">
        <v>149</v>
      </c>
      <c r="G33" t="s">
        <v>150</v>
      </c>
      <c r="H33" t="s">
        <v>19</v>
      </c>
      <c r="I33" t="s">
        <v>151</v>
      </c>
      <c r="J33" cm="1">
        <f t="array" ref="J33" xml:space="preserve"> IF(NOT(EXACT(B33,B32)), COUNTA(_xlfn._xlws.FILTER(G$2:G$128, B$2:B$128 = B33)),"")</f>
        <v>1</v>
      </c>
    </row>
    <row r="34" spans="1:10" x14ac:dyDescent="0.3">
      <c r="A34">
        <v>32</v>
      </c>
      <c r="B34" t="s">
        <v>152</v>
      </c>
      <c r="C34">
        <v>1869</v>
      </c>
      <c r="D34">
        <v>0</v>
      </c>
      <c r="E34" t="s">
        <v>153</v>
      </c>
      <c r="F34" t="s">
        <v>154</v>
      </c>
      <c r="G34" t="s">
        <v>12</v>
      </c>
      <c r="H34" t="s">
        <v>13</v>
      </c>
      <c r="I34" t="s">
        <v>73</v>
      </c>
      <c r="J34" cm="1">
        <f t="array" ref="J34" xml:space="preserve"> IF(NOT(EXACT(B34,B33)), COUNTA(_xlfn._xlws.FILTER(G$2:G$128, B$2:B$128 = B34)),"")</f>
        <v>1</v>
      </c>
    </row>
    <row r="35" spans="1:10" x14ac:dyDescent="0.3">
      <c r="A35">
        <v>33</v>
      </c>
      <c r="B35" t="s">
        <v>155</v>
      </c>
      <c r="C35">
        <v>1874</v>
      </c>
      <c r="D35">
        <v>1</v>
      </c>
      <c r="E35" t="s">
        <v>156</v>
      </c>
      <c r="F35" t="s">
        <v>157</v>
      </c>
      <c r="G35" t="s">
        <v>12</v>
      </c>
      <c r="H35" t="s">
        <v>13</v>
      </c>
      <c r="I35" t="s">
        <v>73</v>
      </c>
      <c r="J35" cm="1">
        <f t="array" ref="J35" xml:space="preserve"> IF(NOT(EXACT(B35,B34)), COUNTA(_xlfn._xlws.FILTER(G$2:G$128, B$2:B$128 = B35)),"")</f>
        <v>1</v>
      </c>
    </row>
    <row r="36" spans="1:10" x14ac:dyDescent="0.3">
      <c r="A36">
        <v>34</v>
      </c>
      <c r="B36" t="s">
        <v>158</v>
      </c>
      <c r="C36">
        <v>1876</v>
      </c>
      <c r="D36">
        <v>1</v>
      </c>
      <c r="E36" t="s">
        <v>159</v>
      </c>
      <c r="F36" t="s">
        <v>160</v>
      </c>
      <c r="G36" t="s">
        <v>12</v>
      </c>
      <c r="H36" t="s">
        <v>13</v>
      </c>
      <c r="I36" t="s">
        <v>73</v>
      </c>
      <c r="J36" cm="1">
        <f t="array" ref="J36" xml:space="preserve"> IF(NOT(EXACT(B36,B35)), COUNTA(_xlfn._xlws.FILTER(G$2:G$128, B$2:B$128 = B36)),"")</f>
        <v>1</v>
      </c>
    </row>
    <row r="37" spans="1:10" x14ac:dyDescent="0.3">
      <c r="A37">
        <v>35</v>
      </c>
      <c r="B37" t="s">
        <v>161</v>
      </c>
      <c r="C37">
        <v>1946</v>
      </c>
      <c r="D37">
        <v>0</v>
      </c>
      <c r="E37" t="s">
        <v>162</v>
      </c>
      <c r="F37" t="s">
        <v>163</v>
      </c>
      <c r="G37" t="s">
        <v>164</v>
      </c>
      <c r="H37" t="s">
        <v>13</v>
      </c>
      <c r="I37" t="s">
        <v>14</v>
      </c>
      <c r="J37" cm="1">
        <f t="array" ref="J37" xml:space="preserve"> IF(NOT(EXACT(B37,B36)), COUNTA(_xlfn._xlws.FILTER(G$2:G$128, B$2:B$128 = B37)),"")</f>
        <v>1</v>
      </c>
    </row>
    <row r="38" spans="1:10" x14ac:dyDescent="0.3">
      <c r="A38">
        <v>36</v>
      </c>
      <c r="B38" t="s">
        <v>165</v>
      </c>
      <c r="C38">
        <v>1947</v>
      </c>
      <c r="D38">
        <v>0</v>
      </c>
      <c r="E38" t="s">
        <v>166</v>
      </c>
      <c r="F38" t="s">
        <v>167</v>
      </c>
      <c r="G38" t="s">
        <v>168</v>
      </c>
      <c r="H38" t="s">
        <v>19</v>
      </c>
      <c r="I38" t="s">
        <v>169</v>
      </c>
      <c r="J38" cm="1">
        <f t="array" ref="J38" xml:space="preserve"> IF(NOT(EXACT(B38,B37)), COUNTA(_xlfn._xlws.FILTER(G$2:G$128, B$2:B$128 = B38)),"")</f>
        <v>1</v>
      </c>
    </row>
    <row r="39" spans="1:10" x14ac:dyDescent="0.3">
      <c r="A39">
        <v>37</v>
      </c>
      <c r="B39" t="s">
        <v>170</v>
      </c>
      <c r="C39">
        <v>1953</v>
      </c>
      <c r="D39">
        <v>0</v>
      </c>
      <c r="E39" t="s">
        <v>171</v>
      </c>
      <c r="F39" t="s">
        <v>172</v>
      </c>
      <c r="G39" t="s">
        <v>173</v>
      </c>
      <c r="H39" t="s">
        <v>19</v>
      </c>
      <c r="I39" t="s">
        <v>174</v>
      </c>
      <c r="J39" cm="1">
        <f t="array" ref="J39" xml:space="preserve"> IF(NOT(EXACT(B39,B38)), COUNTA(_xlfn._xlws.FILTER(G$2:G$128, B$2:B$128 = B39)),"")</f>
        <v>2</v>
      </c>
    </row>
    <row r="40" spans="1:10" x14ac:dyDescent="0.3">
      <c r="A40">
        <v>38</v>
      </c>
      <c r="B40" t="s">
        <v>170</v>
      </c>
      <c r="C40">
        <v>1953</v>
      </c>
      <c r="D40">
        <v>0</v>
      </c>
      <c r="E40" t="s">
        <v>171</v>
      </c>
      <c r="F40" t="s">
        <v>172</v>
      </c>
      <c r="G40" t="s">
        <v>12</v>
      </c>
      <c r="H40" t="s">
        <v>31</v>
      </c>
      <c r="I40" t="s">
        <v>173</v>
      </c>
      <c r="J40" t="str" cm="1">
        <f t="array" ref="J40" xml:space="preserve"> IF(NOT(EXACT(B40,B39)), COUNTA(_xlfn._xlws.FILTER(G$2:G$128, B$2:B$128 = B40)),"")</f>
        <v/>
      </c>
    </row>
    <row r="41" spans="1:10" x14ac:dyDescent="0.3">
      <c r="A41">
        <v>39</v>
      </c>
      <c r="B41" t="s">
        <v>175</v>
      </c>
      <c r="C41">
        <v>1975</v>
      </c>
      <c r="D41">
        <v>0</v>
      </c>
      <c r="E41" t="s">
        <v>176</v>
      </c>
      <c r="F41" t="s">
        <v>177</v>
      </c>
      <c r="G41" t="s">
        <v>178</v>
      </c>
      <c r="H41" t="s">
        <v>19</v>
      </c>
      <c r="I41" t="s">
        <v>179</v>
      </c>
      <c r="J41" cm="1">
        <f t="array" ref="J41" xml:space="preserve"> IF(NOT(EXACT(B41,B40)), COUNTA(_xlfn._xlws.FILTER(G$2:G$128, B$2:B$128 = B41)),"")</f>
        <v>1</v>
      </c>
    </row>
    <row r="42" spans="1:10" x14ac:dyDescent="0.3">
      <c r="A42">
        <v>40</v>
      </c>
      <c r="B42" t="s">
        <v>180</v>
      </c>
      <c r="C42">
        <v>2002</v>
      </c>
      <c r="D42">
        <v>0</v>
      </c>
      <c r="E42" t="s">
        <v>181</v>
      </c>
      <c r="F42" t="s">
        <v>182</v>
      </c>
      <c r="G42" t="s">
        <v>183</v>
      </c>
      <c r="H42" t="s">
        <v>19</v>
      </c>
      <c r="I42" t="s">
        <v>184</v>
      </c>
      <c r="J42" cm="1">
        <f t="array" ref="J42" xml:space="preserve"> IF(NOT(EXACT(B42,B41)), COUNTA(_xlfn._xlws.FILTER(G$2:G$128, B$2:B$128 = B42)),"")</f>
        <v>3</v>
      </c>
    </row>
    <row r="43" spans="1:10" x14ac:dyDescent="0.3">
      <c r="A43">
        <v>41</v>
      </c>
      <c r="B43" t="s">
        <v>180</v>
      </c>
      <c r="C43">
        <v>2002</v>
      </c>
      <c r="D43">
        <v>0</v>
      </c>
      <c r="E43" t="s">
        <v>181</v>
      </c>
      <c r="F43" t="s">
        <v>182</v>
      </c>
      <c r="G43" t="s">
        <v>185</v>
      </c>
      <c r="H43" t="s">
        <v>186</v>
      </c>
      <c r="I43" t="s">
        <v>183</v>
      </c>
      <c r="J43" t="str" cm="1">
        <f t="array" ref="J43" xml:space="preserve"> IF(NOT(EXACT(B43,B42)), COUNTA(_xlfn._xlws.FILTER(G$2:G$128, B$2:B$128 = B43)),"")</f>
        <v/>
      </c>
    </row>
    <row r="44" spans="1:10" x14ac:dyDescent="0.3">
      <c r="A44">
        <v>42</v>
      </c>
      <c r="B44" t="s">
        <v>180</v>
      </c>
      <c r="C44">
        <v>2002</v>
      </c>
      <c r="D44">
        <v>0</v>
      </c>
      <c r="E44" t="s">
        <v>181</v>
      </c>
      <c r="F44" t="s">
        <v>182</v>
      </c>
      <c r="G44" t="s">
        <v>185</v>
      </c>
      <c r="H44" t="s">
        <v>13</v>
      </c>
      <c r="I44" t="s">
        <v>187</v>
      </c>
      <c r="J44" t="str" cm="1">
        <f t="array" ref="J44" xml:space="preserve"> IF(NOT(EXACT(B44,B43)), COUNTA(_xlfn._xlws.FILTER(G$2:G$128, B$2:B$128 = B44)),"")</f>
        <v/>
      </c>
    </row>
    <row r="45" spans="1:10" x14ac:dyDescent="0.3">
      <c r="A45">
        <v>43</v>
      </c>
      <c r="B45" t="s">
        <v>188</v>
      </c>
      <c r="C45">
        <v>2011</v>
      </c>
      <c r="D45">
        <v>1</v>
      </c>
      <c r="E45" t="s">
        <v>189</v>
      </c>
      <c r="F45" t="s">
        <v>190</v>
      </c>
      <c r="G45" t="s">
        <v>191</v>
      </c>
      <c r="H45" t="s">
        <v>19</v>
      </c>
      <c r="I45" t="s">
        <v>192</v>
      </c>
      <c r="J45" cm="1">
        <f t="array" ref="J45" xml:space="preserve"> IF(NOT(EXACT(B45,B44)), COUNTA(_xlfn._xlws.FILTER(G$2:G$128, B$2:B$128 = B45)),"")</f>
        <v>2</v>
      </c>
    </row>
    <row r="46" spans="1:10" x14ac:dyDescent="0.3">
      <c r="A46">
        <v>44</v>
      </c>
      <c r="B46" t="s">
        <v>188</v>
      </c>
      <c r="C46">
        <v>2011</v>
      </c>
      <c r="D46">
        <v>1</v>
      </c>
      <c r="E46" t="s">
        <v>189</v>
      </c>
      <c r="F46" t="s">
        <v>190</v>
      </c>
      <c r="G46" t="s">
        <v>193</v>
      </c>
      <c r="H46" t="s">
        <v>19</v>
      </c>
      <c r="I46" t="s">
        <v>191</v>
      </c>
      <c r="J46" t="str" cm="1">
        <f t="array" ref="J46" xml:space="preserve"> IF(NOT(EXACT(B46,B45)), COUNTA(_xlfn._xlws.FILTER(G$2:G$128, B$2:B$128 = B46)),"")</f>
        <v/>
      </c>
    </row>
    <row r="47" spans="1:10" x14ac:dyDescent="0.3">
      <c r="A47">
        <v>45</v>
      </c>
      <c r="B47" t="s">
        <v>194</v>
      </c>
      <c r="C47">
        <v>2020</v>
      </c>
      <c r="D47">
        <v>0</v>
      </c>
      <c r="E47" t="s">
        <v>195</v>
      </c>
      <c r="F47" t="s">
        <v>196</v>
      </c>
      <c r="G47" t="s">
        <v>12</v>
      </c>
      <c r="H47" t="s">
        <v>13</v>
      </c>
      <c r="I47" t="s">
        <v>197</v>
      </c>
      <c r="J47" cm="1">
        <f t="array" ref="J47" xml:space="preserve"> IF(NOT(EXACT(B47,B46)), COUNTA(_xlfn._xlws.FILTER(G$2:G$128, B$2:B$128 = B47)),"")</f>
        <v>1</v>
      </c>
    </row>
    <row r="48" spans="1:10" x14ac:dyDescent="0.3">
      <c r="A48">
        <v>46</v>
      </c>
      <c r="B48" t="s">
        <v>198</v>
      </c>
      <c r="C48">
        <v>2055</v>
      </c>
      <c r="D48">
        <v>0</v>
      </c>
      <c r="E48" t="s">
        <v>199</v>
      </c>
      <c r="F48" t="s">
        <v>200</v>
      </c>
      <c r="G48" t="s">
        <v>66</v>
      </c>
      <c r="H48" t="s">
        <v>13</v>
      </c>
      <c r="I48" t="s">
        <v>41</v>
      </c>
      <c r="J48" cm="1">
        <f t="array" ref="J48" xml:space="preserve"> IF(NOT(EXACT(B48,B47)), COUNTA(_xlfn._xlws.FILTER(G$2:G$128, B$2:B$128 = B48)),"")</f>
        <v>1</v>
      </c>
    </row>
    <row r="49" spans="1:10" x14ac:dyDescent="0.3">
      <c r="A49">
        <v>47</v>
      </c>
      <c r="B49" t="s">
        <v>201</v>
      </c>
      <c r="C49">
        <v>2103</v>
      </c>
      <c r="D49">
        <v>0</v>
      </c>
      <c r="E49" t="s">
        <v>202</v>
      </c>
      <c r="F49" t="s">
        <v>203</v>
      </c>
      <c r="G49" t="s">
        <v>204</v>
      </c>
      <c r="H49" t="s">
        <v>19</v>
      </c>
      <c r="I49" t="s">
        <v>205</v>
      </c>
      <c r="J49" cm="1">
        <f t="array" ref="J49" xml:space="preserve"> IF(NOT(EXACT(B49,B48)), COUNTA(_xlfn._xlws.FILTER(G$2:G$128, B$2:B$128 = B49)),"")</f>
        <v>1</v>
      </c>
    </row>
    <row r="50" spans="1:10" x14ac:dyDescent="0.3">
      <c r="A50">
        <v>48</v>
      </c>
      <c r="B50" t="s">
        <v>206</v>
      </c>
      <c r="C50">
        <v>2105</v>
      </c>
      <c r="D50">
        <v>0</v>
      </c>
      <c r="E50" t="s">
        <v>207</v>
      </c>
      <c r="F50" t="s">
        <v>208</v>
      </c>
      <c r="G50" t="s">
        <v>12</v>
      </c>
      <c r="H50" t="s">
        <v>13</v>
      </c>
      <c r="I50" t="s">
        <v>14</v>
      </c>
      <c r="J50" cm="1">
        <f t="array" ref="J50" xml:space="preserve"> IF(NOT(EXACT(B50,B49)), COUNTA(_xlfn._xlws.FILTER(G$2:G$128, B$2:B$128 = B50)),"")</f>
        <v>1</v>
      </c>
    </row>
    <row r="51" spans="1:10" x14ac:dyDescent="0.3">
      <c r="A51">
        <v>49</v>
      </c>
      <c r="B51" t="s">
        <v>209</v>
      </c>
      <c r="C51">
        <v>2114</v>
      </c>
      <c r="D51">
        <v>0</v>
      </c>
      <c r="E51" t="s">
        <v>210</v>
      </c>
      <c r="F51" t="s">
        <v>211</v>
      </c>
      <c r="G51" t="s">
        <v>212</v>
      </c>
      <c r="H51" t="s">
        <v>19</v>
      </c>
      <c r="I51" t="s">
        <v>213</v>
      </c>
      <c r="J51" cm="1">
        <f t="array" ref="J51" xml:space="preserve"> IF(NOT(EXACT(B51,B50)), COUNTA(_xlfn._xlws.FILTER(G$2:G$128, B$2:B$128 = B51)),"")</f>
        <v>1</v>
      </c>
    </row>
    <row r="52" spans="1:10" x14ac:dyDescent="0.3">
      <c r="A52">
        <v>50</v>
      </c>
      <c r="B52" t="s">
        <v>214</v>
      </c>
      <c r="C52">
        <v>2120</v>
      </c>
      <c r="D52">
        <v>0</v>
      </c>
      <c r="E52" t="s">
        <v>215</v>
      </c>
      <c r="F52" t="s">
        <v>216</v>
      </c>
      <c r="G52" t="s">
        <v>217</v>
      </c>
      <c r="H52" t="s">
        <v>13</v>
      </c>
      <c r="I52" t="s">
        <v>218</v>
      </c>
      <c r="J52" cm="1">
        <f t="array" ref="J52" xml:space="preserve"> IF(NOT(EXACT(B52,B51)), COUNTA(_xlfn._xlws.FILTER(G$2:G$128, B$2:B$128 = B52)),"")</f>
        <v>1</v>
      </c>
    </row>
    <row r="53" spans="1:10" x14ac:dyDescent="0.3">
      <c r="A53">
        <v>51</v>
      </c>
      <c r="B53" t="s">
        <v>219</v>
      </c>
      <c r="C53">
        <v>2122</v>
      </c>
      <c r="D53">
        <v>0</v>
      </c>
      <c r="E53" t="s">
        <v>220</v>
      </c>
      <c r="F53" t="s">
        <v>221</v>
      </c>
      <c r="G53" t="s">
        <v>222</v>
      </c>
      <c r="H53" t="s">
        <v>19</v>
      </c>
      <c r="I53" t="s">
        <v>223</v>
      </c>
      <c r="J53" cm="1">
        <f t="array" ref="J53" xml:space="preserve"> IF(NOT(EXACT(B53,B52)), COUNTA(_xlfn._xlws.FILTER(G$2:G$128, B$2:B$128 = B53)),"")</f>
        <v>1</v>
      </c>
    </row>
    <row r="54" spans="1:10" x14ac:dyDescent="0.3">
      <c r="A54">
        <v>52</v>
      </c>
      <c r="B54" t="s">
        <v>224</v>
      </c>
      <c r="C54">
        <v>2139</v>
      </c>
      <c r="D54">
        <v>0</v>
      </c>
      <c r="E54" t="s">
        <v>225</v>
      </c>
      <c r="F54" t="s">
        <v>226</v>
      </c>
      <c r="G54" t="s">
        <v>12</v>
      </c>
      <c r="H54" t="s">
        <v>31</v>
      </c>
      <c r="I54" t="s">
        <v>227</v>
      </c>
      <c r="J54" cm="1">
        <f t="array" ref="J54" xml:space="preserve"> IF(NOT(EXACT(B54,B53)), COUNTA(_xlfn._xlws.FILTER(G$2:G$128, B$2:B$128 = B54)),"")</f>
        <v>2</v>
      </c>
    </row>
    <row r="55" spans="1:10" x14ac:dyDescent="0.3">
      <c r="A55">
        <v>53</v>
      </c>
      <c r="B55" t="s">
        <v>224</v>
      </c>
      <c r="C55">
        <v>2139</v>
      </c>
      <c r="D55">
        <v>0</v>
      </c>
      <c r="E55" t="s">
        <v>225</v>
      </c>
      <c r="F55" t="s">
        <v>226</v>
      </c>
      <c r="G55" t="s">
        <v>227</v>
      </c>
      <c r="H55" t="s">
        <v>19</v>
      </c>
      <c r="I55" t="s">
        <v>228</v>
      </c>
      <c r="J55" t="str" cm="1">
        <f t="array" ref="J55" xml:space="preserve"> IF(NOT(EXACT(B55,B54)), COUNTA(_xlfn._xlws.FILTER(G$2:G$128, B$2:B$128 = B55)),"")</f>
        <v/>
      </c>
    </row>
    <row r="56" spans="1:10" x14ac:dyDescent="0.3">
      <c r="A56">
        <v>54</v>
      </c>
      <c r="B56" t="s">
        <v>229</v>
      </c>
      <c r="C56">
        <v>2143</v>
      </c>
      <c r="D56">
        <v>0</v>
      </c>
      <c r="E56" t="s">
        <v>230</v>
      </c>
      <c r="F56" t="s">
        <v>231</v>
      </c>
      <c r="G56" t="s">
        <v>232</v>
      </c>
      <c r="H56" t="s">
        <v>19</v>
      </c>
      <c r="I56" t="s">
        <v>192</v>
      </c>
      <c r="J56" cm="1">
        <f t="array" ref="J56" xml:space="preserve"> IF(NOT(EXACT(B56,B55)), COUNTA(_xlfn._xlws.FILTER(G$2:G$128, B$2:B$128 = B56)),"")</f>
        <v>2</v>
      </c>
    </row>
    <row r="57" spans="1:10" x14ac:dyDescent="0.3">
      <c r="A57">
        <v>55</v>
      </c>
      <c r="B57" t="s">
        <v>229</v>
      </c>
      <c r="C57">
        <v>2143</v>
      </c>
      <c r="D57">
        <v>1</v>
      </c>
      <c r="E57" t="s">
        <v>230</v>
      </c>
      <c r="F57" t="s">
        <v>233</v>
      </c>
      <c r="G57" t="s">
        <v>234</v>
      </c>
      <c r="H57" t="s">
        <v>19</v>
      </c>
      <c r="I57" t="s">
        <v>20</v>
      </c>
      <c r="J57" t="str" cm="1">
        <f t="array" ref="J57" xml:space="preserve"> IF(NOT(EXACT(B57,B56)), COUNTA(_xlfn._xlws.FILTER(G$2:G$128, B$2:B$128 = B57)),"")</f>
        <v/>
      </c>
    </row>
    <row r="58" spans="1:10" x14ac:dyDescent="0.3">
      <c r="A58">
        <v>56</v>
      </c>
      <c r="B58" t="s">
        <v>235</v>
      </c>
      <c r="C58">
        <v>2147</v>
      </c>
      <c r="D58">
        <v>0</v>
      </c>
      <c r="E58" t="s">
        <v>236</v>
      </c>
      <c r="F58" t="s">
        <v>237</v>
      </c>
      <c r="G58" t="s">
        <v>238</v>
      </c>
      <c r="H58" t="s">
        <v>13</v>
      </c>
      <c r="I58" t="s">
        <v>41</v>
      </c>
      <c r="J58" cm="1">
        <f t="array" ref="J58" xml:space="preserve"> IF(NOT(EXACT(B58,B57)), COUNTA(_xlfn._xlws.FILTER(G$2:G$128, B$2:B$128 = B58)),"")</f>
        <v>1</v>
      </c>
    </row>
    <row r="59" spans="1:10" x14ac:dyDescent="0.3">
      <c r="A59">
        <v>57</v>
      </c>
      <c r="B59" t="s">
        <v>239</v>
      </c>
      <c r="C59">
        <v>2154</v>
      </c>
      <c r="D59">
        <v>0</v>
      </c>
      <c r="E59" t="s">
        <v>240</v>
      </c>
      <c r="F59" t="s">
        <v>241</v>
      </c>
      <c r="G59" t="s">
        <v>242</v>
      </c>
      <c r="H59" t="s">
        <v>19</v>
      </c>
      <c r="I59" t="s">
        <v>243</v>
      </c>
      <c r="J59" cm="1">
        <f t="array" ref="J59" xml:space="preserve"> IF(NOT(EXACT(B59,B58)), COUNTA(_xlfn._xlws.FILTER(G$2:G$128, B$2:B$128 = B59)),"")</f>
        <v>1</v>
      </c>
    </row>
    <row r="60" spans="1:10" x14ac:dyDescent="0.3">
      <c r="A60">
        <v>58</v>
      </c>
      <c r="B60" t="s">
        <v>244</v>
      </c>
      <c r="C60">
        <v>2177</v>
      </c>
      <c r="D60">
        <v>0</v>
      </c>
      <c r="E60" t="s">
        <v>245</v>
      </c>
      <c r="F60" t="s">
        <v>246</v>
      </c>
      <c r="G60" t="s">
        <v>247</v>
      </c>
      <c r="H60" t="s">
        <v>19</v>
      </c>
      <c r="I60" t="s">
        <v>248</v>
      </c>
      <c r="J60" cm="1">
        <f t="array" ref="J60" xml:space="preserve"> IF(NOT(EXACT(B60,B59)), COUNTA(_xlfn._xlws.FILTER(G$2:G$128, B$2:B$128 = B60)),"")</f>
        <v>1</v>
      </c>
    </row>
    <row r="61" spans="1:10" x14ac:dyDescent="0.3">
      <c r="A61">
        <v>59</v>
      </c>
      <c r="B61" t="s">
        <v>249</v>
      </c>
      <c r="C61">
        <v>2189</v>
      </c>
      <c r="D61">
        <v>0</v>
      </c>
      <c r="E61" t="s">
        <v>250</v>
      </c>
      <c r="F61" t="s">
        <v>251</v>
      </c>
      <c r="G61" t="s">
        <v>252</v>
      </c>
      <c r="H61" t="s">
        <v>19</v>
      </c>
      <c r="I61" t="s">
        <v>253</v>
      </c>
      <c r="J61" cm="1">
        <f t="array" ref="J61" xml:space="preserve"> IF(NOT(EXACT(B61,B60)), COUNTA(_xlfn._xlws.FILTER(G$2:G$128, B$2:B$128 = B61)),"")</f>
        <v>1</v>
      </c>
    </row>
    <row r="62" spans="1:10" x14ac:dyDescent="0.3">
      <c r="A62">
        <v>60</v>
      </c>
      <c r="B62" t="s">
        <v>254</v>
      </c>
      <c r="C62">
        <v>2193</v>
      </c>
      <c r="D62">
        <v>0</v>
      </c>
      <c r="E62" t="s">
        <v>255</v>
      </c>
      <c r="F62" t="s">
        <v>256</v>
      </c>
      <c r="G62" t="s">
        <v>12</v>
      </c>
      <c r="H62" t="s">
        <v>13</v>
      </c>
      <c r="I62" t="s">
        <v>257</v>
      </c>
      <c r="J62" cm="1">
        <f t="array" ref="J62" xml:space="preserve"> IF(NOT(EXACT(B62,B61)), COUNTA(_xlfn._xlws.FILTER(G$2:G$128, B$2:B$128 = B62)),"")</f>
        <v>1</v>
      </c>
    </row>
    <row r="63" spans="1:10" x14ac:dyDescent="0.3">
      <c r="A63">
        <v>61</v>
      </c>
      <c r="B63" t="s">
        <v>258</v>
      </c>
      <c r="C63">
        <v>2194</v>
      </c>
      <c r="D63">
        <v>0</v>
      </c>
      <c r="E63" t="s">
        <v>259</v>
      </c>
      <c r="F63" t="s">
        <v>260</v>
      </c>
      <c r="G63" t="s">
        <v>197</v>
      </c>
      <c r="H63" t="s">
        <v>13</v>
      </c>
      <c r="I63" t="s">
        <v>41</v>
      </c>
      <c r="J63" cm="1">
        <f t="array" ref="J63" xml:space="preserve"> IF(NOT(EXACT(B63,B62)), COUNTA(_xlfn._xlws.FILTER(G$2:G$128, B$2:B$128 = B63)),"")</f>
        <v>1</v>
      </c>
    </row>
    <row r="64" spans="1:10" x14ac:dyDescent="0.3">
      <c r="A64">
        <v>62</v>
      </c>
      <c r="B64" t="s">
        <v>261</v>
      </c>
      <c r="C64">
        <v>2199</v>
      </c>
      <c r="D64">
        <v>0</v>
      </c>
      <c r="E64" t="s">
        <v>262</v>
      </c>
      <c r="F64" t="s">
        <v>263</v>
      </c>
      <c r="G64" t="s">
        <v>264</v>
      </c>
      <c r="H64" t="s">
        <v>19</v>
      </c>
      <c r="I64" t="s">
        <v>228</v>
      </c>
      <c r="J64" cm="1">
        <f t="array" ref="J64" xml:space="preserve"> IF(NOT(EXACT(B64,B63)), COUNTA(_xlfn._xlws.FILTER(G$2:G$128, B$2:B$128 = B64)),"")</f>
        <v>2</v>
      </c>
    </row>
    <row r="65" spans="1:10" x14ac:dyDescent="0.3">
      <c r="A65">
        <v>63</v>
      </c>
      <c r="B65" t="s">
        <v>261</v>
      </c>
      <c r="C65">
        <v>2199</v>
      </c>
      <c r="D65">
        <v>0</v>
      </c>
      <c r="E65" t="s">
        <v>262</v>
      </c>
      <c r="F65" t="s">
        <v>263</v>
      </c>
      <c r="G65" t="s">
        <v>12</v>
      </c>
      <c r="H65" t="s">
        <v>13</v>
      </c>
      <c r="I65" t="s">
        <v>265</v>
      </c>
      <c r="J65" t="str" cm="1">
        <f t="array" ref="J65" xml:space="preserve"> IF(NOT(EXACT(B65,B64)), COUNTA(_xlfn._xlws.FILTER(G$2:G$128, B$2:B$128 = B65)),"")</f>
        <v/>
      </c>
    </row>
    <row r="66" spans="1:10" x14ac:dyDescent="0.3">
      <c r="A66">
        <v>64</v>
      </c>
      <c r="B66" t="s">
        <v>266</v>
      </c>
      <c r="C66">
        <v>2219</v>
      </c>
      <c r="D66">
        <v>1</v>
      </c>
      <c r="E66" t="s">
        <v>267</v>
      </c>
      <c r="F66" t="s">
        <v>268</v>
      </c>
      <c r="G66" t="s">
        <v>269</v>
      </c>
      <c r="H66" t="s">
        <v>31</v>
      </c>
      <c r="I66" t="s">
        <v>102</v>
      </c>
      <c r="J66" cm="1">
        <f t="array" ref="J66" xml:space="preserve"> IF(NOT(EXACT(B66,B65)), COUNTA(_xlfn._xlws.FILTER(G$2:G$128, B$2:B$128 = B66)),"")</f>
        <v>1</v>
      </c>
    </row>
    <row r="67" spans="1:10" x14ac:dyDescent="0.3">
      <c r="A67">
        <v>65</v>
      </c>
      <c r="B67" t="s">
        <v>270</v>
      </c>
      <c r="C67">
        <v>2229</v>
      </c>
      <c r="D67">
        <v>0</v>
      </c>
      <c r="E67" t="s">
        <v>271</v>
      </c>
      <c r="F67" t="s">
        <v>272</v>
      </c>
      <c r="G67" t="s">
        <v>12</v>
      </c>
      <c r="H67" t="s">
        <v>31</v>
      </c>
      <c r="I67" t="s">
        <v>273</v>
      </c>
      <c r="J67" cm="1">
        <f t="array" ref="J67" xml:space="preserve"> IF(NOT(EXACT(B67,B66)), COUNTA(_xlfn._xlws.FILTER(G$2:G$128, B$2:B$128 = B67)),"")</f>
        <v>1</v>
      </c>
    </row>
    <row r="68" spans="1:10" x14ac:dyDescent="0.3">
      <c r="A68">
        <v>66</v>
      </c>
      <c r="B68" t="s">
        <v>274</v>
      </c>
      <c r="C68">
        <v>2241</v>
      </c>
      <c r="D68">
        <v>0</v>
      </c>
      <c r="E68" t="s">
        <v>275</v>
      </c>
      <c r="F68" t="s">
        <v>276</v>
      </c>
      <c r="G68" t="s">
        <v>277</v>
      </c>
      <c r="H68" t="s">
        <v>19</v>
      </c>
      <c r="I68" t="s">
        <v>25</v>
      </c>
      <c r="J68" cm="1">
        <f t="array" ref="J68" xml:space="preserve"> IF(NOT(EXACT(B68,B67)), COUNTA(_xlfn._xlws.FILTER(G$2:G$128, B$2:B$128 = B68)),"")</f>
        <v>1</v>
      </c>
    </row>
    <row r="69" spans="1:10" x14ac:dyDescent="0.3">
      <c r="A69">
        <v>67</v>
      </c>
      <c r="B69" t="s">
        <v>278</v>
      </c>
      <c r="C69">
        <v>2251</v>
      </c>
      <c r="D69">
        <v>0</v>
      </c>
      <c r="E69" t="s">
        <v>279</v>
      </c>
      <c r="F69" t="s">
        <v>280</v>
      </c>
      <c r="G69" t="s">
        <v>168</v>
      </c>
      <c r="H69" t="s">
        <v>19</v>
      </c>
      <c r="I69" t="s">
        <v>169</v>
      </c>
      <c r="J69" cm="1">
        <f t="array" ref="J69" xml:space="preserve"> IF(NOT(EXACT(B69,B68)), COUNTA(_xlfn._xlws.FILTER(G$2:G$128, B$2:B$128 = B69)),"")</f>
        <v>2</v>
      </c>
    </row>
    <row r="70" spans="1:10" x14ac:dyDescent="0.3">
      <c r="A70">
        <v>68</v>
      </c>
      <c r="B70" t="s">
        <v>278</v>
      </c>
      <c r="C70">
        <v>2251</v>
      </c>
      <c r="D70">
        <v>0</v>
      </c>
      <c r="E70" t="s">
        <v>279</v>
      </c>
      <c r="F70" t="s">
        <v>280</v>
      </c>
      <c r="G70" t="s">
        <v>281</v>
      </c>
      <c r="H70" t="s">
        <v>19</v>
      </c>
      <c r="I70" t="s">
        <v>282</v>
      </c>
      <c r="J70" t="str" cm="1">
        <f t="array" ref="J70" xml:space="preserve"> IF(NOT(EXACT(B70,B69)), COUNTA(_xlfn._xlws.FILTER(G$2:G$128, B$2:B$128 = B70)),"")</f>
        <v/>
      </c>
    </row>
    <row r="71" spans="1:10" x14ac:dyDescent="0.3">
      <c r="A71">
        <v>69</v>
      </c>
      <c r="B71" t="s">
        <v>283</v>
      </c>
      <c r="C71">
        <v>2270</v>
      </c>
      <c r="D71">
        <v>0</v>
      </c>
      <c r="E71" t="s">
        <v>284</v>
      </c>
      <c r="F71" t="s">
        <v>285</v>
      </c>
      <c r="G71" t="s">
        <v>66</v>
      </c>
      <c r="H71" t="s">
        <v>13</v>
      </c>
      <c r="I71" t="s">
        <v>41</v>
      </c>
      <c r="J71" cm="1">
        <f t="array" ref="J71" xml:space="preserve"> IF(NOT(EXACT(B71,B70)), COUNTA(_xlfn._xlws.FILTER(G$2:G$128, B$2:B$128 = B71)),"")</f>
        <v>1</v>
      </c>
    </row>
    <row r="72" spans="1:10" x14ac:dyDescent="0.3">
      <c r="A72">
        <v>70</v>
      </c>
      <c r="B72" t="s">
        <v>286</v>
      </c>
      <c r="C72">
        <v>2290</v>
      </c>
      <c r="D72">
        <v>0</v>
      </c>
      <c r="E72" t="s">
        <v>287</v>
      </c>
      <c r="F72" t="s">
        <v>288</v>
      </c>
      <c r="G72" t="s">
        <v>12</v>
      </c>
      <c r="H72" t="s">
        <v>31</v>
      </c>
      <c r="I72" t="s">
        <v>289</v>
      </c>
      <c r="J72" cm="1">
        <f t="array" ref="J72" xml:space="preserve"> IF(NOT(EXACT(B72,B71)), COUNTA(_xlfn._xlws.FILTER(G$2:G$128, B$2:B$128 = B72)),"")</f>
        <v>1</v>
      </c>
    </row>
    <row r="73" spans="1:10" x14ac:dyDescent="0.3">
      <c r="A73">
        <v>71</v>
      </c>
      <c r="B73" t="s">
        <v>290</v>
      </c>
      <c r="C73">
        <v>2312</v>
      </c>
      <c r="D73">
        <v>0</v>
      </c>
      <c r="E73" t="s">
        <v>291</v>
      </c>
      <c r="F73" t="s">
        <v>292</v>
      </c>
      <c r="G73" t="s">
        <v>12</v>
      </c>
      <c r="H73" t="s">
        <v>31</v>
      </c>
      <c r="I73" t="s">
        <v>102</v>
      </c>
      <c r="J73" cm="1">
        <f t="array" ref="J73" xml:space="preserve"> IF(NOT(EXACT(B73,B72)), COUNTA(_xlfn._xlws.FILTER(G$2:G$128, B$2:B$128 = B73)),"")</f>
        <v>2</v>
      </c>
    </row>
    <row r="74" spans="1:10" x14ac:dyDescent="0.3">
      <c r="A74">
        <v>72</v>
      </c>
      <c r="B74" t="s">
        <v>290</v>
      </c>
      <c r="C74">
        <v>2312</v>
      </c>
      <c r="D74">
        <v>0</v>
      </c>
      <c r="E74" t="s">
        <v>291</v>
      </c>
      <c r="F74" t="s">
        <v>292</v>
      </c>
      <c r="G74" t="s">
        <v>12</v>
      </c>
      <c r="H74" t="s">
        <v>52</v>
      </c>
      <c r="I74" t="s">
        <v>95</v>
      </c>
      <c r="J74" t="str" cm="1">
        <f t="array" ref="J74" xml:space="preserve"> IF(NOT(EXACT(B74,B73)), COUNTA(_xlfn._xlws.FILTER(G$2:G$128, B$2:B$128 = B74)),"")</f>
        <v/>
      </c>
    </row>
    <row r="75" spans="1:10" x14ac:dyDescent="0.3">
      <c r="A75">
        <v>73</v>
      </c>
      <c r="B75" t="s">
        <v>293</v>
      </c>
      <c r="C75">
        <v>2316</v>
      </c>
      <c r="D75">
        <v>0</v>
      </c>
      <c r="E75" t="s">
        <v>294</v>
      </c>
      <c r="F75" t="s">
        <v>295</v>
      </c>
      <c r="G75" t="s">
        <v>296</v>
      </c>
      <c r="H75" t="s">
        <v>31</v>
      </c>
      <c r="I75" t="s">
        <v>297</v>
      </c>
      <c r="J75" cm="1">
        <f t="array" ref="J75" xml:space="preserve"> IF(NOT(EXACT(B75,B74)), COUNTA(_xlfn._xlws.FILTER(G$2:G$128, B$2:B$128 = B75)),"")</f>
        <v>1</v>
      </c>
    </row>
    <row r="76" spans="1:10" x14ac:dyDescent="0.3">
      <c r="A76">
        <v>74</v>
      </c>
      <c r="B76" t="s">
        <v>298</v>
      </c>
      <c r="C76">
        <v>2321</v>
      </c>
      <c r="D76">
        <v>0</v>
      </c>
      <c r="E76" t="s">
        <v>299</v>
      </c>
      <c r="F76" t="s">
        <v>300</v>
      </c>
      <c r="G76" t="s">
        <v>301</v>
      </c>
      <c r="H76" t="s">
        <v>19</v>
      </c>
      <c r="I76" t="s">
        <v>228</v>
      </c>
      <c r="J76" cm="1">
        <f t="array" ref="J76" xml:space="preserve"> IF(NOT(EXACT(B76,B75)), COUNTA(_xlfn._xlws.FILTER(G$2:G$128, B$2:B$128 = B76)),"")</f>
        <v>1</v>
      </c>
    </row>
    <row r="77" spans="1:10" x14ac:dyDescent="0.3">
      <c r="A77">
        <v>75</v>
      </c>
      <c r="B77" t="s">
        <v>302</v>
      </c>
      <c r="C77">
        <v>2323</v>
      </c>
      <c r="D77">
        <v>0</v>
      </c>
      <c r="E77" t="s">
        <v>303</v>
      </c>
      <c r="F77" t="s">
        <v>304</v>
      </c>
      <c r="G77" t="s">
        <v>12</v>
      </c>
      <c r="H77" t="s">
        <v>31</v>
      </c>
      <c r="I77" t="s">
        <v>305</v>
      </c>
      <c r="J77" cm="1">
        <f t="array" ref="J77" xml:space="preserve"> IF(NOT(EXACT(B77,B76)), COUNTA(_xlfn._xlws.FILTER(G$2:G$128, B$2:B$128 = B77)),"")</f>
        <v>1</v>
      </c>
    </row>
    <row r="78" spans="1:10" x14ac:dyDescent="0.3">
      <c r="A78">
        <v>76</v>
      </c>
      <c r="B78" t="s">
        <v>306</v>
      </c>
      <c r="C78">
        <v>2343</v>
      </c>
      <c r="D78">
        <v>0</v>
      </c>
      <c r="E78" t="s">
        <v>307</v>
      </c>
      <c r="F78" t="s">
        <v>308</v>
      </c>
      <c r="G78" t="s">
        <v>309</v>
      </c>
      <c r="H78" t="s">
        <v>19</v>
      </c>
      <c r="I78" t="s">
        <v>310</v>
      </c>
      <c r="J78" cm="1">
        <f t="array" ref="J78" xml:space="preserve"> IF(NOT(EXACT(B78,B77)), COUNTA(_xlfn._xlws.FILTER(G$2:G$128, B$2:B$128 = B78)),"")</f>
        <v>2</v>
      </c>
    </row>
    <row r="79" spans="1:10" x14ac:dyDescent="0.3">
      <c r="A79">
        <v>77</v>
      </c>
      <c r="B79" t="s">
        <v>306</v>
      </c>
      <c r="C79">
        <v>2343</v>
      </c>
      <c r="D79">
        <v>0</v>
      </c>
      <c r="E79" t="s">
        <v>307</v>
      </c>
      <c r="F79" t="s">
        <v>308</v>
      </c>
      <c r="G79" t="s">
        <v>310</v>
      </c>
      <c r="H79" t="s">
        <v>19</v>
      </c>
      <c r="I79" t="s">
        <v>311</v>
      </c>
      <c r="J79" t="str" cm="1">
        <f t="array" ref="J79" xml:space="preserve"> IF(NOT(EXACT(B79,B78)), COUNTA(_xlfn._xlws.FILTER(G$2:G$128, B$2:B$128 = B79)),"")</f>
        <v/>
      </c>
    </row>
    <row r="80" spans="1:10" x14ac:dyDescent="0.3">
      <c r="A80">
        <v>78</v>
      </c>
      <c r="B80" t="s">
        <v>312</v>
      </c>
      <c r="C80">
        <v>2344</v>
      </c>
      <c r="D80">
        <v>0</v>
      </c>
      <c r="E80" t="s">
        <v>313</v>
      </c>
      <c r="F80" t="s">
        <v>314</v>
      </c>
      <c r="G80" t="s">
        <v>315</v>
      </c>
      <c r="H80" t="s">
        <v>19</v>
      </c>
      <c r="I80" t="s">
        <v>316</v>
      </c>
      <c r="J80" cm="1">
        <f t="array" ref="J80" xml:space="preserve"> IF(NOT(EXACT(B80,B79)), COUNTA(_xlfn._xlws.FILTER(G$2:G$128, B$2:B$128 = B80)),"")</f>
        <v>2</v>
      </c>
    </row>
    <row r="81" spans="1:10" x14ac:dyDescent="0.3">
      <c r="A81">
        <v>79</v>
      </c>
      <c r="B81" t="s">
        <v>312</v>
      </c>
      <c r="C81">
        <v>2344</v>
      </c>
      <c r="D81">
        <v>0</v>
      </c>
      <c r="E81" t="s">
        <v>313</v>
      </c>
      <c r="F81" t="s">
        <v>314</v>
      </c>
      <c r="G81" t="s">
        <v>12</v>
      </c>
      <c r="H81" t="s">
        <v>13</v>
      </c>
      <c r="I81" t="s">
        <v>14</v>
      </c>
      <c r="J81" t="str" cm="1">
        <f t="array" ref="J81" xml:space="preserve"> IF(NOT(EXACT(B81,B80)), COUNTA(_xlfn._xlws.FILTER(G$2:G$128, B$2:B$128 = B81)),"")</f>
        <v/>
      </c>
    </row>
    <row r="82" spans="1:10" x14ac:dyDescent="0.3">
      <c r="A82">
        <v>80</v>
      </c>
      <c r="B82" t="s">
        <v>317</v>
      </c>
      <c r="C82">
        <v>2356</v>
      </c>
      <c r="D82">
        <v>0</v>
      </c>
      <c r="E82" t="s">
        <v>318</v>
      </c>
      <c r="F82" t="s">
        <v>319</v>
      </c>
      <c r="G82" t="s">
        <v>320</v>
      </c>
      <c r="H82" t="s">
        <v>19</v>
      </c>
      <c r="I82" t="s">
        <v>282</v>
      </c>
      <c r="J82" cm="1">
        <f t="array" ref="J82" xml:space="preserve"> IF(NOT(EXACT(B82,B81)), COUNTA(_xlfn._xlws.FILTER(G$2:G$128, B$2:B$128 = B82)),"")</f>
        <v>3</v>
      </c>
    </row>
    <row r="83" spans="1:10" x14ac:dyDescent="0.3">
      <c r="A83">
        <v>81</v>
      </c>
      <c r="B83" t="s">
        <v>317</v>
      </c>
      <c r="C83">
        <v>2356</v>
      </c>
      <c r="D83">
        <v>0</v>
      </c>
      <c r="E83" t="s">
        <v>318</v>
      </c>
      <c r="F83" t="s">
        <v>319</v>
      </c>
      <c r="G83" t="s">
        <v>12</v>
      </c>
      <c r="H83" t="s">
        <v>31</v>
      </c>
      <c r="I83" t="s">
        <v>320</v>
      </c>
      <c r="J83" t="str" cm="1">
        <f t="array" ref="J83" xml:space="preserve"> IF(NOT(EXACT(B83,B82)), COUNTA(_xlfn._xlws.FILTER(G$2:G$128, B$2:B$128 = B83)),"")</f>
        <v/>
      </c>
    </row>
    <row r="84" spans="1:10" x14ac:dyDescent="0.3">
      <c r="A84">
        <v>82</v>
      </c>
      <c r="B84" t="s">
        <v>317</v>
      </c>
      <c r="C84">
        <v>2356</v>
      </c>
      <c r="D84">
        <v>1</v>
      </c>
      <c r="E84" t="s">
        <v>318</v>
      </c>
      <c r="F84" t="s">
        <v>321</v>
      </c>
      <c r="G84" t="s">
        <v>322</v>
      </c>
      <c r="H84" t="s">
        <v>19</v>
      </c>
      <c r="I84" t="s">
        <v>323</v>
      </c>
      <c r="J84" t="str" cm="1">
        <f t="array" ref="J84" xml:space="preserve"> IF(NOT(EXACT(B84,B83)), COUNTA(_xlfn._xlws.FILTER(G$2:G$128, B$2:B$128 = B84)),"")</f>
        <v/>
      </c>
    </row>
    <row r="85" spans="1:10" x14ac:dyDescent="0.3">
      <c r="A85">
        <v>83</v>
      </c>
      <c r="B85" t="s">
        <v>324</v>
      </c>
      <c r="C85">
        <v>2378</v>
      </c>
      <c r="D85">
        <v>0</v>
      </c>
      <c r="E85" t="s">
        <v>325</v>
      </c>
      <c r="F85" t="s">
        <v>326</v>
      </c>
      <c r="G85" t="s">
        <v>327</v>
      </c>
      <c r="H85" t="s">
        <v>328</v>
      </c>
      <c r="I85" t="s">
        <v>329</v>
      </c>
      <c r="J85" cm="1">
        <f t="array" ref="J85" xml:space="preserve"> IF(NOT(EXACT(B85,B84)), COUNTA(_xlfn._xlws.FILTER(G$2:G$128, B$2:B$128 = B85)),"")</f>
        <v>1</v>
      </c>
    </row>
    <row r="86" spans="1:10" x14ac:dyDescent="0.3">
      <c r="A86">
        <v>84</v>
      </c>
      <c r="B86" t="s">
        <v>330</v>
      </c>
      <c r="C86">
        <v>2379</v>
      </c>
      <c r="D86">
        <v>0</v>
      </c>
      <c r="E86" t="s">
        <v>331</v>
      </c>
      <c r="F86" t="s">
        <v>332</v>
      </c>
      <c r="G86" t="s">
        <v>238</v>
      </c>
      <c r="H86" t="s">
        <v>13</v>
      </c>
      <c r="I86" t="s">
        <v>333</v>
      </c>
      <c r="J86" cm="1">
        <f t="array" ref="J86" xml:space="preserve"> IF(NOT(EXACT(B86,B85)), COUNTA(_xlfn._xlws.FILTER(G$2:G$128, B$2:B$128 = B86)),"")</f>
        <v>1</v>
      </c>
    </row>
    <row r="87" spans="1:10" x14ac:dyDescent="0.3">
      <c r="A87">
        <v>85</v>
      </c>
      <c r="B87" t="s">
        <v>334</v>
      </c>
      <c r="C87">
        <v>2380</v>
      </c>
      <c r="D87">
        <v>0</v>
      </c>
      <c r="E87" t="s">
        <v>335</v>
      </c>
      <c r="F87" t="s">
        <v>336</v>
      </c>
      <c r="G87" t="s">
        <v>337</v>
      </c>
      <c r="H87" t="s">
        <v>19</v>
      </c>
      <c r="I87" t="s">
        <v>338</v>
      </c>
      <c r="J87" cm="1">
        <f t="array" ref="J87" xml:space="preserve"> IF(NOT(EXACT(B87,B86)), COUNTA(_xlfn._xlws.FILTER(G$2:G$128, B$2:B$128 = B87)),"")</f>
        <v>1</v>
      </c>
    </row>
    <row r="88" spans="1:10" x14ac:dyDescent="0.3">
      <c r="A88">
        <v>86</v>
      </c>
      <c r="B88" t="s">
        <v>339</v>
      </c>
      <c r="C88">
        <v>2382</v>
      </c>
      <c r="D88">
        <v>0</v>
      </c>
      <c r="E88" t="s">
        <v>340</v>
      </c>
      <c r="F88" t="s">
        <v>341</v>
      </c>
      <c r="G88" t="s">
        <v>342</v>
      </c>
      <c r="H88" t="s">
        <v>13</v>
      </c>
      <c r="I88" t="s">
        <v>41</v>
      </c>
      <c r="J88" cm="1">
        <f t="array" ref="J88" xml:space="preserve"> IF(NOT(EXACT(B88,B87)), COUNTA(_xlfn._xlws.FILTER(G$2:G$128, B$2:B$128 = B88)),"")</f>
        <v>1</v>
      </c>
    </row>
    <row r="89" spans="1:10" x14ac:dyDescent="0.3">
      <c r="A89">
        <v>87</v>
      </c>
      <c r="B89" t="s">
        <v>343</v>
      </c>
      <c r="C89">
        <v>2385</v>
      </c>
      <c r="D89">
        <v>0</v>
      </c>
      <c r="E89" t="s">
        <v>344</v>
      </c>
      <c r="F89" t="s">
        <v>345</v>
      </c>
      <c r="G89" t="s">
        <v>346</v>
      </c>
      <c r="H89" t="s">
        <v>19</v>
      </c>
      <c r="I89" t="s">
        <v>347</v>
      </c>
      <c r="J89" cm="1">
        <f t="array" ref="J89" xml:space="preserve"> IF(NOT(EXACT(B89,B88)), COUNTA(_xlfn._xlws.FILTER(G$2:G$128, B$2:B$128 = B89)),"")</f>
        <v>1</v>
      </c>
    </row>
    <row r="90" spans="1:10" x14ac:dyDescent="0.3">
      <c r="A90">
        <v>88</v>
      </c>
      <c r="B90" t="s">
        <v>348</v>
      </c>
      <c r="C90">
        <v>2400</v>
      </c>
      <c r="D90">
        <v>0</v>
      </c>
      <c r="E90" t="s">
        <v>349</v>
      </c>
      <c r="F90" t="s">
        <v>350</v>
      </c>
      <c r="G90" t="s">
        <v>351</v>
      </c>
      <c r="H90" t="s">
        <v>13</v>
      </c>
      <c r="I90" t="s">
        <v>352</v>
      </c>
      <c r="J90" cm="1">
        <f t="array" ref="J90" xml:space="preserve"> IF(NOT(EXACT(B90,B89)), COUNTA(_xlfn._xlws.FILTER(G$2:G$128, B$2:B$128 = B90)),"")</f>
        <v>1</v>
      </c>
    </row>
    <row r="91" spans="1:10" x14ac:dyDescent="0.3">
      <c r="A91">
        <v>89</v>
      </c>
      <c r="B91" t="s">
        <v>353</v>
      </c>
      <c r="C91">
        <v>2404</v>
      </c>
      <c r="D91">
        <v>0</v>
      </c>
      <c r="E91" t="s">
        <v>354</v>
      </c>
      <c r="F91" t="s">
        <v>355</v>
      </c>
      <c r="G91" t="s">
        <v>12</v>
      </c>
      <c r="H91" t="s">
        <v>31</v>
      </c>
      <c r="I91" t="s">
        <v>356</v>
      </c>
      <c r="J91" cm="1">
        <f t="array" ref="J91" xml:space="preserve"> IF(NOT(EXACT(B91,B90)), COUNTA(_xlfn._xlws.FILTER(G$2:G$128, B$2:B$128 = B91)),"")</f>
        <v>4</v>
      </c>
    </row>
    <row r="92" spans="1:10" x14ac:dyDescent="0.3">
      <c r="A92">
        <v>90</v>
      </c>
      <c r="B92" t="s">
        <v>353</v>
      </c>
      <c r="C92">
        <v>2404</v>
      </c>
      <c r="D92">
        <v>0</v>
      </c>
      <c r="E92" t="s">
        <v>354</v>
      </c>
      <c r="F92" t="s">
        <v>355</v>
      </c>
      <c r="G92" t="s">
        <v>356</v>
      </c>
      <c r="H92" t="s">
        <v>19</v>
      </c>
      <c r="I92" t="s">
        <v>357</v>
      </c>
      <c r="J92" t="str" cm="1">
        <f t="array" ref="J92" xml:space="preserve"> IF(NOT(EXACT(B92,B91)), COUNTA(_xlfn._xlws.FILTER(G$2:G$128, B$2:B$128 = B92)),"")</f>
        <v/>
      </c>
    </row>
    <row r="93" spans="1:10" x14ac:dyDescent="0.3">
      <c r="A93">
        <v>91</v>
      </c>
      <c r="B93" t="s">
        <v>353</v>
      </c>
      <c r="C93">
        <v>2404</v>
      </c>
      <c r="D93">
        <v>0</v>
      </c>
      <c r="E93" t="s">
        <v>354</v>
      </c>
      <c r="F93" t="s">
        <v>355</v>
      </c>
      <c r="G93" t="s">
        <v>358</v>
      </c>
      <c r="H93" t="s">
        <v>19</v>
      </c>
      <c r="I93" t="s">
        <v>357</v>
      </c>
      <c r="J93" t="str" cm="1">
        <f t="array" ref="J93" xml:space="preserve"> IF(NOT(EXACT(B93,B92)), COUNTA(_xlfn._xlws.FILTER(G$2:G$128, B$2:B$128 = B93)),"")</f>
        <v/>
      </c>
    </row>
    <row r="94" spans="1:10" x14ac:dyDescent="0.3">
      <c r="A94">
        <v>92</v>
      </c>
      <c r="B94" t="s">
        <v>353</v>
      </c>
      <c r="C94">
        <v>2404</v>
      </c>
      <c r="D94">
        <v>0</v>
      </c>
      <c r="E94" t="s">
        <v>354</v>
      </c>
      <c r="F94" t="s">
        <v>355</v>
      </c>
      <c r="G94" t="s">
        <v>12</v>
      </c>
      <c r="H94" t="s">
        <v>31</v>
      </c>
      <c r="I94" t="s">
        <v>358</v>
      </c>
      <c r="J94" t="str" cm="1">
        <f t="array" ref="J94" xml:space="preserve"> IF(NOT(EXACT(B94,B93)), COUNTA(_xlfn._xlws.FILTER(G$2:G$128, B$2:B$128 = B94)),"")</f>
        <v/>
      </c>
    </row>
    <row r="95" spans="1:10" x14ac:dyDescent="0.3">
      <c r="A95">
        <v>93</v>
      </c>
      <c r="B95" t="s">
        <v>359</v>
      </c>
      <c r="C95">
        <v>2411</v>
      </c>
      <c r="D95">
        <v>0</v>
      </c>
      <c r="E95" t="s">
        <v>360</v>
      </c>
      <c r="F95" t="s">
        <v>361</v>
      </c>
      <c r="G95" t="s">
        <v>362</v>
      </c>
      <c r="H95" t="s">
        <v>19</v>
      </c>
      <c r="I95" t="s">
        <v>363</v>
      </c>
      <c r="J95" cm="1">
        <f t="array" ref="J95" xml:space="preserve"> IF(NOT(EXACT(B95,B94)), COUNTA(_xlfn._xlws.FILTER(G$2:G$128, B$2:B$128 = B95)),"")</f>
        <v>2</v>
      </c>
    </row>
    <row r="96" spans="1:10" x14ac:dyDescent="0.3">
      <c r="A96">
        <v>94</v>
      </c>
      <c r="B96" t="s">
        <v>359</v>
      </c>
      <c r="C96">
        <v>2411</v>
      </c>
      <c r="D96">
        <v>0</v>
      </c>
      <c r="E96" t="s">
        <v>360</v>
      </c>
      <c r="F96" t="s">
        <v>361</v>
      </c>
      <c r="G96" t="s">
        <v>95</v>
      </c>
      <c r="H96" t="s">
        <v>31</v>
      </c>
      <c r="I96" t="s">
        <v>364</v>
      </c>
      <c r="J96" t="str" cm="1">
        <f t="array" ref="J96" xml:space="preserve"> IF(NOT(EXACT(B96,B95)), COUNTA(_xlfn._xlws.FILTER(G$2:G$128, B$2:B$128 = B96)),"")</f>
        <v/>
      </c>
    </row>
    <row r="97" spans="1:10" x14ac:dyDescent="0.3">
      <c r="A97">
        <v>95</v>
      </c>
      <c r="B97" t="s">
        <v>365</v>
      </c>
      <c r="C97">
        <v>2416</v>
      </c>
      <c r="D97">
        <v>0</v>
      </c>
      <c r="E97" t="s">
        <v>366</v>
      </c>
      <c r="F97" t="s">
        <v>367</v>
      </c>
      <c r="G97" t="s">
        <v>368</v>
      </c>
      <c r="H97" t="s">
        <v>19</v>
      </c>
      <c r="I97" t="s">
        <v>369</v>
      </c>
      <c r="J97" cm="1">
        <f t="array" ref="J97" xml:space="preserve"> IF(NOT(EXACT(B97,B96)), COUNTA(_xlfn._xlws.FILTER(G$2:G$128, B$2:B$128 = B97)),"")</f>
        <v>1</v>
      </c>
    </row>
    <row r="98" spans="1:10" x14ac:dyDescent="0.3">
      <c r="A98">
        <v>96</v>
      </c>
      <c r="B98" t="s">
        <v>370</v>
      </c>
      <c r="C98">
        <v>2427</v>
      </c>
      <c r="D98">
        <v>0</v>
      </c>
      <c r="E98" t="s">
        <v>371</v>
      </c>
      <c r="F98" t="s">
        <v>372</v>
      </c>
      <c r="G98" t="s">
        <v>373</v>
      </c>
      <c r="H98" t="s">
        <v>19</v>
      </c>
      <c r="I98" t="s">
        <v>374</v>
      </c>
      <c r="J98" cm="1">
        <f t="array" ref="J98" xml:space="preserve"> IF(NOT(EXACT(B98,B97)), COUNTA(_xlfn._xlws.FILTER(G$2:G$128, B$2:B$128 = B98)),"")</f>
        <v>2</v>
      </c>
    </row>
    <row r="99" spans="1:10" x14ac:dyDescent="0.3">
      <c r="A99">
        <v>97</v>
      </c>
      <c r="B99" t="s">
        <v>370</v>
      </c>
      <c r="C99">
        <v>2427</v>
      </c>
      <c r="D99">
        <v>0</v>
      </c>
      <c r="E99" t="s">
        <v>371</v>
      </c>
      <c r="F99" t="s">
        <v>372</v>
      </c>
      <c r="G99" t="s">
        <v>375</v>
      </c>
      <c r="H99" t="s">
        <v>19</v>
      </c>
      <c r="I99" t="s">
        <v>373</v>
      </c>
      <c r="J99" t="str" cm="1">
        <f t="array" ref="J99" xml:space="preserve"> IF(NOT(EXACT(B99,B98)), COUNTA(_xlfn._xlws.FILTER(G$2:G$128, B$2:B$128 = B99)),"")</f>
        <v/>
      </c>
    </row>
    <row r="100" spans="1:10" x14ac:dyDescent="0.3">
      <c r="A100">
        <v>98</v>
      </c>
      <c r="B100" t="s">
        <v>376</v>
      </c>
      <c r="C100">
        <v>2431</v>
      </c>
      <c r="D100">
        <v>0</v>
      </c>
      <c r="E100" t="s">
        <v>377</v>
      </c>
      <c r="F100" t="s">
        <v>378</v>
      </c>
      <c r="G100" t="s">
        <v>379</v>
      </c>
      <c r="H100" t="s">
        <v>19</v>
      </c>
      <c r="I100" t="s">
        <v>213</v>
      </c>
      <c r="J100" cm="1">
        <f t="array" ref="J100" xml:space="preserve"> IF(NOT(EXACT(B100,B99)), COUNTA(_xlfn._xlws.FILTER(G$2:G$128, B$2:B$128 = B100)),"")</f>
        <v>1</v>
      </c>
    </row>
    <row r="101" spans="1:10" x14ac:dyDescent="0.3">
      <c r="A101">
        <v>99</v>
      </c>
      <c r="B101" t="s">
        <v>380</v>
      </c>
      <c r="C101">
        <v>2433</v>
      </c>
      <c r="D101">
        <v>0</v>
      </c>
      <c r="E101" t="s">
        <v>381</v>
      </c>
      <c r="F101" t="s">
        <v>382</v>
      </c>
      <c r="G101" t="s">
        <v>383</v>
      </c>
      <c r="H101" t="s">
        <v>31</v>
      </c>
      <c r="I101" t="s">
        <v>384</v>
      </c>
      <c r="J101" cm="1">
        <f t="array" ref="J101" xml:space="preserve"> IF(NOT(EXACT(B101,B100)), COUNTA(_xlfn._xlws.FILTER(G$2:G$128, B$2:B$128 = B101)),"")</f>
        <v>1</v>
      </c>
    </row>
    <row r="102" spans="1:10" x14ac:dyDescent="0.3">
      <c r="A102">
        <v>100</v>
      </c>
      <c r="B102" t="s">
        <v>385</v>
      </c>
      <c r="C102">
        <v>2439</v>
      </c>
      <c r="D102">
        <v>0</v>
      </c>
      <c r="E102" t="s">
        <v>386</v>
      </c>
      <c r="F102" t="s">
        <v>387</v>
      </c>
      <c r="G102" t="s">
        <v>12</v>
      </c>
      <c r="H102" t="s">
        <v>31</v>
      </c>
      <c r="I102" t="s">
        <v>388</v>
      </c>
      <c r="J102" cm="1">
        <f t="array" ref="J102" xml:space="preserve"> IF(NOT(EXACT(B102,B101)), COUNTA(_xlfn._xlws.FILTER(G$2:G$128, B$2:B$128 = B102)),"")</f>
        <v>1</v>
      </c>
    </row>
    <row r="103" spans="1:10" x14ac:dyDescent="0.3">
      <c r="A103">
        <v>101</v>
      </c>
      <c r="B103" t="s">
        <v>389</v>
      </c>
      <c r="C103">
        <v>2452</v>
      </c>
      <c r="D103">
        <v>0</v>
      </c>
      <c r="E103" t="s">
        <v>390</v>
      </c>
      <c r="F103" t="s">
        <v>391</v>
      </c>
      <c r="G103" t="s">
        <v>12</v>
      </c>
      <c r="H103" t="s">
        <v>31</v>
      </c>
      <c r="I103" t="s">
        <v>392</v>
      </c>
      <c r="J103" cm="1">
        <f t="array" ref="J103" xml:space="preserve"> IF(NOT(EXACT(B103,B102)), COUNTA(_xlfn._xlws.FILTER(G$2:G$128, B$2:B$128 = B103)),"")</f>
        <v>1</v>
      </c>
    </row>
    <row r="104" spans="1:10" x14ac:dyDescent="0.3">
      <c r="A104">
        <v>102</v>
      </c>
      <c r="B104" t="s">
        <v>393</v>
      </c>
      <c r="C104">
        <v>2453</v>
      </c>
      <c r="D104">
        <v>0</v>
      </c>
      <c r="E104" t="s">
        <v>394</v>
      </c>
      <c r="F104" t="s">
        <v>395</v>
      </c>
      <c r="G104" t="s">
        <v>396</v>
      </c>
      <c r="H104" t="s">
        <v>13</v>
      </c>
      <c r="I104" t="s">
        <v>14</v>
      </c>
      <c r="J104" cm="1">
        <f t="array" ref="J104" xml:space="preserve"> IF(NOT(EXACT(B104,B103)), COUNTA(_xlfn._xlws.FILTER(G$2:G$128, B$2:B$128 = B104)),"")</f>
        <v>2</v>
      </c>
    </row>
    <row r="105" spans="1:10" x14ac:dyDescent="0.3">
      <c r="A105">
        <v>103</v>
      </c>
      <c r="B105" t="s">
        <v>393</v>
      </c>
      <c r="C105">
        <v>2453</v>
      </c>
      <c r="D105">
        <v>0</v>
      </c>
      <c r="E105" t="s">
        <v>394</v>
      </c>
      <c r="F105" t="s">
        <v>395</v>
      </c>
      <c r="G105" t="s">
        <v>12</v>
      </c>
      <c r="H105" t="s">
        <v>13</v>
      </c>
      <c r="I105" t="s">
        <v>14</v>
      </c>
      <c r="J105" t="str" cm="1">
        <f t="array" ref="J105" xml:space="preserve"> IF(NOT(EXACT(B105,B104)), COUNTA(_xlfn._xlws.FILTER(G$2:G$128, B$2:B$128 = B105)),"")</f>
        <v/>
      </c>
    </row>
    <row r="106" spans="1:10" x14ac:dyDescent="0.3">
      <c r="A106">
        <v>104</v>
      </c>
      <c r="B106" t="s">
        <v>21</v>
      </c>
      <c r="C106">
        <v>2458</v>
      </c>
      <c r="D106">
        <v>0</v>
      </c>
      <c r="E106" t="s">
        <v>22</v>
      </c>
      <c r="F106" t="s">
        <v>23</v>
      </c>
      <c r="G106" t="s">
        <v>24</v>
      </c>
      <c r="H106" t="s">
        <v>19</v>
      </c>
      <c r="I106" t="s">
        <v>25</v>
      </c>
      <c r="J106" cm="1">
        <f t="array" ref="J106" xml:space="preserve"> IF(NOT(EXACT(B106,B105)), COUNTA(_xlfn._xlws.FILTER(G$2:G$128, B$2:B$128 = B106)),"")</f>
        <v>2</v>
      </c>
    </row>
    <row r="107" spans="1:10" x14ac:dyDescent="0.3">
      <c r="A107">
        <v>105</v>
      </c>
      <c r="B107" t="s">
        <v>21</v>
      </c>
      <c r="C107">
        <v>2458</v>
      </c>
      <c r="D107">
        <v>0</v>
      </c>
      <c r="E107" t="s">
        <v>22</v>
      </c>
      <c r="F107" t="s">
        <v>23</v>
      </c>
      <c r="G107" t="s">
        <v>26</v>
      </c>
      <c r="H107" t="s">
        <v>19</v>
      </c>
      <c r="I107" t="s">
        <v>27</v>
      </c>
      <c r="J107" t="str" cm="1">
        <f t="array" ref="J107" xml:space="preserve"> IF(NOT(EXACT(B107,B106)), COUNTA(_xlfn._xlws.FILTER(G$2:G$128, B$2:B$128 = B107)),"")</f>
        <v/>
      </c>
    </row>
    <row r="108" spans="1:10" x14ac:dyDescent="0.3">
      <c r="A108">
        <v>106</v>
      </c>
      <c r="B108" t="s">
        <v>397</v>
      </c>
      <c r="C108">
        <v>2481</v>
      </c>
      <c r="D108">
        <v>0</v>
      </c>
      <c r="E108" t="s">
        <v>398</v>
      </c>
      <c r="F108" t="s">
        <v>399</v>
      </c>
      <c r="G108" t="s">
        <v>400</v>
      </c>
      <c r="H108" t="s">
        <v>13</v>
      </c>
      <c r="I108" t="s">
        <v>401</v>
      </c>
      <c r="J108" cm="1">
        <f t="array" ref="J108" xml:space="preserve"> IF(NOT(EXACT(B108,B107)), COUNTA(_xlfn._xlws.FILTER(G$2:G$128, B$2:B$128 = B108)),"")</f>
        <v>1</v>
      </c>
    </row>
    <row r="109" spans="1:10" x14ac:dyDescent="0.3">
      <c r="A109">
        <v>107</v>
      </c>
      <c r="B109" t="s">
        <v>402</v>
      </c>
      <c r="C109">
        <v>2482</v>
      </c>
      <c r="D109">
        <v>0</v>
      </c>
      <c r="E109" t="s">
        <v>403</v>
      </c>
      <c r="F109" t="s">
        <v>404</v>
      </c>
      <c r="G109" t="s">
        <v>197</v>
      </c>
      <c r="H109" t="s">
        <v>13</v>
      </c>
      <c r="I109" t="s">
        <v>41</v>
      </c>
      <c r="J109" cm="1">
        <f t="array" ref="J109" xml:space="preserve"> IF(NOT(EXACT(B109,B108)), COUNTA(_xlfn._xlws.FILTER(G$2:G$128, B$2:B$128 = B109)),"")</f>
        <v>1</v>
      </c>
    </row>
    <row r="110" spans="1:10" x14ac:dyDescent="0.3">
      <c r="A110">
        <v>108</v>
      </c>
      <c r="B110" t="s">
        <v>405</v>
      </c>
      <c r="C110">
        <v>2496</v>
      </c>
      <c r="D110">
        <v>0</v>
      </c>
      <c r="E110" t="s">
        <v>406</v>
      </c>
      <c r="F110" t="s">
        <v>407</v>
      </c>
      <c r="G110" t="s">
        <v>66</v>
      </c>
      <c r="H110" t="s">
        <v>13</v>
      </c>
      <c r="I110" t="s">
        <v>14</v>
      </c>
      <c r="J110" cm="1">
        <f t="array" ref="J110" xml:space="preserve"> IF(NOT(EXACT(B110,B109)), COUNTA(_xlfn._xlws.FILTER(G$2:G$128, B$2:B$128 = B110)),"")</f>
        <v>1</v>
      </c>
    </row>
    <row r="111" spans="1:10" x14ac:dyDescent="0.3">
      <c r="A111">
        <v>109</v>
      </c>
      <c r="B111" t="s">
        <v>408</v>
      </c>
      <c r="C111">
        <v>2508</v>
      </c>
      <c r="D111">
        <v>0</v>
      </c>
      <c r="E111" t="s">
        <v>409</v>
      </c>
      <c r="F111" t="s">
        <v>410</v>
      </c>
      <c r="G111" t="s">
        <v>411</v>
      </c>
      <c r="H111" t="s">
        <v>19</v>
      </c>
      <c r="I111" t="s">
        <v>412</v>
      </c>
      <c r="J111" cm="1">
        <f t="array" ref="J111" xml:space="preserve"> IF(NOT(EXACT(B111,B110)), COUNTA(_xlfn._xlws.FILTER(G$2:G$128, B$2:B$128 = B111)),"")</f>
        <v>1</v>
      </c>
    </row>
    <row r="112" spans="1:10" x14ac:dyDescent="0.3">
      <c r="A112">
        <v>110</v>
      </c>
      <c r="B112" t="s">
        <v>413</v>
      </c>
      <c r="C112">
        <v>2512</v>
      </c>
      <c r="D112">
        <v>0</v>
      </c>
      <c r="E112" t="s">
        <v>414</v>
      </c>
      <c r="F112" t="s">
        <v>415</v>
      </c>
      <c r="G112" t="s">
        <v>12</v>
      </c>
      <c r="H112" t="s">
        <v>31</v>
      </c>
      <c r="I112" t="s">
        <v>416</v>
      </c>
      <c r="J112" cm="1">
        <f t="array" ref="J112" xml:space="preserve"> IF(NOT(EXACT(B112,B111)), COUNTA(_xlfn._xlws.FILTER(G$2:G$128, B$2:B$128 = B112)),"")</f>
        <v>1</v>
      </c>
    </row>
    <row r="113" spans="1:10" x14ac:dyDescent="0.3">
      <c r="A113">
        <v>111</v>
      </c>
      <c r="B113" t="s">
        <v>417</v>
      </c>
      <c r="C113">
        <v>2517</v>
      </c>
      <c r="D113">
        <v>0</v>
      </c>
      <c r="E113" t="s">
        <v>418</v>
      </c>
      <c r="F113" t="s">
        <v>419</v>
      </c>
      <c r="G113" t="s">
        <v>12</v>
      </c>
      <c r="H113" t="s">
        <v>31</v>
      </c>
      <c r="I113" t="s">
        <v>420</v>
      </c>
      <c r="J113" cm="1">
        <f t="array" ref="J113" xml:space="preserve"> IF(NOT(EXACT(B113,B112)), COUNTA(_xlfn._xlws.FILTER(G$2:G$128, B$2:B$128 = B113)),"")</f>
        <v>4</v>
      </c>
    </row>
    <row r="114" spans="1:10" x14ac:dyDescent="0.3">
      <c r="A114">
        <v>112</v>
      </c>
      <c r="B114" t="s">
        <v>417</v>
      </c>
      <c r="C114">
        <v>2517</v>
      </c>
      <c r="D114">
        <v>0</v>
      </c>
      <c r="E114" t="s">
        <v>418</v>
      </c>
      <c r="F114" t="s">
        <v>419</v>
      </c>
      <c r="G114" t="s">
        <v>420</v>
      </c>
      <c r="H114" t="s">
        <v>19</v>
      </c>
      <c r="I114" t="s">
        <v>169</v>
      </c>
      <c r="J114" t="str" cm="1">
        <f t="array" ref="J114" xml:space="preserve"> IF(NOT(EXACT(B114,B113)), COUNTA(_xlfn._xlws.FILTER(G$2:G$128, B$2:B$128 = B114)),"")</f>
        <v/>
      </c>
    </row>
    <row r="115" spans="1:10" x14ac:dyDescent="0.3">
      <c r="A115">
        <v>113</v>
      </c>
      <c r="B115" t="s">
        <v>417</v>
      </c>
      <c r="C115">
        <v>2517</v>
      </c>
      <c r="D115">
        <v>0</v>
      </c>
      <c r="E115" t="s">
        <v>418</v>
      </c>
      <c r="F115" t="s">
        <v>419</v>
      </c>
      <c r="G115" t="s">
        <v>421</v>
      </c>
      <c r="H115" t="s">
        <v>19</v>
      </c>
      <c r="I115" t="s">
        <v>422</v>
      </c>
      <c r="J115" t="str" cm="1">
        <f t="array" ref="J115" xml:space="preserve"> IF(NOT(EXACT(B115,B114)), COUNTA(_xlfn._xlws.FILTER(G$2:G$128, B$2:B$128 = B115)),"")</f>
        <v/>
      </c>
    </row>
    <row r="116" spans="1:10" x14ac:dyDescent="0.3">
      <c r="A116">
        <v>114</v>
      </c>
      <c r="B116" t="s">
        <v>417</v>
      </c>
      <c r="C116">
        <v>2517</v>
      </c>
      <c r="D116">
        <v>0</v>
      </c>
      <c r="E116" t="s">
        <v>418</v>
      </c>
      <c r="F116" t="s">
        <v>419</v>
      </c>
      <c r="G116" t="s">
        <v>12</v>
      </c>
      <c r="H116" t="s">
        <v>31</v>
      </c>
      <c r="I116" t="s">
        <v>421</v>
      </c>
      <c r="J116" t="str" cm="1">
        <f t="array" ref="J116" xml:space="preserve"> IF(NOT(EXACT(B116,B115)), COUNTA(_xlfn._xlws.FILTER(G$2:G$128, B$2:B$128 = B116)),"")</f>
        <v/>
      </c>
    </row>
    <row r="117" spans="1:10" x14ac:dyDescent="0.3">
      <c r="A117">
        <v>115</v>
      </c>
      <c r="B117" t="s">
        <v>423</v>
      </c>
      <c r="C117">
        <v>2522</v>
      </c>
      <c r="D117">
        <v>0</v>
      </c>
      <c r="E117" t="s">
        <v>424</v>
      </c>
      <c r="F117" t="s">
        <v>425</v>
      </c>
      <c r="G117" t="s">
        <v>426</v>
      </c>
      <c r="H117" t="s">
        <v>13</v>
      </c>
      <c r="I117" t="s">
        <v>427</v>
      </c>
      <c r="J117" cm="1">
        <f t="array" ref="J117" xml:space="preserve"> IF(NOT(EXACT(B117,B116)), COUNTA(_xlfn._xlws.FILTER(G$2:G$128, B$2:B$128 = B117)),"")</f>
        <v>1</v>
      </c>
    </row>
    <row r="118" spans="1:10" x14ac:dyDescent="0.3">
      <c r="A118">
        <v>116</v>
      </c>
      <c r="B118" t="s">
        <v>428</v>
      </c>
      <c r="C118">
        <v>2526</v>
      </c>
      <c r="D118">
        <v>0</v>
      </c>
      <c r="E118" t="s">
        <v>429</v>
      </c>
      <c r="F118" t="s">
        <v>430</v>
      </c>
      <c r="G118" t="s">
        <v>431</v>
      </c>
      <c r="H118" t="s">
        <v>19</v>
      </c>
      <c r="I118" t="s">
        <v>432</v>
      </c>
      <c r="J118" cm="1">
        <f t="array" ref="J118" xml:space="preserve"> IF(NOT(EXACT(B118,B117)), COUNTA(_xlfn._xlws.FILTER(G$2:G$128, B$2:B$128 = B118)),"")</f>
        <v>1</v>
      </c>
    </row>
    <row r="119" spans="1:10" x14ac:dyDescent="0.3">
      <c r="A119">
        <v>117</v>
      </c>
      <c r="B119" t="s">
        <v>433</v>
      </c>
      <c r="C119">
        <v>2528</v>
      </c>
      <c r="D119">
        <v>0</v>
      </c>
      <c r="E119" t="s">
        <v>434</v>
      </c>
      <c r="F119" t="s">
        <v>435</v>
      </c>
      <c r="G119" t="s">
        <v>436</v>
      </c>
      <c r="H119" t="s">
        <v>13</v>
      </c>
      <c r="I119" t="s">
        <v>437</v>
      </c>
      <c r="J119" cm="1">
        <f t="array" ref="J119" xml:space="preserve"> IF(NOT(EXACT(B119,B118)), COUNTA(_xlfn._xlws.FILTER(G$2:G$128, B$2:B$128 = B119)),"")</f>
        <v>1</v>
      </c>
    </row>
    <row r="120" spans="1:10" x14ac:dyDescent="0.3">
      <c r="A120">
        <v>118</v>
      </c>
      <c r="B120" t="s">
        <v>438</v>
      </c>
      <c r="C120">
        <v>2537</v>
      </c>
      <c r="D120">
        <v>0</v>
      </c>
      <c r="E120" t="s">
        <v>439</v>
      </c>
      <c r="F120" t="s">
        <v>440</v>
      </c>
      <c r="G120" t="s">
        <v>12</v>
      </c>
      <c r="H120" t="s">
        <v>31</v>
      </c>
      <c r="I120" t="s">
        <v>102</v>
      </c>
      <c r="J120" cm="1">
        <f t="array" ref="J120" xml:space="preserve"> IF(NOT(EXACT(B120,B119)), COUNTA(_xlfn._xlws.FILTER(G$2:G$128, B$2:B$128 = B120)),"")</f>
        <v>1</v>
      </c>
    </row>
    <row r="121" spans="1:10" x14ac:dyDescent="0.3">
      <c r="A121">
        <v>119</v>
      </c>
      <c r="B121" t="s">
        <v>441</v>
      </c>
      <c r="C121">
        <v>2551</v>
      </c>
      <c r="D121">
        <v>0</v>
      </c>
      <c r="E121" t="s">
        <v>442</v>
      </c>
      <c r="F121" t="s">
        <v>443</v>
      </c>
      <c r="G121" t="s">
        <v>12</v>
      </c>
      <c r="H121" t="s">
        <v>31</v>
      </c>
      <c r="I121" t="s">
        <v>444</v>
      </c>
      <c r="J121" cm="1">
        <f t="array" ref="J121" xml:space="preserve"> IF(NOT(EXACT(B121,B120)), COUNTA(_xlfn._xlws.FILTER(G$2:G$128, B$2:B$128 = B121)),"")</f>
        <v>1</v>
      </c>
    </row>
    <row r="122" spans="1:10" x14ac:dyDescent="0.3">
      <c r="A122">
        <v>120</v>
      </c>
      <c r="B122" t="s">
        <v>445</v>
      </c>
      <c r="C122">
        <v>2563</v>
      </c>
      <c r="D122">
        <v>0</v>
      </c>
      <c r="E122" t="s">
        <v>446</v>
      </c>
      <c r="F122" t="s">
        <v>447</v>
      </c>
      <c r="G122" t="s">
        <v>448</v>
      </c>
      <c r="H122" t="s">
        <v>13</v>
      </c>
      <c r="I122" t="s">
        <v>449</v>
      </c>
      <c r="J122" cm="1">
        <f t="array" ref="J122" xml:space="preserve"> IF(NOT(EXACT(B122,B121)), COUNTA(_xlfn._xlws.FILTER(G$2:G$128, B$2:B$128 = B122)),"")</f>
        <v>1</v>
      </c>
    </row>
    <row r="123" spans="1:10" x14ac:dyDescent="0.3">
      <c r="A123">
        <v>121</v>
      </c>
      <c r="B123" t="s">
        <v>450</v>
      </c>
      <c r="C123">
        <v>2565</v>
      </c>
      <c r="D123">
        <v>0</v>
      </c>
      <c r="E123" t="s">
        <v>451</v>
      </c>
      <c r="F123" t="s">
        <v>452</v>
      </c>
      <c r="G123" t="s">
        <v>12</v>
      </c>
      <c r="H123" t="s">
        <v>31</v>
      </c>
      <c r="I123" t="s">
        <v>420</v>
      </c>
      <c r="J123" cm="1">
        <f t="array" ref="J123" xml:space="preserve"> IF(NOT(EXACT(B123,B122)), COUNTA(_xlfn._xlws.FILTER(G$2:G$128, B$2:B$128 = B123)),"")</f>
        <v>2</v>
      </c>
    </row>
    <row r="124" spans="1:10" x14ac:dyDescent="0.3">
      <c r="A124">
        <v>122</v>
      </c>
      <c r="B124" t="s">
        <v>450</v>
      </c>
      <c r="C124">
        <v>2565</v>
      </c>
      <c r="D124">
        <v>0</v>
      </c>
      <c r="E124" t="s">
        <v>451</v>
      </c>
      <c r="F124" t="s">
        <v>452</v>
      </c>
      <c r="G124" t="s">
        <v>420</v>
      </c>
      <c r="H124" t="s">
        <v>19</v>
      </c>
      <c r="I124" t="s">
        <v>169</v>
      </c>
      <c r="J124" t="str" cm="1">
        <f t="array" ref="J124" xml:space="preserve"> IF(NOT(EXACT(B124,B123)), COUNTA(_xlfn._xlws.FILTER(G$2:G$128, B$2:B$128 = B124)),"")</f>
        <v/>
      </c>
    </row>
    <row r="125" spans="1:10" x14ac:dyDescent="0.3">
      <c r="A125">
        <v>123</v>
      </c>
      <c r="B125" t="s">
        <v>453</v>
      </c>
      <c r="C125">
        <v>2573</v>
      </c>
      <c r="D125">
        <v>0</v>
      </c>
      <c r="E125" t="s">
        <v>454</v>
      </c>
      <c r="F125" t="s">
        <v>455</v>
      </c>
      <c r="G125" t="s">
        <v>456</v>
      </c>
      <c r="H125" t="s">
        <v>19</v>
      </c>
      <c r="I125" t="s">
        <v>248</v>
      </c>
      <c r="J125" cm="1">
        <f t="array" ref="J125" xml:space="preserve"> IF(NOT(EXACT(B125,B124)), COUNTA(_xlfn._xlws.FILTER(G$2:G$128, B$2:B$128 = B125)),"")</f>
        <v>3</v>
      </c>
    </row>
    <row r="126" spans="1:10" x14ac:dyDescent="0.3">
      <c r="A126">
        <v>124</v>
      </c>
      <c r="B126" t="s">
        <v>453</v>
      </c>
      <c r="C126">
        <v>2573</v>
      </c>
      <c r="D126">
        <v>0</v>
      </c>
      <c r="E126" t="s">
        <v>454</v>
      </c>
      <c r="F126" t="s">
        <v>455</v>
      </c>
      <c r="G126" t="s">
        <v>457</v>
      </c>
      <c r="H126" t="s">
        <v>19</v>
      </c>
      <c r="I126" t="s">
        <v>456</v>
      </c>
      <c r="J126" t="str" cm="1">
        <f t="array" ref="J126" xml:space="preserve"> IF(NOT(EXACT(B126,B125)), COUNTA(_xlfn._xlws.FILTER(G$2:G$128, B$2:B$128 = B126)),"")</f>
        <v/>
      </c>
    </row>
    <row r="127" spans="1:10" x14ac:dyDescent="0.3">
      <c r="A127">
        <v>125</v>
      </c>
      <c r="B127" t="s">
        <v>453</v>
      </c>
      <c r="C127">
        <v>2573</v>
      </c>
      <c r="D127">
        <v>0</v>
      </c>
      <c r="E127" t="s">
        <v>454</v>
      </c>
      <c r="F127" t="s">
        <v>455</v>
      </c>
      <c r="G127" t="s">
        <v>12</v>
      </c>
      <c r="H127" t="s">
        <v>31</v>
      </c>
      <c r="I127" t="s">
        <v>457</v>
      </c>
      <c r="J127" t="str" cm="1">
        <f t="array" ref="J127" xml:space="preserve"> IF(NOT(EXACT(B127,B126)), COUNTA(_xlfn._xlws.FILTER(G$2:G$128, B$2:B$128 = B127)),"")</f>
        <v/>
      </c>
    </row>
    <row r="128" spans="1:10" x14ac:dyDescent="0.3">
      <c r="A128">
        <v>126</v>
      </c>
      <c r="B128" t="s">
        <v>458</v>
      </c>
      <c r="C128">
        <v>2576</v>
      </c>
      <c r="D128">
        <v>0</v>
      </c>
      <c r="E128" t="s">
        <v>459</v>
      </c>
      <c r="F128" t="s">
        <v>460</v>
      </c>
      <c r="G128" t="s">
        <v>53</v>
      </c>
      <c r="H128" t="s">
        <v>31</v>
      </c>
      <c r="I128" t="s">
        <v>461</v>
      </c>
      <c r="J128" cm="1">
        <f t="array" ref="J128" xml:space="preserve"> IF(NOT(EXACT(B128,B127)), COUNTA(_xlfn._xlws.FILTER(G$2:G$128, B$2:B$128 = B128)),"")</f>
        <v>1</v>
      </c>
    </row>
    <row r="129" spans="1:10" x14ac:dyDescent="0.3">
      <c r="A129">
        <v>127</v>
      </c>
      <c r="B129" t="s">
        <v>458</v>
      </c>
      <c r="C129">
        <v>2576</v>
      </c>
      <c r="D129">
        <v>0</v>
      </c>
      <c r="E129" t="s">
        <v>459</v>
      </c>
      <c r="F129" t="s">
        <v>460</v>
      </c>
      <c r="G129" t="s">
        <v>12</v>
      </c>
      <c r="H129" t="s">
        <v>13</v>
      </c>
      <c r="I129" t="s">
        <v>41</v>
      </c>
      <c r="J129" t="str" cm="1">
        <f t="array" ref="J129" xml:space="preserve"> IF(NOT(EXACT(B129,B128)), COUNTA(_xlfn._xlws.FILTER(G$2:G$128, B$2:B$128 = B129)),"")</f>
        <v/>
      </c>
    </row>
    <row r="130" spans="1:10" x14ac:dyDescent="0.3">
      <c r="A130">
        <v>128</v>
      </c>
      <c r="B130" t="s">
        <v>458</v>
      </c>
      <c r="C130">
        <v>2576</v>
      </c>
      <c r="D130">
        <v>0</v>
      </c>
      <c r="E130" t="s">
        <v>459</v>
      </c>
      <c r="F130" t="s">
        <v>460</v>
      </c>
      <c r="G130" t="s">
        <v>12</v>
      </c>
      <c r="H130" t="s">
        <v>31</v>
      </c>
      <c r="I130" t="s">
        <v>461</v>
      </c>
      <c r="J130" t="str" cm="1">
        <f t="array" ref="J130" xml:space="preserve"> IF(NOT(EXACT(B130,B129)), COUNTA(_xlfn._xlws.FILTER(G$2:G$128, B$2:B$128 = B130)),"")</f>
        <v/>
      </c>
    </row>
    <row r="131" spans="1:10" x14ac:dyDescent="0.3">
      <c r="A131">
        <v>129</v>
      </c>
      <c r="B131" t="s">
        <v>462</v>
      </c>
      <c r="C131">
        <v>2584</v>
      </c>
      <c r="D131">
        <v>0</v>
      </c>
      <c r="E131" t="s">
        <v>463</v>
      </c>
      <c r="F131" t="s">
        <v>464</v>
      </c>
      <c r="G131" t="s">
        <v>197</v>
      </c>
      <c r="H131" t="s">
        <v>13</v>
      </c>
      <c r="I131" t="s">
        <v>41</v>
      </c>
      <c r="J131" cm="1">
        <f t="array" ref="J131" xml:space="preserve"> IF(NOT(EXACT(B131,B130)), COUNTA(_xlfn._xlws.FILTER(G$2:G$128, B$2:B$128 = B131)),"")</f>
        <v>1</v>
      </c>
    </row>
    <row r="132" spans="1:10" x14ac:dyDescent="0.3">
      <c r="A132">
        <v>130</v>
      </c>
      <c r="B132" t="s">
        <v>465</v>
      </c>
      <c r="C132">
        <v>2587</v>
      </c>
      <c r="D132">
        <v>0</v>
      </c>
      <c r="E132" t="s">
        <v>466</v>
      </c>
      <c r="F132" t="s">
        <v>467</v>
      </c>
      <c r="G132" t="s">
        <v>468</v>
      </c>
      <c r="H132" t="s">
        <v>19</v>
      </c>
      <c r="I132" t="s">
        <v>469</v>
      </c>
      <c r="J132" cm="1">
        <f t="array" ref="J132" xml:space="preserve"> IF(NOT(EXACT(B132,B131)), COUNTA(_xlfn._xlws.FILTER(G$2:G$128, B$2:B$128 = B132)),"")</f>
        <v>1</v>
      </c>
    </row>
    <row r="133" spans="1:10" x14ac:dyDescent="0.3">
      <c r="A133">
        <v>131</v>
      </c>
      <c r="B133" t="s">
        <v>9</v>
      </c>
      <c r="C133">
        <v>2598</v>
      </c>
      <c r="D133">
        <v>0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cm="1">
        <f t="array" ref="J133" xml:space="preserve"> IF(NOT(EXACT(B133,B132)), COUNTA(_xlfn._xlws.FILTER(G$2:G$128, B$2:B$128 = B133)),"")</f>
        <v>1</v>
      </c>
    </row>
    <row r="134" spans="1:10" x14ac:dyDescent="0.3">
      <c r="A134">
        <v>132</v>
      </c>
      <c r="B134" t="s">
        <v>470</v>
      </c>
      <c r="C134">
        <v>2622</v>
      </c>
      <c r="D134">
        <v>0</v>
      </c>
      <c r="E134" t="s">
        <v>471</v>
      </c>
      <c r="F134" t="s">
        <v>472</v>
      </c>
      <c r="G134" t="s">
        <v>473</v>
      </c>
      <c r="H134" t="s">
        <v>19</v>
      </c>
      <c r="I134" t="s">
        <v>474</v>
      </c>
      <c r="J134" cm="1">
        <f t="array" ref="J134" xml:space="preserve"> IF(NOT(EXACT(B134,B133)), COUNTA(_xlfn._xlws.FILTER(G$2:G$128, B$2:B$128 = B134)),"")</f>
        <v>1</v>
      </c>
    </row>
    <row r="135" spans="1:10" x14ac:dyDescent="0.3">
      <c r="A135">
        <v>133</v>
      </c>
      <c r="B135" t="s">
        <v>475</v>
      </c>
      <c r="C135">
        <v>2627</v>
      </c>
      <c r="D135">
        <v>0</v>
      </c>
      <c r="E135" t="s">
        <v>476</v>
      </c>
      <c r="F135" t="s">
        <v>477</v>
      </c>
      <c r="G135" t="s">
        <v>478</v>
      </c>
      <c r="H135" t="s">
        <v>19</v>
      </c>
      <c r="I135" t="s">
        <v>228</v>
      </c>
      <c r="J135" cm="1">
        <f t="array" ref="J135" xml:space="preserve"> IF(NOT(EXACT(B135,B134)), COUNTA(_xlfn._xlws.FILTER(G$2:G$128, B$2:B$128 = B135)),"")</f>
        <v>1</v>
      </c>
    </row>
    <row r="136" spans="1:10" x14ac:dyDescent="0.3">
      <c r="A136">
        <v>134</v>
      </c>
      <c r="B136" t="s">
        <v>479</v>
      </c>
      <c r="C136">
        <v>2640</v>
      </c>
      <c r="D136">
        <v>0</v>
      </c>
      <c r="E136" t="s">
        <v>480</v>
      </c>
      <c r="F136" t="s">
        <v>481</v>
      </c>
      <c r="G136" t="s">
        <v>482</v>
      </c>
      <c r="H136" t="s">
        <v>19</v>
      </c>
      <c r="I136" t="s">
        <v>483</v>
      </c>
      <c r="J136" cm="1">
        <f t="array" ref="J136" xml:space="preserve"> IF(NOT(EXACT(B136,B135)), COUNTA(_xlfn._xlws.FILTER(G$2:G$128, B$2:B$128 = B136)),"")</f>
        <v>1</v>
      </c>
    </row>
    <row r="137" spans="1:10" x14ac:dyDescent="0.3">
      <c r="A137">
        <v>135</v>
      </c>
      <c r="B137" t="s">
        <v>479</v>
      </c>
      <c r="C137">
        <v>2640</v>
      </c>
      <c r="D137">
        <v>0</v>
      </c>
      <c r="E137" t="s">
        <v>480</v>
      </c>
      <c r="F137" t="s">
        <v>481</v>
      </c>
      <c r="G137" t="s">
        <v>168</v>
      </c>
      <c r="H137" t="s">
        <v>19</v>
      </c>
      <c r="I137" t="s">
        <v>169</v>
      </c>
      <c r="J137" t="str" cm="1">
        <f t="array" ref="J137" xml:space="preserve"> IF(NOT(EXACT(B137,B136)), COUNTA(_xlfn._xlws.FILTER(G$2:G$128, B$2:B$128 = B137)),"")</f>
        <v/>
      </c>
    </row>
    <row r="138" spans="1:10" x14ac:dyDescent="0.3">
      <c r="A138">
        <v>136</v>
      </c>
      <c r="B138" t="s">
        <v>484</v>
      </c>
      <c r="C138">
        <v>2649</v>
      </c>
      <c r="D138">
        <v>0</v>
      </c>
      <c r="E138" t="s">
        <v>485</v>
      </c>
      <c r="F138" t="s">
        <v>486</v>
      </c>
      <c r="G138" t="s">
        <v>487</v>
      </c>
      <c r="H138" t="s">
        <v>31</v>
      </c>
      <c r="I138" t="s">
        <v>488</v>
      </c>
      <c r="J138" cm="1">
        <f t="array" ref="J138" xml:space="preserve"> IF(NOT(EXACT(B138,B137)), COUNTA(_xlfn._xlws.FILTER(G$2:G$128, B$2:B$128 = B138)),"")</f>
        <v>1</v>
      </c>
    </row>
    <row r="139" spans="1:10" x14ac:dyDescent="0.3">
      <c r="A139">
        <v>137</v>
      </c>
      <c r="B139" t="s">
        <v>484</v>
      </c>
      <c r="C139">
        <v>2649</v>
      </c>
      <c r="D139">
        <v>0</v>
      </c>
      <c r="E139" t="s">
        <v>485</v>
      </c>
      <c r="F139" t="s">
        <v>486</v>
      </c>
      <c r="G139" t="s">
        <v>489</v>
      </c>
      <c r="H139" t="s">
        <v>19</v>
      </c>
      <c r="I139" t="s">
        <v>490</v>
      </c>
      <c r="J139" t="str" cm="1">
        <f t="array" ref="J139" xml:space="preserve"> IF(NOT(EXACT(B139,B138)), COUNTA(_xlfn._xlws.FILTER(G$2:G$128, B$2:B$128 = B139)),"")</f>
        <v/>
      </c>
    </row>
    <row r="140" spans="1:10" x14ac:dyDescent="0.3">
      <c r="A140">
        <v>138</v>
      </c>
      <c r="B140" t="s">
        <v>484</v>
      </c>
      <c r="C140">
        <v>2649</v>
      </c>
      <c r="D140">
        <v>0</v>
      </c>
      <c r="E140" t="s">
        <v>485</v>
      </c>
      <c r="F140" t="s">
        <v>486</v>
      </c>
      <c r="G140" t="s">
        <v>488</v>
      </c>
      <c r="H140" t="s">
        <v>19</v>
      </c>
      <c r="I140" t="s">
        <v>491</v>
      </c>
      <c r="J140" t="str" cm="1">
        <f t="array" ref="J140" xml:space="preserve"> IF(NOT(EXACT(B140,B139)), COUNTA(_xlfn._xlws.FILTER(G$2:G$128, B$2:B$128 = B140)),"")</f>
        <v/>
      </c>
    </row>
    <row r="141" spans="1:10" x14ac:dyDescent="0.3">
      <c r="A141">
        <v>139</v>
      </c>
      <c r="B141" t="s">
        <v>492</v>
      </c>
      <c r="C141">
        <v>2652</v>
      </c>
      <c r="D141">
        <v>0</v>
      </c>
      <c r="E141" t="s">
        <v>493</v>
      </c>
      <c r="F141" t="s">
        <v>494</v>
      </c>
      <c r="G141" t="s">
        <v>495</v>
      </c>
      <c r="H141" t="s">
        <v>19</v>
      </c>
      <c r="I141" t="s">
        <v>228</v>
      </c>
      <c r="J141" cm="1">
        <f t="array" ref="J141" xml:space="preserve"> IF(NOT(EXACT(B141,B140)), COUNTA(_xlfn._xlws.FILTER(G$2:G$128, B$2:B$128 = B141)),"")</f>
        <v>1</v>
      </c>
    </row>
    <row r="142" spans="1:10" x14ac:dyDescent="0.3">
      <c r="A142">
        <v>140</v>
      </c>
      <c r="B142" t="s">
        <v>492</v>
      </c>
      <c r="C142">
        <v>2652</v>
      </c>
      <c r="D142">
        <v>0</v>
      </c>
      <c r="E142" t="s">
        <v>493</v>
      </c>
      <c r="F142" t="s">
        <v>494</v>
      </c>
      <c r="G142" t="s">
        <v>436</v>
      </c>
      <c r="H142" t="s">
        <v>13</v>
      </c>
      <c r="I142" t="s">
        <v>14</v>
      </c>
      <c r="J142" t="str" cm="1">
        <f t="array" ref="J142" xml:space="preserve"> IF(NOT(EXACT(B142,B141)), COUNTA(_xlfn._xlws.FILTER(G$2:G$128, B$2:B$128 = B142)),"")</f>
        <v/>
      </c>
    </row>
    <row r="143" spans="1:10" x14ac:dyDescent="0.3">
      <c r="A143">
        <v>141</v>
      </c>
      <c r="B143" t="s">
        <v>496</v>
      </c>
      <c r="C143">
        <v>2661</v>
      </c>
      <c r="D143">
        <v>0</v>
      </c>
      <c r="E143" t="s">
        <v>497</v>
      </c>
      <c r="F143" t="s">
        <v>498</v>
      </c>
      <c r="G143" t="s">
        <v>499</v>
      </c>
      <c r="H143" t="s">
        <v>19</v>
      </c>
      <c r="I143" t="s">
        <v>491</v>
      </c>
      <c r="J143" cm="1">
        <f t="array" ref="J143" xml:space="preserve"> IF(NOT(EXACT(B143,B142)), COUNTA(_xlfn._xlws.FILTER(G$2:G$128, B$2:B$128 = B143)),"")</f>
        <v>1</v>
      </c>
    </row>
    <row r="144" spans="1:10" x14ac:dyDescent="0.3">
      <c r="A144">
        <v>142</v>
      </c>
      <c r="B144" t="s">
        <v>500</v>
      </c>
      <c r="C144">
        <v>2666</v>
      </c>
      <c r="D144">
        <v>0</v>
      </c>
      <c r="E144" t="s">
        <v>501</v>
      </c>
      <c r="F144" t="s">
        <v>502</v>
      </c>
      <c r="G144" t="s">
        <v>503</v>
      </c>
      <c r="H144" t="s">
        <v>19</v>
      </c>
      <c r="I144" t="s">
        <v>151</v>
      </c>
      <c r="J144" cm="1">
        <f t="array" ref="J144" xml:space="preserve"> IF(NOT(EXACT(B144,B143)), COUNTA(_xlfn._xlws.FILTER(G$2:G$128, B$2:B$128 = B144)),"")</f>
        <v>1</v>
      </c>
    </row>
    <row r="145" spans="1:10" x14ac:dyDescent="0.3">
      <c r="A145">
        <v>143</v>
      </c>
      <c r="B145" t="s">
        <v>504</v>
      </c>
      <c r="C145">
        <v>2667</v>
      </c>
      <c r="D145">
        <v>0</v>
      </c>
      <c r="E145" t="s">
        <v>505</v>
      </c>
      <c r="F145" t="s">
        <v>506</v>
      </c>
      <c r="G145" t="s">
        <v>507</v>
      </c>
      <c r="H145" t="s">
        <v>19</v>
      </c>
      <c r="I145" t="s">
        <v>508</v>
      </c>
      <c r="J145" cm="1">
        <f t="array" ref="J145" xml:space="preserve"> IF(NOT(EXACT(B145,B144)), COUNTA(_xlfn._xlws.FILTER(G$2:G$128, B$2:B$128 = B145)),"")</f>
        <v>1</v>
      </c>
    </row>
    <row r="146" spans="1:10" x14ac:dyDescent="0.3">
      <c r="A146">
        <v>144</v>
      </c>
      <c r="B146" t="s">
        <v>509</v>
      </c>
      <c r="C146">
        <v>2670</v>
      </c>
      <c r="D146">
        <v>0</v>
      </c>
      <c r="E146" t="s">
        <v>510</v>
      </c>
      <c r="F146" t="s">
        <v>511</v>
      </c>
      <c r="G146" t="s">
        <v>140</v>
      </c>
      <c r="H146" t="s">
        <v>19</v>
      </c>
      <c r="I146" t="s">
        <v>213</v>
      </c>
      <c r="J146" cm="1">
        <f t="array" ref="J146" xml:space="preserve"> IF(NOT(EXACT(B146,B145)), COUNTA(_xlfn._xlws.FILTER(G$2:G$128, B$2:B$128 = B146)),"")</f>
        <v>1</v>
      </c>
    </row>
    <row r="147" spans="1:10" x14ac:dyDescent="0.3">
      <c r="A147">
        <v>145</v>
      </c>
      <c r="B147" t="s">
        <v>509</v>
      </c>
      <c r="C147">
        <v>2670</v>
      </c>
      <c r="D147">
        <v>0</v>
      </c>
      <c r="E147" t="s">
        <v>510</v>
      </c>
      <c r="F147" t="s">
        <v>511</v>
      </c>
      <c r="G147" t="s">
        <v>512</v>
      </c>
      <c r="H147" t="s">
        <v>19</v>
      </c>
      <c r="I147" t="s">
        <v>474</v>
      </c>
      <c r="J147" t="str" cm="1">
        <f t="array" ref="J147" xml:space="preserve"> IF(NOT(EXACT(B147,B146)), COUNTA(_xlfn._xlws.FILTER(G$2:G$128, B$2:B$128 = B147)),"")</f>
        <v/>
      </c>
    </row>
    <row r="148" spans="1:10" x14ac:dyDescent="0.3">
      <c r="A148">
        <v>146</v>
      </c>
      <c r="B148" t="s">
        <v>513</v>
      </c>
      <c r="C148">
        <v>2673</v>
      </c>
      <c r="D148">
        <v>0</v>
      </c>
      <c r="E148" t="s">
        <v>514</v>
      </c>
      <c r="F148" t="s">
        <v>515</v>
      </c>
      <c r="G148" t="s">
        <v>516</v>
      </c>
      <c r="H148" t="s">
        <v>19</v>
      </c>
      <c r="I148" t="s">
        <v>517</v>
      </c>
      <c r="J148" cm="1">
        <f t="array" ref="J148" xml:space="preserve"> IF(NOT(EXACT(B148,B147)), COUNTA(_xlfn._xlws.FILTER(G$2:G$128, B$2:B$128 = B148)),"")</f>
        <v>1</v>
      </c>
    </row>
    <row r="149" spans="1:10" x14ac:dyDescent="0.3">
      <c r="A149">
        <v>147</v>
      </c>
      <c r="B149" t="s">
        <v>513</v>
      </c>
      <c r="C149">
        <v>2673</v>
      </c>
      <c r="D149">
        <v>0</v>
      </c>
      <c r="E149" t="s">
        <v>514</v>
      </c>
      <c r="F149" t="s">
        <v>515</v>
      </c>
      <c r="G149" t="s">
        <v>12</v>
      </c>
      <c r="H149" t="s">
        <v>31</v>
      </c>
      <c r="I149" t="s">
        <v>516</v>
      </c>
      <c r="J149" t="str" cm="1">
        <f t="array" ref="J149" xml:space="preserve"> IF(NOT(EXACT(B149,B148)), COUNTA(_xlfn._xlws.FILTER(G$2:G$128, B$2:B$128 = B149)),"")</f>
        <v/>
      </c>
    </row>
    <row r="150" spans="1:10" x14ac:dyDescent="0.3">
      <c r="A150">
        <v>148</v>
      </c>
      <c r="B150" t="s">
        <v>15</v>
      </c>
      <c r="C150">
        <v>2676</v>
      </c>
      <c r="D150">
        <v>0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cm="1">
        <f t="array" ref="J150" xml:space="preserve"> IF(NOT(EXACT(B150,B149)), COUNTA(_xlfn._xlws.FILTER(G$2:G$128, B$2:B$128 = B150)),"")</f>
        <v>1</v>
      </c>
    </row>
    <row r="151" spans="1:10" x14ac:dyDescent="0.3">
      <c r="A151">
        <v>149</v>
      </c>
      <c r="B151" t="s">
        <v>518</v>
      </c>
      <c r="C151">
        <v>2692</v>
      </c>
      <c r="D151">
        <v>0</v>
      </c>
      <c r="E151" t="s">
        <v>519</v>
      </c>
      <c r="F151" t="s">
        <v>520</v>
      </c>
      <c r="G151" t="s">
        <v>521</v>
      </c>
      <c r="H151" t="s">
        <v>19</v>
      </c>
      <c r="I151" t="s">
        <v>412</v>
      </c>
      <c r="J151" cm="1">
        <f t="array" ref="J151" xml:space="preserve"> IF(NOT(EXACT(B151,B150)), COUNTA(_xlfn._xlws.FILTER(G$2:G$128, B$2:B$128 = B151)),"")</f>
        <v>1</v>
      </c>
    </row>
    <row r="152" spans="1:10" x14ac:dyDescent="0.3">
      <c r="A152">
        <v>150</v>
      </c>
      <c r="B152" t="s">
        <v>522</v>
      </c>
      <c r="C152">
        <v>2695</v>
      </c>
      <c r="D152">
        <v>0</v>
      </c>
      <c r="E152" t="s">
        <v>523</v>
      </c>
      <c r="F152" t="s">
        <v>524</v>
      </c>
      <c r="G152" t="s">
        <v>525</v>
      </c>
      <c r="H152" t="s">
        <v>19</v>
      </c>
      <c r="I152" t="s">
        <v>282</v>
      </c>
      <c r="J152" cm="1">
        <f t="array" ref="J152" xml:space="preserve"> IF(NOT(EXACT(B152,B151)), COUNTA(_xlfn._xlws.FILTER(G$2:G$128, B$2:B$128 = B152)),"")</f>
        <v>1</v>
      </c>
    </row>
    <row r="153" spans="1:10" x14ac:dyDescent="0.3">
      <c r="A153">
        <v>151</v>
      </c>
      <c r="B153" t="s">
        <v>522</v>
      </c>
      <c r="C153">
        <v>2695</v>
      </c>
      <c r="D153">
        <v>0</v>
      </c>
      <c r="E153" t="s">
        <v>523</v>
      </c>
      <c r="F153" t="s">
        <v>524</v>
      </c>
      <c r="G153" t="s">
        <v>526</v>
      </c>
      <c r="H153" t="s">
        <v>19</v>
      </c>
      <c r="I153" t="s">
        <v>223</v>
      </c>
      <c r="J153" t="str" cm="1">
        <f t="array" ref="J153" xml:space="preserve"> IF(NOT(EXACT(B153,B152)), COUNTA(_xlfn._xlws.FILTER(G$2:G$128, B$2:B$128 = B153)),"")</f>
        <v/>
      </c>
    </row>
    <row r="154" spans="1:10" x14ac:dyDescent="0.3">
      <c r="A154">
        <v>152</v>
      </c>
      <c r="B154" t="s">
        <v>522</v>
      </c>
      <c r="C154">
        <v>2695</v>
      </c>
      <c r="D154">
        <v>0</v>
      </c>
      <c r="E154" t="s">
        <v>523</v>
      </c>
      <c r="F154" t="s">
        <v>524</v>
      </c>
      <c r="G154" t="s">
        <v>527</v>
      </c>
      <c r="H154" t="s">
        <v>19</v>
      </c>
      <c r="I154" t="s">
        <v>526</v>
      </c>
      <c r="J154" t="str" cm="1">
        <f t="array" ref="J154" xml:space="preserve"> IF(NOT(EXACT(B154,B153)), COUNTA(_xlfn._xlws.FILTER(G$2:G$128, B$2:B$128 = B154)),"")</f>
        <v/>
      </c>
    </row>
    <row r="155" spans="1:10" x14ac:dyDescent="0.3">
      <c r="A155">
        <v>153</v>
      </c>
      <c r="B155" t="s">
        <v>528</v>
      </c>
      <c r="C155">
        <v>2698</v>
      </c>
      <c r="D155">
        <v>0</v>
      </c>
      <c r="E155" t="s">
        <v>529</v>
      </c>
      <c r="F155" t="s">
        <v>530</v>
      </c>
      <c r="G155" t="s">
        <v>12</v>
      </c>
      <c r="H155" t="s">
        <v>13</v>
      </c>
      <c r="I155" t="s">
        <v>14</v>
      </c>
      <c r="J155" cm="1">
        <f t="array" ref="J155" xml:space="preserve"> IF(NOT(EXACT(B155,B154)), COUNTA(_xlfn._xlws.FILTER(G$2:G$128, B$2:B$128 = B155)),"")</f>
        <v>1</v>
      </c>
    </row>
    <row r="156" spans="1:10" x14ac:dyDescent="0.3">
      <c r="A156">
        <v>154</v>
      </c>
      <c r="B156" t="s">
        <v>531</v>
      </c>
      <c r="C156">
        <v>2706</v>
      </c>
      <c r="D156">
        <v>0</v>
      </c>
      <c r="E156" t="s">
        <v>532</v>
      </c>
      <c r="F156" t="s">
        <v>533</v>
      </c>
      <c r="G156" t="s">
        <v>534</v>
      </c>
      <c r="H156" t="s">
        <v>13</v>
      </c>
      <c r="I156" t="s">
        <v>535</v>
      </c>
      <c r="J156" cm="1">
        <f t="array" ref="J156" xml:space="preserve"> IF(NOT(EXACT(B156,B155)), COUNTA(_xlfn._xlws.FILTER(G$2:G$128, B$2:B$128 = B156)),"")</f>
        <v>1</v>
      </c>
    </row>
    <row r="157" spans="1:10" x14ac:dyDescent="0.3">
      <c r="A157">
        <v>155</v>
      </c>
      <c r="B157" t="s">
        <v>536</v>
      </c>
      <c r="C157">
        <v>2713</v>
      </c>
      <c r="D157">
        <v>0</v>
      </c>
      <c r="E157" t="s">
        <v>537</v>
      </c>
      <c r="F157" t="s">
        <v>538</v>
      </c>
      <c r="G157" t="s">
        <v>12</v>
      </c>
      <c r="H157" t="s">
        <v>31</v>
      </c>
      <c r="I157" t="s">
        <v>539</v>
      </c>
      <c r="J157" cm="1">
        <f t="array" ref="J157" xml:space="preserve"> IF(NOT(EXACT(B157,B156)), COUNTA(_xlfn._xlws.FILTER(G$2:G$128, B$2:B$128 = B157)),"")</f>
        <v>1</v>
      </c>
    </row>
    <row r="158" spans="1:10" x14ac:dyDescent="0.3">
      <c r="A158">
        <v>156</v>
      </c>
      <c r="B158" t="s">
        <v>536</v>
      </c>
      <c r="C158">
        <v>2713</v>
      </c>
      <c r="D158">
        <v>0</v>
      </c>
      <c r="E158" t="s">
        <v>537</v>
      </c>
      <c r="F158" t="s">
        <v>538</v>
      </c>
      <c r="G158" t="s">
        <v>95</v>
      </c>
      <c r="H158" t="s">
        <v>31</v>
      </c>
      <c r="I158" t="s">
        <v>539</v>
      </c>
      <c r="J158" t="str" cm="1">
        <f t="array" ref="J158" xml:space="preserve"> IF(NOT(EXACT(B158,B157)), COUNTA(_xlfn._xlws.FILTER(G$2:G$128, B$2:B$128 = B158)),"")</f>
        <v/>
      </c>
    </row>
    <row r="159" spans="1:10" x14ac:dyDescent="0.3">
      <c r="A159">
        <v>157</v>
      </c>
      <c r="B159" t="s">
        <v>540</v>
      </c>
      <c r="C159">
        <v>2737</v>
      </c>
      <c r="D159">
        <v>0</v>
      </c>
      <c r="E159" t="s">
        <v>541</v>
      </c>
      <c r="F159" t="s">
        <v>542</v>
      </c>
      <c r="G159" t="s">
        <v>12</v>
      </c>
      <c r="H159" t="s">
        <v>31</v>
      </c>
      <c r="I159" t="s">
        <v>543</v>
      </c>
      <c r="J159" cm="1">
        <f t="array" ref="J159" xml:space="preserve"> IF(NOT(EXACT(B159,B158)), COUNTA(_xlfn._xlws.FILTER(G$2:G$128, B$2:B$128 = B159)),"")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</vt:lpstr>
      <vt:lpstr>raw_output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Mealey</cp:lastModifiedBy>
  <dcterms:created xsi:type="dcterms:W3CDTF">2024-07-11T22:56:05Z</dcterms:created>
  <dcterms:modified xsi:type="dcterms:W3CDTF">2024-07-11T23:34:08Z</dcterms:modified>
</cp:coreProperties>
</file>