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pmea\Downloads\"/>
    </mc:Choice>
  </mc:AlternateContent>
  <xr:revisionPtr revIDLastSave="0" documentId="13_ncr:1_{3EB69BA0-AE09-428E-836C-7D4FBBB6EE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d" sheetId="1" r:id="rId1"/>
    <sheet name="raw_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J3" i="2" a="1"/>
  <c r="J3" i="2"/>
  <c r="J4" i="2" a="1"/>
  <c r="J4" i="2" s="1"/>
  <c r="J5" i="2" a="1"/>
  <c r="J5" i="2" s="1"/>
  <c r="J6" i="2" a="1"/>
  <c r="J6" i="2"/>
  <c r="J7" i="2" a="1"/>
  <c r="J7" i="2"/>
  <c r="J8" i="2" a="1"/>
  <c r="J8" i="2" s="1"/>
  <c r="J9" i="2" a="1"/>
  <c r="J9" i="2" s="1"/>
  <c r="J10" i="2" a="1"/>
  <c r="J10" i="2"/>
  <c r="J11" i="2" a="1"/>
  <c r="J11" i="2"/>
  <c r="J12" i="2" a="1"/>
  <c r="J12" i="2" s="1"/>
  <c r="J13" i="2" a="1"/>
  <c r="J13" i="2" s="1"/>
  <c r="J14" i="2" a="1"/>
  <c r="J14" i="2"/>
  <c r="J15" i="2" a="1"/>
  <c r="J15" i="2"/>
  <c r="J16" i="2" a="1"/>
  <c r="J16" i="2" s="1"/>
  <c r="J17" i="2" a="1"/>
  <c r="J17" i="2" s="1"/>
  <c r="J18" i="2" a="1"/>
  <c r="J18" i="2"/>
  <c r="J19" i="2" a="1"/>
  <c r="J19" i="2"/>
  <c r="J20" i="2" a="1"/>
  <c r="J20" i="2" s="1"/>
  <c r="J21" i="2" a="1"/>
  <c r="J21" i="2" s="1"/>
  <c r="J22" i="2" a="1"/>
  <c r="J22" i="2"/>
  <c r="J23" i="2" a="1"/>
  <c r="J23" i="2"/>
  <c r="J24" i="2" a="1"/>
  <c r="J24" i="2" s="1"/>
  <c r="J25" i="2" a="1"/>
  <c r="J25" i="2" s="1"/>
  <c r="J26" i="2" a="1"/>
  <c r="J26" i="2"/>
  <c r="J27" i="2" a="1"/>
  <c r="J27" i="2" s="1"/>
  <c r="J28" i="2" a="1"/>
  <c r="J28" i="2" s="1"/>
  <c r="J29" i="2" a="1"/>
  <c r="J29" i="2" s="1"/>
  <c r="J30" i="2" a="1"/>
  <c r="J30" i="2"/>
  <c r="J31" i="2" a="1"/>
  <c r="J31" i="2" s="1"/>
  <c r="J32" i="2" a="1"/>
  <c r="J32" i="2" s="1"/>
  <c r="J33" i="2" a="1"/>
  <c r="J33" i="2" s="1"/>
  <c r="J34" i="2" a="1"/>
  <c r="J34" i="2"/>
  <c r="J35" i="2" a="1"/>
  <c r="J35" i="2" s="1"/>
  <c r="J36" i="2" a="1"/>
  <c r="J36" i="2" s="1"/>
  <c r="J37" i="2" a="1"/>
  <c r="J37" i="2" s="1"/>
  <c r="J38" i="2" a="1"/>
  <c r="J38" i="2"/>
  <c r="J39" i="2" a="1"/>
  <c r="J39" i="2" s="1"/>
  <c r="J40" i="2" a="1"/>
  <c r="J40" i="2" s="1"/>
  <c r="J41" i="2" a="1"/>
  <c r="J41" i="2" s="1"/>
  <c r="J42" i="2" a="1"/>
  <c r="J42" i="2"/>
  <c r="J43" i="2" a="1"/>
  <c r="J43" i="2" s="1"/>
  <c r="J44" i="2" a="1"/>
  <c r="J44" i="2" s="1"/>
  <c r="J45" i="2" a="1"/>
  <c r="J45" i="2" s="1"/>
  <c r="J46" i="2" a="1"/>
  <c r="J46" i="2"/>
  <c r="J47" i="2" a="1"/>
  <c r="J47" i="2" s="1"/>
  <c r="J48" i="2" a="1"/>
  <c r="J48" i="2" s="1"/>
  <c r="J49" i="2" a="1"/>
  <c r="J49" i="2" s="1"/>
  <c r="J50" i="2" a="1"/>
  <c r="J50" i="2"/>
  <c r="J51" i="2" a="1"/>
  <c r="J51" i="2" s="1"/>
  <c r="J52" i="2" a="1"/>
  <c r="J52" i="2" s="1"/>
  <c r="J53" i="2" a="1"/>
  <c r="J53" i="2" s="1"/>
  <c r="J54" i="2" a="1"/>
  <c r="J54" i="2"/>
  <c r="J55" i="2" a="1"/>
  <c r="J55" i="2" s="1"/>
  <c r="J56" i="2" a="1"/>
  <c r="J56" i="2" s="1"/>
  <c r="J57" i="2" a="1"/>
  <c r="J57" i="2" s="1"/>
  <c r="J58" i="2" a="1"/>
  <c r="J58" i="2"/>
  <c r="J59" i="2" a="1"/>
  <c r="J59" i="2" s="1"/>
  <c r="J60" i="2" a="1"/>
  <c r="J60" i="2" s="1"/>
  <c r="J61" i="2" a="1"/>
  <c r="J61" i="2" s="1"/>
  <c r="J62" i="2" a="1"/>
  <c r="J62" i="2"/>
  <c r="J63" i="2" a="1"/>
  <c r="J63" i="2" s="1"/>
  <c r="J64" i="2" a="1"/>
  <c r="J64" i="2" s="1"/>
  <c r="J65" i="2" a="1"/>
  <c r="J65" i="2" s="1"/>
  <c r="J66" i="2" a="1"/>
  <c r="J66" i="2"/>
  <c r="J67" i="2" a="1"/>
  <c r="J67" i="2" s="1"/>
  <c r="J68" i="2" a="1"/>
  <c r="J68" i="2" s="1"/>
  <c r="J69" i="2" a="1"/>
  <c r="J69" i="2" s="1"/>
  <c r="J70" i="2" a="1"/>
  <c r="J70" i="2"/>
  <c r="J71" i="2" a="1"/>
  <c r="J71" i="2" s="1"/>
  <c r="J72" i="2" a="1"/>
  <c r="J72" i="2" s="1"/>
  <c r="J73" i="2" a="1"/>
  <c r="J73" i="2" s="1"/>
  <c r="J74" i="2" a="1"/>
  <c r="J74" i="2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 s="1"/>
  <c r="J82" i="2" a="1"/>
  <c r="J82" i="2"/>
  <c r="J83" i="2" a="1"/>
  <c r="J83" i="2" s="1"/>
  <c r="J84" i="2" a="1"/>
  <c r="J84" i="2" s="1"/>
  <c r="J85" i="2" a="1"/>
  <c r="J85" i="2" s="1"/>
  <c r="J86" i="2" a="1"/>
  <c r="J86" i="2"/>
  <c r="J87" i="2" a="1"/>
  <c r="J87" i="2" s="1"/>
  <c r="J88" i="2" a="1"/>
  <c r="J88" i="2" s="1"/>
  <c r="J89" i="2" a="1"/>
  <c r="J89" i="2" s="1"/>
  <c r="J90" i="2" a="1"/>
  <c r="J90" i="2"/>
  <c r="J91" i="2" a="1"/>
  <c r="J91" i="2" s="1"/>
  <c r="J92" i="2" a="1"/>
  <c r="J92" i="2" s="1"/>
  <c r="J93" i="2" a="1"/>
  <c r="J93" i="2" s="1"/>
  <c r="J94" i="2" a="1"/>
  <c r="J94" i="2"/>
  <c r="J95" i="2" a="1"/>
  <c r="J95" i="2" s="1"/>
  <c r="J96" i="2" a="1"/>
  <c r="J96" i="2" s="1"/>
  <c r="J97" i="2" a="1"/>
  <c r="J97" i="2" s="1"/>
  <c r="J98" i="2" a="1"/>
  <c r="J98" i="2"/>
  <c r="J99" i="2" a="1"/>
  <c r="J99" i="2" s="1"/>
  <c r="J100" i="2" a="1"/>
  <c r="J100" i="2" s="1"/>
  <c r="J101" i="2" a="1"/>
  <c r="J101" i="2" s="1"/>
  <c r="J102" i="2" a="1"/>
  <c r="J102" i="2"/>
  <c r="J103" i="2" a="1"/>
  <c r="J103" i="2" s="1"/>
  <c r="J104" i="2" a="1"/>
  <c r="J104" i="2" s="1"/>
  <c r="J105" i="2" a="1"/>
  <c r="J105" i="2" s="1"/>
  <c r="J106" i="2" a="1"/>
  <c r="J106" i="2"/>
  <c r="J107" i="2" a="1"/>
  <c r="J107" i="2" s="1"/>
  <c r="J108" i="2" a="1"/>
  <c r="J108" i="2" s="1"/>
  <c r="J109" i="2" a="1"/>
  <c r="J109" i="2" s="1"/>
  <c r="J110" i="2" a="1"/>
  <c r="J110" i="2"/>
  <c r="J111" i="2" a="1"/>
  <c r="J111" i="2" s="1"/>
  <c r="J112" i="2" a="1"/>
  <c r="J112" i="2" s="1"/>
  <c r="J113" i="2" a="1"/>
  <c r="J113" i="2" s="1"/>
  <c r="J114" i="2" a="1"/>
  <c r="J114" i="2"/>
  <c r="J115" i="2" a="1"/>
  <c r="J115" i="2" s="1"/>
  <c r="J116" i="2" a="1"/>
  <c r="J116" i="2" s="1"/>
  <c r="J117" i="2" a="1"/>
  <c r="J117" i="2" s="1"/>
  <c r="J118" i="2" a="1"/>
  <c r="J118" i="2"/>
  <c r="J119" i="2" a="1"/>
  <c r="J119" i="2" s="1"/>
  <c r="J120" i="2" a="1"/>
  <c r="J120" i="2" s="1"/>
  <c r="J121" i="2" a="1"/>
  <c r="J121" i="2" s="1"/>
  <c r="J122" i="2" a="1"/>
  <c r="J122" i="2"/>
  <c r="J123" i="2" a="1"/>
  <c r="J123" i="2" s="1"/>
  <c r="J124" i="2" a="1"/>
  <c r="J124" i="2" s="1"/>
  <c r="J125" i="2" a="1"/>
  <c r="J125" i="2" s="1"/>
  <c r="J126" i="2" a="1"/>
  <c r="J126" i="2"/>
  <c r="J127" i="2" a="1"/>
  <c r="J127" i="2" s="1"/>
  <c r="J128" i="2" a="1"/>
  <c r="J128" i="2" s="1"/>
  <c r="J2" i="2" a="1"/>
  <c r="J2" i="2" s="1"/>
  <c r="Q5" i="1"/>
  <c r="Q4" i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<sst xmlns="http://schemas.openxmlformats.org/spreadsheetml/2006/main" count="853" uniqueCount="565">
  <si>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</si>
  <si>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</si>
  <si>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</si>
  <si>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</si>
  <si>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</si>
  <si>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</si>
  <si>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</si>
  <si>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</si>
  <si>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</si>
  <si>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19820725041999I</t>
  </si>
  <si>
    <t xml:space="preserve">LOOSE COWLING ON TAKEOFF. COWLING CAME OFF ON RETURNING TO LAND. CRACKED WINDSHIELD, DENTED STABILIZER.            </t>
  </si>
  <si>
    <t>cracked windshield , dented stabilizer .</t>
  </si>
  <si>
    <t>cracked windshield</t>
  </si>
  <si>
    <t>CONJUNCTION</t>
  </si>
  <si>
    <t>dented stabilizer</t>
  </si>
  <si>
    <t>19790718019229I</t>
  </si>
  <si>
    <t xml:space="preserve">GROUND STAND BAGGAGE CART WITH INOPERATIVE BRAKES ROLLED INTO SIDE OF PARKED AIRCRAFT. 9 INCH TEAR IN FUSELAGE.    </t>
  </si>
  <si>
    <t>ground stand baggage cart with inoperative brakes rolled into side of parked aircraft .</t>
  </si>
  <si>
    <t>inoperative brakes</t>
  </si>
  <si>
    <t>PART-OF</t>
  </si>
  <si>
    <t>ground stand baggage cart</t>
  </si>
  <si>
    <t>19850418016709I</t>
  </si>
  <si>
    <t xml:space="preserve">ENGINE POWER FAILURE WHILE DOING AEROBATICS. LANDED IN FIELD. PILOT DID NOT VISUALLY INSPECT FUEL TANKS.           </t>
  </si>
  <si>
    <t>engine power failure while doing aerobatics .</t>
  </si>
  <si>
    <t>aerobatics</t>
  </si>
  <si>
    <t>USED-FOR</t>
  </si>
  <si>
    <t>engine power failure</t>
  </si>
  <si>
    <t>19781108022239I</t>
  </si>
  <si>
    <t xml:space="preserve">BAGGAGE CART WAS BLOWN INTO PARKED AIRCRAFT BY JET BLAST. BRAKES WERE INOPERATIVE ON CART.                         </t>
  </si>
  <si>
    <t>baggage cart was blown into parked aircraft by jet blast .</t>
  </si>
  <si>
    <t>jet blast</t>
  </si>
  <si>
    <t>baggage cart</t>
  </si>
  <si>
    <t>19780509032859I</t>
  </si>
  <si>
    <t xml:space="preserve">FORCED LANDING AFTER POWER LOSS. FOUND WATER IN FUEL.                                                              </t>
  </si>
  <si>
    <t>forced landing after power loss .</t>
  </si>
  <si>
    <t>power loss</t>
  </si>
  <si>
    <t>forced landing</t>
  </si>
  <si>
    <t>20040925025079A</t>
  </si>
  <si>
    <t xml:space="preserve">(-23) FUEL CONTAMINATION IN AIRFRAME FUEL FILTER AS WELL AS IN FUEL FILTER AND ENGINE DRIVEN FUEL PUMP FILTER. THE </t>
  </si>
  <si>
    <t>( -23 ) fuel contamination in airframe fuel filter as well as in fuel filter and engine driven fuel pump filter .</t>
  </si>
  <si>
    <t>fuel filter</t>
  </si>
  <si>
    <t>engine driven fuel pump filter</t>
  </si>
  <si>
    <t>airframe fuel filter</t>
  </si>
  <si>
    <t>19870816062719I</t>
  </si>
  <si>
    <t xml:space="preserve">A COPPER TUBE, USED TO HOLD AERIAL BANNERS, FELL THROUGH THE ROOF OF A HOUSE. LOCAL OPERATOR IS BEING MONITORED.   </t>
  </si>
  <si>
    <t>a copper tube , used to hold aerial banners , fell through the roof of a house .</t>
  </si>
  <si>
    <t>copper tube</t>
  </si>
  <si>
    <t>aerial banners</t>
  </si>
  <si>
    <t>19950826026019A</t>
  </si>
  <si>
    <t>EXPLOSION LIFTING LOGS. PITCHED UP, ROLLED. COMPRESSOR STALL NR1 ENGINE. FAILED RELEASE LOGS AND USE SE PROCEDURES.</t>
  </si>
  <si>
    <t>failed release logs and use se procedures .</t>
  </si>
  <si>
    <t>se procedures</t>
  </si>
  <si>
    <t>failed release logs</t>
  </si>
  <si>
    <t>19760507010379A</t>
  </si>
  <si>
    <t xml:space="preserve">LEFT ENG OIL SUPPLY EXHAUSTED.GEAR-UP LDG IN MESQUITE BRUSH.DENSITY ALT,7200FT. HIGH OIL USAGE ENG                 </t>
  </si>
  <si>
    <t>gear-up ldg in mesquite brush .</t>
  </si>
  <si>
    <t>mesquite brush</t>
  </si>
  <si>
    <t>gear-up ldg</t>
  </si>
  <si>
    <t>19770622018359A</t>
  </si>
  <si>
    <t xml:space="preserve">PLT DID NOT USE EMERG LNDNG GR EXTNSN AFTER ELECTRICAL PWR FAILURE.                                                </t>
  </si>
  <si>
    <t>plt did not use emerg lndng gr extnsn after electrical pwr failure .</t>
  </si>
  <si>
    <t>lndng gr extnsn</t>
  </si>
  <si>
    <t>plt</t>
  </si>
  <si>
    <t>19780112002729I</t>
  </si>
  <si>
    <t xml:space="preserve">FORCED LANDING AFTER POWER LOSS. WATER FOUND IN FUEL.                                                              </t>
  </si>
  <si>
    <t>19780129004679I</t>
  </si>
  <si>
    <t xml:space="preserve">ENGINE QUIT, LANDING MADE ON FROZEN LAKE. ICE RESTRICTION IN MAIN FUEL STRAINER.                                   </t>
  </si>
  <si>
    <t>ice restriction in main fuel strainer .</t>
  </si>
  <si>
    <t>ice restriction</t>
  </si>
  <si>
    <t>main fuel strainer</t>
  </si>
  <si>
    <t>19780225001789I</t>
  </si>
  <si>
    <t xml:space="preserve">ENGINE STOPPED SHORTLY AFTER TAKEOFF FROM REFUELING. SYSTEM, GASCOLATOR AND CARBURETOR CONTAINED WATER.            </t>
  </si>
  <si>
    <t>system , gascolator and carburetor contained water .</t>
  </si>
  <si>
    <t>gascolator</t>
  </si>
  <si>
    <t>carburetor</t>
  </si>
  <si>
    <t>system</t>
  </si>
  <si>
    <t>19780726036499I</t>
  </si>
  <si>
    <t xml:space="preserve">AIRCRAFT VEERED LEFT DURING TAKEOFF, GOT AIRBORNE. NOSE GEAR DID NOT CENTER DUE TO INFLATION AND CAM ADJUSTMENT    </t>
  </si>
  <si>
    <t>nose gear did not center due to inflation and cam adjustment</t>
  </si>
  <si>
    <t>inflation</t>
  </si>
  <si>
    <t>cam adjustment</t>
  </si>
  <si>
    <t>19781102023549I</t>
  </si>
  <si>
    <t>19781230020029I</t>
  </si>
  <si>
    <t xml:space="preserve">ENGINE FALURE FOLLOWED BY TOTAL ELECTRICAL FAILURE. BATTERY KNOWN TO BE BAD. FUEL CONTROL UNIT POOR CONDITION.     </t>
  </si>
  <si>
    <t>engine falure followed by total electrical failure .</t>
  </si>
  <si>
    <t>engine falure</t>
  </si>
  <si>
    <t>total electrical failure</t>
  </si>
  <si>
    <t>19790102000919I</t>
  </si>
  <si>
    <t xml:space="preserve">LOST DIRECTIONAL CONTROL ON ICY RUNWAY. RIGHT BRAKE MASTER CYLINDER WAS EMPTY. NOT SERVICED FOR 5 MONTHS.          </t>
  </si>
  <si>
    <t>lost directional control on icy runway .</t>
  </si>
  <si>
    <t>directional control</t>
  </si>
  <si>
    <t>FEATURE-OF</t>
  </si>
  <si>
    <t>icy runway</t>
  </si>
  <si>
    <t>19781117041969A</t>
  </si>
  <si>
    <t xml:space="preserve">FROST ON AIRCRAFT.TURBOCHARGERS NOT USED ON TKOF.                                                                  </t>
  </si>
  <si>
    <t>turbochargers not used on tkof .</t>
  </si>
  <si>
    <t>turbochargers</t>
  </si>
  <si>
    <t>tkof</t>
  </si>
  <si>
    <t>19790220007249I</t>
  </si>
  <si>
    <t xml:space="preserve">GRINDING NOISE WITH GEAR RETRACTION. NOSE GEAR PARTIALLY RETRACTED STRUT FLAT AND WHEEL CANTED.                    </t>
  </si>
  <si>
    <t>grinding noise with gear retraction .</t>
  </si>
  <si>
    <t>gear retraction</t>
  </si>
  <si>
    <t>grinding noise</t>
  </si>
  <si>
    <t>19790204002289A</t>
  </si>
  <si>
    <t xml:space="preserve">AFTER A FORCED LANDING ICE WAS FOUND IN GASCOLATOR AND IN FLEXIBLE HOSE BETWEEN AIR FILTER AND CARBURATOR.         </t>
  </si>
  <si>
    <t>after a forced landing ice was found in gascolator and in flexible hose between air filter and carburator .</t>
  </si>
  <si>
    <t>air filter</t>
  </si>
  <si>
    <t>carburator</t>
  </si>
  <si>
    <t>19790210002629A</t>
  </si>
  <si>
    <t xml:space="preserve">FCD LDG AT NIGHT. HARD LDG ON APT. FUEL STAINS FOUND FROM WING DRAINS TO FUSELAGE. LESS THAN 2 GALS FUEL ONBOARD.  </t>
  </si>
  <si>
    <t>fuel stains found from wing drains to fuselage .</t>
  </si>
  <si>
    <t>wing drains</t>
  </si>
  <si>
    <t>fuselage</t>
  </si>
  <si>
    <t>19790312008529I</t>
  </si>
  <si>
    <t xml:space="preserve">FORCED LANDING AFTER POWER LOSS. FOUND WATER IN FUEL                                                               </t>
  </si>
  <si>
    <t>19790623014019A</t>
  </si>
  <si>
    <t xml:space="preserve">RUDDER TRIM WAS SET FOR FULL NOSE LEFT TRIM. PILOT RAN OFF LEFT SIDE OF RUNWAY ON TAKEOFF.                         </t>
  </si>
  <si>
    <t>rudder trim was set for full nose left trim .</t>
  </si>
  <si>
    <t>rudder trim</t>
  </si>
  <si>
    <t>full nose left trim</t>
  </si>
  <si>
    <t>19790627017429I</t>
  </si>
  <si>
    <t>19790525014229A</t>
  </si>
  <si>
    <t xml:space="preserve">HELICOPTER BEGAN TO VIBRATE DURING GROUND RUN UP. SELF DESTRUCTED. IMPROPERLY SERVICED STRUTS CAUSED GR RESONANCE. </t>
  </si>
  <si>
    <t>improperly serviced struts caused gr resonance .</t>
  </si>
  <si>
    <t>improperly serviced struts</t>
  </si>
  <si>
    <t>gr resonance</t>
  </si>
  <si>
    <t>19790719019309I</t>
  </si>
  <si>
    <t xml:space="preserve">PILOTS FAILED TO CHECK POSITION OF GEAR HANDLE AND GEAR RETRACTION ON TAKEOFF ROLL.                                </t>
  </si>
  <si>
    <t>pilots failed to check position of gear handle and gear retraction on takeoff roll .</t>
  </si>
  <si>
    <t>gear handle</t>
  </si>
  <si>
    <t>19790729018879A</t>
  </si>
  <si>
    <t xml:space="preserve">NOSE GEAR COLLAPSED ON LANDING ROLL. FOUND HYDRAULIC RESERVOIR TOO LOW ON FLUID TO OPERATE LANDING GEAR.           </t>
  </si>
  <si>
    <t>found hydraulic reservoir too low on fluid to operate landing gear .</t>
  </si>
  <si>
    <t>hydraulic reservoir</t>
  </si>
  <si>
    <t>landing gear</t>
  </si>
  <si>
    <t>19790710018689I</t>
  </si>
  <si>
    <t xml:space="preserve">ELECTRICAL FAILURE RESULTED IN MANUAL GEAR EXTENSION. PILOT FAILED TO REENGAGE CLUTCH TO LOCK GEAR IN PLACE.       </t>
  </si>
  <si>
    <t>electrical failure resulted in manual gear extension .</t>
  </si>
  <si>
    <t>electrical failure</t>
  </si>
  <si>
    <t>manual gear extension</t>
  </si>
  <si>
    <t>19791216046619I</t>
  </si>
  <si>
    <t xml:space="preserve">CREW MISUSED AUTO THROTTLE SYSTEM, LOST POWER. INCORRECTLY ASSUMED FLAMEOUT. POWER AND CONTROL WERE SOON RESTORED. </t>
  </si>
  <si>
    <t>power and control were soon restored .</t>
  </si>
  <si>
    <t>power</t>
  </si>
  <si>
    <t>control</t>
  </si>
  <si>
    <t>19800119018919I</t>
  </si>
  <si>
    <t xml:space="preserve">ICE &amp; WATER FOUND IN LOWEST POINT IN FUEL SYSTEM UNDER FUEL ON-OFF SELECTOR. ICE ALSO FOUND IN THE STRAINER.       </t>
  </si>
  <si>
    <t>ice &amp; water found in lowest point in fuel system under fuel on-off selector .</t>
  </si>
  <si>
    <t>fuel on-off selector</t>
  </si>
  <si>
    <t>fuel system</t>
  </si>
  <si>
    <t>ice also found in the strainer .</t>
  </si>
  <si>
    <t>ice</t>
  </si>
  <si>
    <t>strainer</t>
  </si>
  <si>
    <t>19800608019219A</t>
  </si>
  <si>
    <t xml:space="preserve">ENGINE FAILED TO OBTAIN FULL POWER ON TAKEOFF. STALLED, AVOIDING TREES. STUCK RINGS AND VALVES FROM SLUDGE IN OIL. </t>
  </si>
  <si>
    <t>stuck rings and valves from sludge in oil .</t>
  </si>
  <si>
    <t>stuck rings</t>
  </si>
  <si>
    <t>valves</t>
  </si>
  <si>
    <t>19800921069839I</t>
  </si>
  <si>
    <t xml:space="preserve">UNSCHEDULED LANDING AFTER ENGINE ROUGHNESS. FOUND WATER IN FUEL TANKS.                                             </t>
  </si>
  <si>
    <t>unscheduled landing after engine roughness .</t>
  </si>
  <si>
    <t>engine roughness</t>
  </si>
  <si>
    <t>unscheduled landing</t>
  </si>
  <si>
    <t>19801020075389I</t>
  </si>
  <si>
    <t xml:space="preserve">ENGINE SHUT DOWN DUE TO LOSS OF OIL PRESSURE. LOSS OF OIL WAS DUE TO LOOSE OIL CAP.                                </t>
  </si>
  <si>
    <t>loss of oil was due to loose oil cap .</t>
  </si>
  <si>
    <t>loose oil cap</t>
  </si>
  <si>
    <t>loss of oil</t>
  </si>
  <si>
    <t>19801223087189I</t>
  </si>
  <si>
    <t>19801117079979I</t>
  </si>
  <si>
    <t xml:space="preserve">LANDING IN SLUSH CAUSED DAMAGE TO LIGHT LENS, TAIL SKID, AND RIGHT INBOARD FLAP.                                   </t>
  </si>
  <si>
    <t>landing in slush caused damage to light lens , tail skid , and right inboard flap .</t>
  </si>
  <si>
    <t>tail skid</t>
  </si>
  <si>
    <t>right inboard flap</t>
  </si>
  <si>
    <t>light lens</t>
  </si>
  <si>
    <t>19810301019129A</t>
  </si>
  <si>
    <t xml:space="preserve">VEERED OFF RUNWAY ON LANDING. UNABLE TO CORRECT. RUDDER PEDAL BLOCKED BY LOOSE CONTROL LOCK, LYING ON FLOOR.       </t>
  </si>
  <si>
    <t>rudder pedal blocked by loose control lock , lying on floor .</t>
  </si>
  <si>
    <t>loose control lock</t>
  </si>
  <si>
    <t>rudder pedal</t>
  </si>
  <si>
    <t>19810528031229A</t>
  </si>
  <si>
    <t xml:space="preserve">PILOT FORGOT TO USE EMERGENCY GEAR LOWERING SYSTEM TO LOWER LANDING GEAR. LANDED GEAR UP.                          </t>
  </si>
  <si>
    <t>pilot forgot to use emergency gear lowering system to lower landing gear .</t>
  </si>
  <si>
    <t>emergency gear lowering system</t>
  </si>
  <si>
    <t>19810917083489I</t>
  </si>
  <si>
    <t xml:space="preserve">LOST AIRSPEED, ALTITUDE AND VSI ON CLIMBOUT. LOST ELECTRIC POWER.  TAPE ON STATIC PORTS, BAD CIRCUIT BREAKER.      </t>
  </si>
  <si>
    <t>lost airspeed , altitude and vsi on climbout .</t>
  </si>
  <si>
    <t>altitude</t>
  </si>
  <si>
    <t>vsi</t>
  </si>
  <si>
    <t>lost airspeed</t>
  </si>
  <si>
    <t>climbout</t>
  </si>
  <si>
    <t>tape on static ports , bad circuit breaker .</t>
  </si>
  <si>
    <t>static ports</t>
  </si>
  <si>
    <t>bad circuit breaker</t>
  </si>
  <si>
    <t>19810815059089A</t>
  </si>
  <si>
    <t xml:space="preserve">PILOT TRIED TO RELEASE SLING LOAD WITH ELECTRICAL SWITCH WHICH FAILED. PILOT FAILED TO USE MECHANICAL RELEASE.     </t>
  </si>
  <si>
    <t>pilot tried to release sling load with electrical switch which failed .</t>
  </si>
  <si>
    <t>electrical switch</t>
  </si>
  <si>
    <t>sling load</t>
  </si>
  <si>
    <t>19820818039269A</t>
  </si>
  <si>
    <t xml:space="preserve">REPORT INDICATES FUEL TANK CAP NOT SECURED. POSSIBLE FUEL LEAK DURING INVERTED FLIGHT. FIRE ERUPTED. LOST CONTROL. </t>
  </si>
  <si>
    <t>possible fuel leak during inverted flight .</t>
  </si>
  <si>
    <t>inverted flight</t>
  </si>
  <si>
    <t>fuel leak</t>
  </si>
  <si>
    <t>19820806034979A</t>
  </si>
  <si>
    <t xml:space="preserve">PILOT NEGLECTED TO CONNECT ELEVATOR CONTROL DURING GLIDER ASSEMBLY. CRASH OCCURRED DURING TAKEOFF.                 </t>
  </si>
  <si>
    <t>pilot neglected to connect elevator control during glider assembly .</t>
  </si>
  <si>
    <t>elevator control</t>
  </si>
  <si>
    <t>glider assembly</t>
  </si>
  <si>
    <t>19830808046929I</t>
  </si>
  <si>
    <t>HAD CYCLIC CONTROL PROBLEMS. FOUND CENTER SEAT BUCKLE HAD LODGED BETWEEN THE RIGHT CYCLIC CONTROL AND THE PEDESTAL.</t>
  </si>
  <si>
    <t>found center seat buckle had lodged between the right cyclic control and the pedestal .</t>
  </si>
  <si>
    <t>cyclic control</t>
  </si>
  <si>
    <t>pedestal</t>
  </si>
  <si>
    <t>19830808062509I</t>
  </si>
  <si>
    <t xml:space="preserve">HIGH ITT AND LOW OIL PRESSURE ON BOTH ENGINES ON APPROACH. FOUND BOTH OIL CAPS IN PLACE BUT NOT LOCKED DOWN.       </t>
  </si>
  <si>
    <t>high itt and low oil pressure on both engines on approach .</t>
  </si>
  <si>
    <t>itt</t>
  </si>
  <si>
    <t>oil pressure</t>
  </si>
  <si>
    <t>19831231073549I</t>
  </si>
  <si>
    <t xml:space="preserve">ENGINE MALFUNCTION ON INITIAL CLIMBOUT. FOUND WATER AND FINE DIRT PARTICLES IN STRAINER AND FUSELAGE BELLY DRAIN.  </t>
  </si>
  <si>
    <t>found water and fine dirt particles in strainer and fuselage belly drain .</t>
  </si>
  <si>
    <t>fuselage belly drain</t>
  </si>
  <si>
    <t>19840129002899A</t>
  </si>
  <si>
    <t xml:space="preserve">CRASHED SHORTLY AFTER LIFTOFF. FOUND REAR CONTROL STICK SECURED IN FULL AFT POSITION BY THE SEAT BELT.             </t>
  </si>
  <si>
    <t>found rear control stick secured in full aft position by the seat belt .</t>
  </si>
  <si>
    <t>seat belt</t>
  </si>
  <si>
    <t>rear control stick</t>
  </si>
  <si>
    <t>19831231073579I</t>
  </si>
  <si>
    <t xml:space="preserve">LOST ENGINE POWER AT CRUISE ALTITUDE. CARBURETOR HEAT APPLIED. WATER DRAINED FROM FUEL SYSTEM.                     </t>
  </si>
  <si>
    <t>lost engine power at cruise altitude .</t>
  </si>
  <si>
    <t>cruise altitude</t>
  </si>
  <si>
    <t>lost engine power</t>
  </si>
  <si>
    <t>19840530038939A</t>
  </si>
  <si>
    <t xml:space="preserve">UNUSUAL ATTITUDE, LOSS OF CONTROL AND AIRFRAME FAILURE. CREW UNABLE TO ANALYZE COMPONENT. FAILURE IN GYRO SYSTEM.  </t>
  </si>
  <si>
    <t>unusual attitude , loss of control and airframe failure .</t>
  </si>
  <si>
    <t>loss of control</t>
  </si>
  <si>
    <t>airframe failure</t>
  </si>
  <si>
    <t>unusual attitude</t>
  </si>
  <si>
    <t>19841108073989I</t>
  </si>
  <si>
    <t xml:space="preserve">RETURNED THINKING HYDRAULIC PUMP FOR NOSE GEAR FAILED. FOUND NOSE GEAR PIN HAD NOT BEEN REMOVED.                   </t>
  </si>
  <si>
    <t>returned thinking hydraulic pump for nose gear failed .</t>
  </si>
  <si>
    <t>hydraulic pump</t>
  </si>
  <si>
    <t>nose gear</t>
  </si>
  <si>
    <t>19841109067329A</t>
  </si>
  <si>
    <t xml:space="preserve">HARD LANDING ON BEACH AFTER POWER LOSS. WATER FOUND IN FUEL FILTER, FUEL PUMP AND REFUELING DRUM.                  </t>
  </si>
  <si>
    <t>water found in fuel filter , fuel pump and refueling drum .</t>
  </si>
  <si>
    <t>fuel pump</t>
  </si>
  <si>
    <t>refueling drum</t>
  </si>
  <si>
    <t>19841122063039A</t>
  </si>
  <si>
    <t xml:space="preserve">ENGINE QUIT ON TAKEOFF LANDED IN FIELD. WRINKLES IN FUEL BLADDERS. MILKY SUBSTANCE IN CARB BOWL AND FUEL SCREEN.   </t>
  </si>
  <si>
    <t>wrinkles in fuel bladders .</t>
  </si>
  <si>
    <t>wrinkles</t>
  </si>
  <si>
    <t>fuel bladders</t>
  </si>
  <si>
    <t>milky substance in carb bowl and fuel screen .</t>
  </si>
  <si>
    <t>milky substance</t>
  </si>
  <si>
    <t>carb bowl</t>
  </si>
  <si>
    <t>fuel screen</t>
  </si>
  <si>
    <t>19850110015469I</t>
  </si>
  <si>
    <t xml:space="preserve">ENGINE QUIT, RESTART SEVERAL TIMES WITH PARTIAL POWER. SAFE LANDING. WATER IN TANKS. LOW FUEL. STC FOR AUTO GAS.   </t>
  </si>
  <si>
    <t>stc for auto gas .</t>
  </si>
  <si>
    <t>stc</t>
  </si>
  <si>
    <t>auto gas</t>
  </si>
  <si>
    <t>19850222009139I</t>
  </si>
  <si>
    <t>LOUD NOISE WITH GEAR RETRACTION. UNABLE TO EXTEND. SHIMMY DAMPER ROD END BROKE. GROUND TUG EXCEEDED NOSE TURN LIMIT</t>
  </si>
  <si>
    <t>loud noise with gear retraction .</t>
  </si>
  <si>
    <t>loud noise</t>
  </si>
  <si>
    <t>19850309024109I</t>
  </si>
  <si>
    <t xml:space="preserve">LOUD BANG WITH GEAR RETRACTION. NOSE PARTIALLY EXTENDED FOR LANDING. COMPRESSED NOSE STRUT JAMMED RETRACT SYSTEM.  </t>
  </si>
  <si>
    <t>loud bang with gear retraction .</t>
  </si>
  <si>
    <t>loud bang</t>
  </si>
  <si>
    <t>19850227004599A</t>
  </si>
  <si>
    <t xml:space="preserve">TOOK OFF WITH SNOW AND ICE ON WINGS. LIFTED OFF AND SETTLED HARD TO RUNWAY. DAMAGED NOSEWHEEL, PROPELLER, WINGTIP. </t>
  </si>
  <si>
    <t>damaged nosewheel , propeller , wingtip .</t>
  </si>
  <si>
    <t>nosewheel</t>
  </si>
  <si>
    <t>propeller</t>
  </si>
  <si>
    <t>wingtip</t>
  </si>
  <si>
    <t>19850522037539I</t>
  </si>
  <si>
    <t>POWER LOSS ON ENGINES DUE TO WATER IN FUEL, GEAR PARTIALLY EXTENDED, LOW HYDRAULIC FLUID. AIRCRAFT SAT FOR 5 MONTHS</t>
  </si>
  <si>
    <t>power loss on engines due to water in fuel , gear partially extended , low hydraulic fluid .</t>
  </si>
  <si>
    <t>engines</t>
  </si>
  <si>
    <t>19850714030989A</t>
  </si>
  <si>
    <t xml:space="preserve">BRAKE FAILED DURING ROLLOUT. AIRCRAFT STRUCK FENCE, RIGHT GEAR COLLAPSED. BRAKE LININGS WORN OUT, HYDRAULIC LEAK.  </t>
  </si>
  <si>
    <t>brake linings worn out , hydraulic leak .</t>
  </si>
  <si>
    <t>brake linings</t>
  </si>
  <si>
    <t>hydraulic leak</t>
  </si>
  <si>
    <t>19850611023949A</t>
  </si>
  <si>
    <t>LOST HYDRAULIC PRESSURE, LOW FLUID QUANTITY. LOST BRAKES ON NO FLAP LANDING BY PUMPING BRAKES. OVERSHOT THE RUNWAY.</t>
  </si>
  <si>
    <t>lost hydraulic pressure , low fluid quantity .</t>
  </si>
  <si>
    <t>lost hydraulic pressure</t>
  </si>
  <si>
    <t>low fluid quantity</t>
  </si>
  <si>
    <t>lost brakes on no flap landing by pumping brakes .</t>
  </si>
  <si>
    <t>pumping brakes</t>
  </si>
  <si>
    <t>lost brakes</t>
  </si>
  <si>
    <t>19850808059739I</t>
  </si>
  <si>
    <t xml:space="preserve">AIRCRAFT TOOK OFF WITH TIEDOWN CHAIN AND CEMENT BLOCK ATTACHED TO LEFT WING. TIE DOWN RING BROKE DROPPING BLOCK.   </t>
  </si>
  <si>
    <t>aircraft took off with tiedown chain and cement block attached to left wing .</t>
  </si>
  <si>
    <t>tiedown chain</t>
  </si>
  <si>
    <t>cement block</t>
  </si>
  <si>
    <t>19851019052799A</t>
  </si>
  <si>
    <t xml:space="preserve">ENGINE QUIT AFTER TAKEOFF. LANDED ON GOLF COURSE WHERE AIRCRAFT FLIPPED OVER. WATER IN GASCOLATOR AND CARBURETOR.  </t>
  </si>
  <si>
    <t>water in gascolator and carburetor .</t>
  </si>
  <si>
    <t>19850924057669A</t>
  </si>
  <si>
    <t xml:space="preserve">PROPELLER BLADE SHOWED FATIGUE CRACK THROUGH 2/3 OF WIDTH BEFORE FINAL FAILURE. EMERGENCY LANDING MADE IN PASTURE. </t>
  </si>
  <si>
    <t>propeller blade showed fatigue crack through 2/3 of width before final failure .</t>
  </si>
  <si>
    <t>fatigue crack</t>
  </si>
  <si>
    <t>propeller blade</t>
  </si>
  <si>
    <t>19851108057759A</t>
  </si>
  <si>
    <t xml:space="preserve">PRECAUTIONARY LANDING WITH GEAR IN TRANSIT. HEADSET WIRING BECAME ENTANGLED IN ROTATING EMERGENCY GEAR HANDLE.     </t>
  </si>
  <si>
    <t>headset wiring became entangled in rotating emergency gear handle .</t>
  </si>
  <si>
    <t>headset wiring</t>
  </si>
  <si>
    <t>rotating emergency gear handle</t>
  </si>
  <si>
    <t>19860219003429A</t>
  </si>
  <si>
    <t>STALLED DURING FLARE. AIRFRAME AND WINDSHIELD ICE COVERED. USED WINDSHIELD ALCOHOL AS A DEICER INSTEAD OF ANTIICER.</t>
  </si>
  <si>
    <t>used windshield alcohol as a deicer instead of antiicer .</t>
  </si>
  <si>
    <t>deicer</t>
  </si>
  <si>
    <t>COMPARE</t>
  </si>
  <si>
    <t>antiicer</t>
  </si>
  <si>
    <t>windshield alcohol</t>
  </si>
  <si>
    <t>19860222005049A</t>
  </si>
  <si>
    <t xml:space="preserve">ATTEMPTED TAKEOFF WITH SKID TIED TO TRAILER. DYNAMIC ROLLOVER AND RESULTANT ROTOR BLADE DAMAGE.                    </t>
  </si>
  <si>
    <t>dynamic rollover and resultant rotor blade damage .</t>
  </si>
  <si>
    <t>dynamic rollover</t>
  </si>
  <si>
    <t>rotor blade damage</t>
  </si>
  <si>
    <t>19860725041779I</t>
  </si>
  <si>
    <t xml:space="preserve">TAKEOFF GEAR RETRACTION AND LANDING MADE WITH TOW BAR ATTACHED. DAMAGE TO PROPELLER TIP.                           </t>
  </si>
  <si>
    <t>takeoff gear retraction and landing made with tow bar attached .</t>
  </si>
  <si>
    <t>takeoff gear retraction</t>
  </si>
  <si>
    <t>landing</t>
  </si>
  <si>
    <t>19860809038399A</t>
  </si>
  <si>
    <t xml:space="preserve">FORCED LANDING FOLLOWING POWER LOSS ON TAKEOFF, IMPACTED A BLUFF. NO FUEL FOUND IN STRAINER OR FUEL PUMP.          </t>
  </si>
  <si>
    <t>no fuel found in strainer or fuel pump .</t>
  </si>
  <si>
    <t>19860713032229A</t>
  </si>
  <si>
    <t xml:space="preserve">STRUCK A TREE ON A FORCED LANDING AFTER FUEL EXHAUSTION. RELIED ON INACCURATE INDICATOR FOR FUEL QUANTITY.         </t>
  </si>
  <si>
    <t>relied on inaccurate indicator for fuel quantity .</t>
  </si>
  <si>
    <t>indicator</t>
  </si>
  <si>
    <t>fuel quantity</t>
  </si>
  <si>
    <t>19870308018019I</t>
  </si>
  <si>
    <t xml:space="preserve">POWER LOSS WITH OFF AIRPORT LANDING DUE TO FUEL CONTAMINATION. FUEL SAMPLES CONTAINED WATER AND RUST LIKE FLAKES.  </t>
  </si>
  <si>
    <t>power loss with off airport landing due to fuel contamination .</t>
  </si>
  <si>
    <t>off airport landing</t>
  </si>
  <si>
    <t>19870328007599A</t>
  </si>
  <si>
    <t xml:space="preserve">LOST DIRECTIONAL CONTROL ON BALLOONED LANDING. RETRACTED FLAPS FOR 60 AROUND. STRUCK TREES BESIDE RUNWAY.          </t>
  </si>
  <si>
    <t>lost directional control on ballooned landing .</t>
  </si>
  <si>
    <t>ballooned landing</t>
  </si>
  <si>
    <t>19870112000369A</t>
  </si>
  <si>
    <t xml:space="preserve">THE AIRCRAFT WAS DITCHED WHEN FUEL WAS EXHAUSTED. PILOT REPORTED A LOOSE FUEL CAP AND AN OVERHEATED ENGINE.        </t>
  </si>
  <si>
    <t>pilot reported a loose fuel cap and an overheated engine .</t>
  </si>
  <si>
    <t>loose fuel cap</t>
  </si>
  <si>
    <t>overheated engine</t>
  </si>
  <si>
    <t>19870425011409A</t>
  </si>
  <si>
    <t xml:space="preserve">ABORTED TAKEOFF AND DEPARTED RUNWAY END INTO A FENCE AND DITCH. IMPROPER USE OF FLAPS FOR SHORT FIELD TAKEOFF.     </t>
  </si>
  <si>
    <t>improper use of flaps for short field takeoff .</t>
  </si>
  <si>
    <t>flaps</t>
  </si>
  <si>
    <t>short field takeoff</t>
  </si>
  <si>
    <t>19870623037749I</t>
  </si>
  <si>
    <t xml:space="preserve">THE ENGINE COWLING CAME LOOSE INFLIGHT.  THE PILOT FAILED TO CHECK COWLING SECURITY ON PREFLIGHT INSPECTION.       </t>
  </si>
  <si>
    <t>the pilot failed to check cowling security on preflight inspection .</t>
  </si>
  <si>
    <t>preflight inspection</t>
  </si>
  <si>
    <t>cowling security</t>
  </si>
  <si>
    <t>19871014062899I</t>
  </si>
  <si>
    <t xml:space="preserve">DURING MISSED APPROACH, CFI TURNED BOOST PUMP ON WHICH FLOODED THE SIMULATED FAILED ENGINE. AIRCRAFT FORCE LANDED. </t>
  </si>
  <si>
    <t>during missed approach , cfi turned boost pump on which flooded the simulated failed engine .</t>
  </si>
  <si>
    <t>cfi</t>
  </si>
  <si>
    <t>missed approach</t>
  </si>
  <si>
    <t>19871119073859I</t>
  </si>
  <si>
    <t xml:space="preserve">LOST DIRECTIONAL CONTROL ON ROLLOUT DUE TO AN INOPERATIVE LEFT BRAKE. FOUND HYDRAULIC FLUID ON LEFT MAIN GEAR.     </t>
  </si>
  <si>
    <t>lost directional control on rollout due to an inoperative left brake .</t>
  </si>
  <si>
    <t>rollout</t>
  </si>
  <si>
    <t>19880221003319A</t>
  </si>
  <si>
    <t xml:space="preserve">PARTIAL POWER LOSS ON CLIMBOUT. DITCHED IN A CREEK. FOUND WATER IN FUEL.                                           </t>
  </si>
  <si>
    <t>partial power loss on climbout .</t>
  </si>
  <si>
    <t>partial power loss</t>
  </si>
  <si>
    <t>19880812032459A</t>
  </si>
  <si>
    <t>PARTIAL POWER LOSS ON CLIMBOUT. RETURNING,HIT FENCE AND AUTO SHORT OF RUNWAY. FAILED TO REMOVE COWLING BIRD COVERS.</t>
  </si>
  <si>
    <t>19880730028329A</t>
  </si>
  <si>
    <t xml:space="preserve">HAD UNEVEN FUEL FLOW AND IMBALANCE. DIVERTED TO NEAREST AIRPORT, CRASHED AND BURNED. YAW DAMPER INOP.              </t>
  </si>
  <si>
    <t>had uneven fuel flow and imbalance .</t>
  </si>
  <si>
    <t>uneven fuel flow</t>
  </si>
  <si>
    <t>imbalance</t>
  </si>
  <si>
    <t>19880630042289I</t>
  </si>
  <si>
    <t>PIC REPORTED LOSING OIL PRESSURE AND ALTERNATOR. LANDED.FOUND ALTERNATOR CIRCUIT BREAKER OPEN AND BATTERY DEPLETED.</t>
  </si>
  <si>
    <t>pic reported losing oil pressure and alternator .</t>
  </si>
  <si>
    <t>losing oil pressure</t>
  </si>
  <si>
    <t>alternator</t>
  </si>
  <si>
    <t>19890215010129I</t>
  </si>
  <si>
    <t xml:space="preserve">SHUT DOWN ENGINE BECAUSE OF OIL LEAK AND PRESSURE FLUCTUATION. LANDED SAFELY. FOUND LOOSE OIL DIPSTICK.            </t>
  </si>
  <si>
    <t>shut down engine because of oil leak and pressure fluctuation .</t>
  </si>
  <si>
    <t>oil leak</t>
  </si>
  <si>
    <t>pressure fluctuation</t>
  </si>
  <si>
    <t>19891207063649I</t>
  </si>
  <si>
    <t>OIL EXHAUSTION ON STUDENT CROSS-COUNTRY FLIGHT. FORCED LANDING. OIL FILLER CAP NOT SECURED. ENGINE OIL SIPHONED OUT</t>
  </si>
  <si>
    <t>oil exhaustion on student cross-country flight .</t>
  </si>
  <si>
    <t>oil exhaustion</t>
  </si>
  <si>
    <t>student cross-country flight</t>
  </si>
  <si>
    <t>19900130001369A</t>
  </si>
  <si>
    <t xml:space="preserve">ENGINE COWLING CAME LOOSE ON TEST FLIGHT. EMERGENCY LANDING DUE TO DAMAGED ROTORS.                                 </t>
  </si>
  <si>
    <t>emergency landing due to damaged rotors .</t>
  </si>
  <si>
    <t>damaged rotors</t>
  </si>
  <si>
    <t>emergency landing</t>
  </si>
  <si>
    <t>19900423014219A</t>
  </si>
  <si>
    <t>TURNING BASE LOST POWER. LANDED IN GRAVEL PIT. NOSED OVER. HAD PULLED MIXTURE CONTROL INSTEAD OF CARB HEAT CONTROL.</t>
  </si>
  <si>
    <t>had pulled mixture control instead of carb heat control .</t>
  </si>
  <si>
    <t>mixture control</t>
  </si>
  <si>
    <t>carb heat control</t>
  </si>
  <si>
    <t>19900511015629A</t>
  </si>
  <si>
    <t xml:space="preserve">TRIED TO GO AROUND WITH LEAN MIXTURE AND FULL FLAPS.  RIGHT ENGINE STALLED,LOST CONTROL BELOW VMC. CARTWHEELED.    </t>
  </si>
  <si>
    <t>tried to go around with lean mixture and full flaps .</t>
  </si>
  <si>
    <t>lean mixture</t>
  </si>
  <si>
    <t>full flaps</t>
  </si>
  <si>
    <t>19900520016589A</t>
  </si>
  <si>
    <t>DEPARTED INTO IMC WITH INOP GENERATOR AND ONLY BATTERY POWER. BATTERY WENT DEAD.HIT TREES AND FENCE ON ASR APPROACH</t>
  </si>
  <si>
    <t>departed into imc with inop generator and only battery power .</t>
  </si>
  <si>
    <t>inop generator</t>
  </si>
  <si>
    <t>battery power</t>
  </si>
  <si>
    <t>imc</t>
  </si>
  <si>
    <t>19911124053449A</t>
  </si>
  <si>
    <t xml:space="preserve">OVERFILLED LEFT WING TANK FROM FUSELAGE FERRY TANK CAUSING OVER PRESSURE AND EXPANSION OF TANK.BUCKLED WING SKIN.  </t>
  </si>
  <si>
    <t>overfilled left wing tank from fuselage ferry tank causing over pressure and expansion of tank .</t>
  </si>
  <si>
    <t>over pressure</t>
  </si>
  <si>
    <t>expansion of tank</t>
  </si>
  <si>
    <t>19921202048709A</t>
  </si>
  <si>
    <t>LOST TAIL ROTOR ASSEMBLY INFLIGHT. MADE HARD AUTO LANDING. FUEL FILLER CAP MISSING. STRUCK TAIL FIN AND TAIL ROTOR.</t>
  </si>
  <si>
    <t>struck tail fin and tail rotor .</t>
  </si>
  <si>
    <t>tail fin</t>
  </si>
  <si>
    <t>tail rotor</t>
  </si>
  <si>
    <t>19930527015439A</t>
  </si>
  <si>
    <t xml:space="preserve">LOST POWER LEFT ENGINE. FEATHERED BUT UNABLE HOLD ALTITUDE DUE SAGGING LANDING GEAR. WATER DEBRIS IN FUEL SYSTEM.  </t>
  </si>
  <si>
    <t>water debris in fuel system .</t>
  </si>
  <si>
    <t>water debris</t>
  </si>
  <si>
    <t>19930920045369A</t>
  </si>
  <si>
    <t>GEAR FAILED TO EXTEND. USED MANUAL BUT NO LOCKDOWN SHOWN. MAIN GEAR COLLAPSED USING BRAKES. SLIDE TUBES LACKED LUBE</t>
  </si>
  <si>
    <t>main gear collapsed using brakes .</t>
  </si>
  <si>
    <t>brakes</t>
  </si>
  <si>
    <t>main gear</t>
  </si>
  <si>
    <t>19940115000519A</t>
  </si>
  <si>
    <t>INDICATES PILOT PULLED FUEL SHUTOFF VALVE IN PLACE OF CABIN HEAT CONTROL. LOW ROTOR RPM ON AUTOROTATION. VALVE OFF.</t>
  </si>
  <si>
    <t>indicates pilot pulled fuel shutoff valve in place of cabin heat control .</t>
  </si>
  <si>
    <t>pilot pulled fuel shutoff valve</t>
  </si>
  <si>
    <t>cabin heat control</t>
  </si>
  <si>
    <t>low rotor rpm on autorotation .</t>
  </si>
  <si>
    <t>rotor rpm</t>
  </si>
  <si>
    <t>autorotation</t>
  </si>
  <si>
    <t>19940903036459I</t>
  </si>
  <si>
    <t xml:space="preserve">LOST LEFT WHEEL ASSEMBLY LANDING ON GRASS STRIP. NOSED OVER. MECHANIC FAILED TO INSTALL COTTER PIN ON RETAIN NUT.  </t>
  </si>
  <si>
    <t>mechanic failed to install cotter pin on retain nut .</t>
  </si>
  <si>
    <t>mechanic</t>
  </si>
  <si>
    <t>cotter pin</t>
  </si>
  <si>
    <t>19940515048059I</t>
  </si>
  <si>
    <t xml:space="preserve">REPORTED OIL PRESSURE PROBLEM TO SBN. LANDED SAFELY. WINTER BAFFLES NOT REMOVED CAUSING OIL OVERTEMP.              </t>
  </si>
  <si>
    <t>reported oil pressure problem to sbn .</t>
  </si>
  <si>
    <t>oil pressure problem</t>
  </si>
  <si>
    <t>sbn</t>
  </si>
  <si>
    <t>19941107042069I</t>
  </si>
  <si>
    <t xml:space="preserve">BURNING OIL FUMES ON CLIMBOUT. RETURNED TO AIRPORT. RESIDUAL OIL ON TURBO CHARGER. NEW AIRCRAFT.                   </t>
  </si>
  <si>
    <t>residual oil on turbo charger .</t>
  </si>
  <si>
    <t>residual oil</t>
  </si>
  <si>
    <t>turbo charger</t>
  </si>
  <si>
    <t>19950609018129A</t>
  </si>
  <si>
    <t xml:space="preserve">LOST POWER BOTH ENGINES. CLEARED FENCE, DITCH AND TREES. SETTLED OPEN FIELD. RAN INTO TREES. WATER, DIRT IN FUEL.  </t>
  </si>
  <si>
    <t>cleared fence , ditch and trees .</t>
  </si>
  <si>
    <t>ditch</t>
  </si>
  <si>
    <t>trees</t>
  </si>
  <si>
    <t>cleared fence</t>
  </si>
  <si>
    <t>19950910028399A</t>
  </si>
  <si>
    <t>EN ROUTE TO SPRAY LOUD BANG AND TAIL ROTOR VIBRATION. LOST ANTI TORQUE CONTROL. SPUN IN. ENGINE MOUNTS BROKE.RUSTED</t>
  </si>
  <si>
    <t>en route to spray loud bang and tail rotor vibration .</t>
  </si>
  <si>
    <t>spray loud bang</t>
  </si>
  <si>
    <t>tail rotor vibration</t>
  </si>
  <si>
    <t>19950723039379I</t>
  </si>
  <si>
    <t xml:space="preserve">FAILED TO CONNECT FUEL LINES TO WING TANKS. LOST POWER EN ROUTE. GEAR COLLAPSED LANDING.                           </t>
  </si>
  <si>
    <t>failed to connect fuel lines to wing tanks .</t>
  </si>
  <si>
    <t>fuel lines</t>
  </si>
  <si>
    <t>wing tanks</t>
  </si>
  <si>
    <t>19950727025109I</t>
  </si>
  <si>
    <t xml:space="preserve">LEFT HYDRAULICS LOST. SKYDROL FUMES IN CABIN. DISPATCHED GENERATOR INOP.APS WAS USED APU HYDRAULIC LINE BURST.     </t>
  </si>
  <si>
    <t>aps was used apu hydraulic line burst .</t>
  </si>
  <si>
    <t>aps</t>
  </si>
  <si>
    <t>hydraulic line burst</t>
  </si>
  <si>
    <t>19950822025369A</t>
  </si>
  <si>
    <t xml:space="preserve">TOO AIRCRAFT SANS PERMISSION WITH MASKING TAPES ON STATIC PORTS. OBSERVED LOW AND WOBBLY. ENGINES SPUTTERING.      </t>
  </si>
  <si>
    <t>too aircraft sans permission with masking tapes on static ports .</t>
  </si>
  <si>
    <t>masking tapes</t>
  </si>
  <si>
    <t>19960425012409I</t>
  </si>
  <si>
    <t>NARRATIVE: AT ROTATION DURING TAKEOFF A VIBRATION WAS FELT AS WELL AS RAPID PRESSURIZATION FLUCTUATIONS. THE LANDIN</t>
  </si>
  <si>
    <t>narrative : at rotation during takeoff a vibration was felt as well as rapid pressurization fluctuations .</t>
  </si>
  <si>
    <t>vibration</t>
  </si>
  <si>
    <t>rapid pressurization fluctuations</t>
  </si>
  <si>
    <t>19980109000199A</t>
  </si>
  <si>
    <t xml:space="preserve">PILOT DID NOT PERFORM PREFLIGHT CHECK AND FAILED TO REMOVE GUST LOCK FROM FLIGHT CONTROLS. STURCK TREES END OF RUN </t>
  </si>
  <si>
    <t>pilot did not perform preflight check and failed to remove gust lock from flight controls .</t>
  </si>
  <si>
    <t>gust lock</t>
  </si>
  <si>
    <t>flight controls</t>
  </si>
  <si>
    <t>19980427007849A</t>
  </si>
  <si>
    <t xml:space="preserve">CARGO STRAP BLEW OUT OF BAGGAGE CONTAINER AND WRAPPED AROUND TAIL ROTOR. DAMAGE PITCH LINKS AND GEAR BOX. SPUN IN. </t>
  </si>
  <si>
    <t>damage pitch links and gear box .</t>
  </si>
  <si>
    <t>damage pitch links</t>
  </si>
  <si>
    <t>gear box</t>
  </si>
  <si>
    <t>19970906033429I</t>
  </si>
  <si>
    <t>NARRATIVE: TOTAL ELECTRICAL SYSTEM FAILURE OCCURRED DURING ALTERNATOR COOLING TESTS. PILOT ATTEMPTED TO EXTEND LAND</t>
  </si>
  <si>
    <t>narrative : total electrical system failure occurred during alternator cooling tests .</t>
  </si>
  <si>
    <t>alternator cooling tests</t>
  </si>
  <si>
    <t>total electrical system failure</t>
  </si>
  <si>
    <t>19980528020409I</t>
  </si>
  <si>
    <t xml:space="preserve">GEAR RETRACTION DUE GEAR SELECTOR IN THE UP POSITION. SETTLED BACK TO RUNWAY AFTER INITIAL LIFT OFF.               </t>
  </si>
  <si>
    <t>gear retraction due gear selector in the up position .</t>
  </si>
  <si>
    <t>gear selector</t>
  </si>
  <si>
    <t>19980421013329A</t>
  </si>
  <si>
    <t xml:space="preserve">ACCIDENTLY TURNED OFF FUEL SWITCH INSTEAD OF PARTICLE SEPERATOR ON CLIMBOUT. SWITCHES CLOSE TOGETHER. POOR DESIGN. </t>
  </si>
  <si>
    <t>accidently turned off fuel switch instead of particle seperator on climbout .</t>
  </si>
  <si>
    <t>fuel switch</t>
  </si>
  <si>
    <t>particle seperator</t>
  </si>
  <si>
    <t>19980705015659A</t>
  </si>
  <si>
    <t>DURING GLIDER TOW AT 150FT AGL THE CANOPY OPENED. RELEASED TOW AND TRIED RETURN. SEPEATED GAR AND TAIL LANDING. (.4</t>
  </si>
  <si>
    <t>sepeated gar and tail landing .</t>
  </si>
  <si>
    <t>sepeated gar</t>
  </si>
  <si>
    <t>tail landing</t>
  </si>
  <si>
    <t>19950821032519A</t>
  </si>
  <si>
    <t>DISTRACTED AND FORGOT TO RAISE GEAR ON AMPHIBIOUS FLOATS FOR WATER LANDING. FLIPPED OVER. (-23) PILOT FORGOT TO RET</t>
  </si>
  <si>
    <t>distracted and forgot to raise gear on amphibious floats for water landing .</t>
  </si>
  <si>
    <t>amphibious floats</t>
  </si>
  <si>
    <t>water landing</t>
  </si>
  <si>
    <t>19970513039769A</t>
  </si>
  <si>
    <t>ENIGNE QUIT ON LOW LEVEL SEISMIC SURVEY FLIGHT. ROTOR DECAY ON AUTOROTATION. WATER IN FUEL AND AT SOURCE. (-23) DUR</t>
  </si>
  <si>
    <t>rotor decay on autorotation .</t>
  </si>
  <si>
    <t>rotor decay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</si>
  <si>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</si>
  <si>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</si>
  <si>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</si>
  <si>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turbulence</t>
  </si>
  <si>
    <t>rushing air noise</t>
  </si>
  <si>
    <t>20000328040049A</t>
  </si>
  <si>
    <t>(.4)PRIOR TO DEPARTURE, THE PILOT RECEIVED A WEATHER BRIEFING, WHICH INCLUDED FORECAST MODERATE ICING AND PILOT REP</t>
  </si>
  <si>
    <t>( .4 ) prior to departure , the pilot received a weather briefing , which included forecast moderate icing and pilot rep</t>
  </si>
  <si>
    <t>forecast moderate icing</t>
  </si>
  <si>
    <t>weather briefing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</si>
  <si>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</si>
  <si>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</si>
  <si>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</si>
  <si>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pathfinder</t>
  </si>
  <si>
    <t>dc-10</t>
  </si>
  <si>
    <t>20051130032239A</t>
  </si>
  <si>
    <t xml:space="preserve">(-23) THE OWNER/PILOT HAD REPLACED THE CABLE AND PULLEY AILERON CONTROL SYSTEM WITH A PUSH-PULL TUBE AND BELLCRANK </t>
  </si>
  <si>
    <t>( -23 ) the owner/pilot had replaced the cable and pulley aileron control system with a push-pull tube and bellcrank</t>
  </si>
  <si>
    <t>push-pull tube</t>
  </si>
  <si>
    <t>cable and pulley aileron control system</t>
  </si>
  <si>
    <t>20080608836749I</t>
  </si>
  <si>
    <t>(-23)THE PIC/FAR141CFI WAS GIVING MULTI ENGINE INSTRUCTION TO THE COMMERCIAL PILOT STUDENT. THE CFI OBSERVED THE ST</t>
  </si>
  <si>
    <t>( -23 ) the pic/far141cfi was giving multi engine instruction to the commercial pilot student .</t>
  </si>
  <si>
    <t>pic/far141cfi</t>
  </si>
  <si>
    <t>multi engine instruction</t>
  </si>
  <si>
    <t>Syntactic Accuracy</t>
  </si>
  <si>
    <t>Semantic Accuracy</t>
  </si>
  <si>
    <t>Consistency</t>
  </si>
  <si>
    <t>Hallucination</t>
  </si>
  <si>
    <t>Notes</t>
  </si>
  <si>
    <t xml:space="preserve"> </t>
  </si>
  <si>
    <t>Syntactic Accuracy (unweighted average for all triples generated):</t>
  </si>
  <si>
    <t>Semantic Accuracy (unweighted average for all triples generated):</t>
  </si>
  <si>
    <t>Consistency (average for each document)</t>
  </si>
  <si>
    <t>Num Hallucinations:</t>
  </si>
  <si>
    <t>"used for" can accept events or objects for either entity</t>
  </si>
  <si>
    <t>Num Triples</t>
  </si>
  <si>
    <t>Total # Triples:</t>
  </si>
  <si>
    <t>Percent of documents with Predicted Triples: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</si>
</sst>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J18" sqref="J18"/>
    </sheetView>
  </sheetViews>
  <sheetFormatPr defaultRowHeight="14.4" x14ac:dyDescent="0.3"/>
  <cols>
    <col min="4" max="4" width="5.77734375" customWidth="1"/>
    <col min="5" max="5" width="19.33203125" customWidth="1"/>
    <col min="9" max="9" width="12.88671875" customWidth="1"/>
    <col min="10" max="10" width="15.109375" customWidth="1"/>
    <col min="11" max="11" width="14.44140625" customWidth="1"/>
    <col min="12" max="12" width="13.5546875" customWidth="1"/>
    <col min="13" max="13" width="12" customWidth="1"/>
    <col min="16" max="16" width="30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551</v>
      </c>
      <c r="K1" s="2" t="s">
        <v>552</v>
      </c>
      <c r="L1" s="2" t="s">
        <v>553</v>
      </c>
      <c r="M1" s="2" t="s">
        <v>554</v>
      </c>
      <c r="N1" s="2" t="s">
        <v>555</v>
      </c>
    </row>
    <row r="2" spans="1:17" x14ac:dyDescent="0.3">
      <c r="A2">
        <v>41</v>
      </c>
      <c r="B2" t="s">
        <v>9</v>
      </c>
      <c r="C2">
        <v>642</v>
      </c>
      <c r="D2">
        <v>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</v>
      </c>
      <c r="K2">
        <v>1</v>
      </c>
      <c r="L2">
        <v>1</v>
      </c>
      <c r="M2">
        <v>0</v>
      </c>
      <c r="O2" t="s">
        <v>556</v>
      </c>
      <c r="P2" t="s">
        <v>557</v>
      </c>
      <c r="Q2">
        <f>AVERAGE(J2:J10)</f>
        <v>1</v>
      </c>
    </row>
    <row r="3" spans="1:17" x14ac:dyDescent="0.3">
      <c r="A3">
        <v>21</v>
      </c>
      <c r="B3" t="s">
        <v>15</v>
      </c>
      <c r="C3">
        <v>289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</v>
      </c>
      <c r="L3">
        <v>1</v>
      </c>
      <c r="M3">
        <v>0</v>
      </c>
      <c r="O3" t="s">
        <v>556</v>
      </c>
      <c r="P3" t="s">
        <v>558</v>
      </c>
      <c r="Q3">
        <f xml:space="preserve"> AVERAGE(K2:K10)</f>
        <v>0.55555555555555558</v>
      </c>
    </row>
    <row r="4" spans="1:17" x14ac:dyDescent="0.3">
      <c r="A4">
        <v>62</v>
      </c>
      <c r="B4" t="s">
        <v>21</v>
      </c>
      <c r="C4">
        <v>891</v>
      </c>
      <c r="D4">
        <v>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0</v>
      </c>
      <c r="L4">
        <v>1</v>
      </c>
      <c r="M4">
        <v>0</v>
      </c>
      <c r="N4" t="s">
        <v>561</v>
      </c>
      <c r="O4" t="s">
        <v>556</v>
      </c>
      <c r="P4" t="s">
        <v>559</v>
      </c>
      <c r="Q4">
        <f>AVERAGE(L2:L10)</f>
        <v>1</v>
      </c>
    </row>
    <row r="5" spans="1:17" x14ac:dyDescent="0.3">
      <c r="A5">
        <v>9</v>
      </c>
      <c r="B5" t="s">
        <v>27</v>
      </c>
      <c r="C5">
        <v>160</v>
      </c>
      <c r="D5">
        <v>0</v>
      </c>
      <c r="E5" t="s">
        <v>28</v>
      </c>
      <c r="F5" t="s">
        <v>29</v>
      </c>
      <c r="G5" t="s">
        <v>30</v>
      </c>
      <c r="H5" t="s">
        <v>25</v>
      </c>
      <c r="I5" t="s">
        <v>31</v>
      </c>
      <c r="J5" s="3">
        <v>1</v>
      </c>
      <c r="K5" s="3">
        <v>0</v>
      </c>
      <c r="L5" s="3">
        <v>1</v>
      </c>
      <c r="M5" s="3">
        <v>0</v>
      </c>
      <c r="O5" t="s">
        <v>556</v>
      </c>
      <c r="P5" t="s">
        <v>560</v>
      </c>
      <c r="Q5">
        <f>SUM(M2:M10)</f>
        <v>0</v>
      </c>
    </row>
    <row r="6" spans="1:17" x14ac:dyDescent="0.3">
      <c r="A6">
        <v>6</v>
      </c>
      <c r="B6" t="s">
        <v>32</v>
      </c>
      <c r="C6">
        <v>111</v>
      </c>
      <c r="D6">
        <v>0</v>
      </c>
      <c r="E6" t="s">
        <v>33</v>
      </c>
      <c r="F6" t="s">
        <v>34</v>
      </c>
      <c r="G6" t="s">
        <v>35</v>
      </c>
      <c r="H6" t="s">
        <v>25</v>
      </c>
      <c r="I6" t="s">
        <v>36</v>
      </c>
      <c r="J6" s="3">
        <v>1</v>
      </c>
      <c r="K6" s="3">
        <v>0</v>
      </c>
      <c r="L6" s="3">
        <v>1</v>
      </c>
      <c r="M6" s="3">
        <v>0</v>
      </c>
      <c r="O6" t="s">
        <v>556</v>
      </c>
    </row>
    <row r="7" spans="1:17" x14ac:dyDescent="0.3">
      <c r="A7">
        <v>123</v>
      </c>
      <c r="B7" t="s">
        <v>37</v>
      </c>
      <c r="C7">
        <v>2566</v>
      </c>
      <c r="D7">
        <v>0</v>
      </c>
      <c r="E7" t="s">
        <v>38</v>
      </c>
      <c r="F7" t="s">
        <v>39</v>
      </c>
      <c r="G7" t="s">
        <v>40</v>
      </c>
      <c r="H7" t="s">
        <v>13</v>
      </c>
      <c r="I7" t="s">
        <v>41</v>
      </c>
      <c r="J7" s="3">
        <v>1</v>
      </c>
      <c r="K7" s="3">
        <v>1</v>
      </c>
      <c r="L7" s="3">
        <v>1</v>
      </c>
      <c r="M7" s="3">
        <v>0</v>
      </c>
      <c r="O7" t="s">
        <v>556</v>
      </c>
    </row>
    <row r="8" spans="1:17" x14ac:dyDescent="0.3">
      <c r="A8">
        <v>124</v>
      </c>
      <c r="B8" t="s">
        <v>37</v>
      </c>
      <c r="C8">
        <v>2566</v>
      </c>
      <c r="D8">
        <v>0</v>
      </c>
      <c r="E8" t="s">
        <v>38</v>
      </c>
      <c r="F8" t="s">
        <v>39</v>
      </c>
      <c r="G8" t="s">
        <v>42</v>
      </c>
      <c r="H8" t="s">
        <v>13</v>
      </c>
      <c r="I8" t="s">
        <v>40</v>
      </c>
      <c r="J8" s="3">
        <v>1</v>
      </c>
      <c r="K8" s="3">
        <v>1</v>
      </c>
      <c r="M8" s="3">
        <v>0</v>
      </c>
    </row>
    <row r="9" spans="1:17" x14ac:dyDescent="0.3">
      <c r="A9">
        <v>82</v>
      </c>
      <c r="B9" t="s">
        <v>43</v>
      </c>
      <c r="C9">
        <v>1263</v>
      </c>
      <c r="D9">
        <v>0</v>
      </c>
      <c r="E9" t="s">
        <v>44</v>
      </c>
      <c r="F9" t="s">
        <v>45</v>
      </c>
      <c r="G9" t="s">
        <v>46</v>
      </c>
      <c r="H9" t="s">
        <v>25</v>
      </c>
      <c r="I9" t="s">
        <v>47</v>
      </c>
      <c r="J9" s="3">
        <v>1</v>
      </c>
      <c r="K9" s="3">
        <v>1</v>
      </c>
      <c r="L9">
        <v>1</v>
      </c>
      <c r="M9" s="3">
        <v>0</v>
      </c>
    </row>
    <row r="10" spans="1:17" x14ac:dyDescent="0.3">
      <c r="A10">
        <v>110</v>
      </c>
      <c r="B10" t="s">
        <v>48</v>
      </c>
      <c r="C10">
        <v>1920</v>
      </c>
      <c r="D10">
        <v>1</v>
      </c>
      <c r="E10" t="s">
        <v>49</v>
      </c>
      <c r="F10" t="s">
        <v>50</v>
      </c>
      <c r="G10" t="s">
        <v>51</v>
      </c>
      <c r="H10" t="s">
        <v>25</v>
      </c>
      <c r="I10" t="s">
        <v>52</v>
      </c>
      <c r="J10" s="3">
        <v>1</v>
      </c>
      <c r="K10" s="3">
        <v>0</v>
      </c>
      <c r="L10">
        <v>1</v>
      </c>
      <c r="M10" s="3">
        <v>0</v>
      </c>
    </row>
  </sheetData>
  <conditionalFormatting sqref="A2:N10">
    <cfRule type="expression" dxfId="0" priority="3">
      <formula>NOT(EXACT(INDIRECT("B"&amp;ROW()), INDIRECT("B"&amp;ROW()-1)))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"/>
  <sheetViews>
    <sheetView tabSelected="1" workbookViewId="0">
      <selection activeCell="J1" sqref="J1:M3"/>
    </sheetView>
  </sheetViews>
  <sheetFormatPr defaultRowHeight="14.4" x14ac:dyDescent="0.3"/>
  <cols>
    <col min="10" max="10" width="12.33203125" customWidth="1"/>
    <col min="12" max="12" width="38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562</v>
      </c>
    </row>
    <row r="2" spans="1:13" x14ac:dyDescent="0.3">
      <c r="A2">
        <v>0</v>
      </c>
      <c r="B2" t="s">
        <v>53</v>
      </c>
      <c r="C2">
        <v>10</v>
      </c>
      <c r="D2">
        <v>0</v>
      </c>
      <c r="E2" t="s">
        <v>54</v>
      </c>
      <c r="F2" t="s">
        <v>55</v>
      </c>
      <c r="G2" t="s">
        <v>56</v>
      </c>
      <c r="H2" t="s">
        <v>25</v>
      </c>
      <c r="I2" t="s">
        <v>57</v>
      </c>
      <c r="J2" cm="1">
        <f t="array" ref="J2" xml:space="preserve"> IF(NOT(EXACT(B2,B1)), COUNTA(_xlfn._xlws.FILTER(G$2:G$128, B$2:B$128 = B2)),"")</f>
        <v>1</v>
      </c>
      <c r="L2" t="s">
        <v>563</v>
      </c>
      <c r="M2">
        <f xml:space="preserve"> SUM(J2:J128)</f>
        <v>127</v>
      </c>
    </row>
    <row r="3" spans="1:13" x14ac:dyDescent="0.3">
      <c r="A3">
        <v>1</v>
      </c>
      <c r="B3" t="s">
        <v>58</v>
      </c>
      <c r="C3">
        <v>26</v>
      </c>
      <c r="D3">
        <v>0</v>
      </c>
      <c r="E3" t="s">
        <v>59</v>
      </c>
      <c r="F3" t="s">
        <v>60</v>
      </c>
      <c r="G3" t="s">
        <v>61</v>
      </c>
      <c r="H3" t="s">
        <v>25</v>
      </c>
      <c r="I3" t="s">
        <v>62</v>
      </c>
      <c r="J3" cm="1">
        <f t="array" ref="J3" xml:space="preserve"> IF(NOT(EXACT(B3,B2)), COUNTA(_xlfn._xlws.FILTER(G$2:G$128, B$2:B$128 = B3)),"")</f>
        <v>1</v>
      </c>
      <c r="L3" t="s">
        <v>564</v>
      </c>
      <c r="M3">
        <f xml:space="preserve"> COUNTIF(J2:J128, "&gt;0")/2748</f>
        <v>4.0029112081513829E-2</v>
      </c>
    </row>
    <row r="4" spans="1:13" x14ac:dyDescent="0.3">
      <c r="A4">
        <v>2</v>
      </c>
      <c r="B4" t="s">
        <v>63</v>
      </c>
      <c r="C4">
        <v>34</v>
      </c>
      <c r="D4">
        <v>0</v>
      </c>
      <c r="E4" t="s">
        <v>64</v>
      </c>
      <c r="F4" t="s">
        <v>34</v>
      </c>
      <c r="G4" t="s">
        <v>35</v>
      </c>
      <c r="H4" t="s">
        <v>25</v>
      </c>
      <c r="I4" t="s">
        <v>36</v>
      </c>
      <c r="J4" cm="1">
        <f t="array" ref="J4" xml:space="preserve"> IF(NOT(EXACT(B4,B3)), COUNTA(_xlfn._xlws.FILTER(G$2:G$128, B$2:B$128 = B4)),"")</f>
        <v>1</v>
      </c>
    </row>
    <row r="5" spans="1:13" x14ac:dyDescent="0.3">
      <c r="A5">
        <v>3</v>
      </c>
      <c r="B5" t="s">
        <v>65</v>
      </c>
      <c r="C5">
        <v>37</v>
      </c>
      <c r="D5">
        <v>0</v>
      </c>
      <c r="E5" t="s">
        <v>66</v>
      </c>
      <c r="F5" t="s">
        <v>67</v>
      </c>
      <c r="G5" t="s">
        <v>68</v>
      </c>
      <c r="H5" t="s">
        <v>19</v>
      </c>
      <c r="I5" t="s">
        <v>69</v>
      </c>
      <c r="J5" cm="1">
        <f t="array" ref="J5" xml:space="preserve"> IF(NOT(EXACT(B5,B4)), COUNTA(_xlfn._xlws.FILTER(G$2:G$128, B$2:B$128 = B5)),"")</f>
        <v>1</v>
      </c>
    </row>
    <row r="6" spans="1:13" x14ac:dyDescent="0.3">
      <c r="A6">
        <v>4</v>
      </c>
      <c r="B6" t="s">
        <v>70</v>
      </c>
      <c r="C6">
        <v>58</v>
      </c>
      <c r="D6">
        <v>0</v>
      </c>
      <c r="E6" t="s">
        <v>71</v>
      </c>
      <c r="F6" t="s">
        <v>72</v>
      </c>
      <c r="G6" t="s">
        <v>73</v>
      </c>
      <c r="H6" t="s">
        <v>13</v>
      </c>
      <c r="I6" t="s">
        <v>74</v>
      </c>
      <c r="J6" cm="1">
        <f t="array" ref="J6" xml:space="preserve"> IF(NOT(EXACT(B6,B5)), COUNTA(_xlfn._xlws.FILTER(G$2:G$128, B$2:B$128 = B6)),"")</f>
        <v>2</v>
      </c>
    </row>
    <row r="7" spans="1:13" x14ac:dyDescent="0.3">
      <c r="A7">
        <v>5</v>
      </c>
      <c r="B7" t="s">
        <v>70</v>
      </c>
      <c r="C7">
        <v>58</v>
      </c>
      <c r="D7">
        <v>0</v>
      </c>
      <c r="E7" t="s">
        <v>71</v>
      </c>
      <c r="F7" t="s">
        <v>72</v>
      </c>
      <c r="G7" t="s">
        <v>75</v>
      </c>
      <c r="H7" t="s">
        <v>13</v>
      </c>
      <c r="I7" t="s">
        <v>73</v>
      </c>
      <c r="J7" t="str" cm="1">
        <f t="array" ref="J7" xml:space="preserve"> IF(NOT(EXACT(B7,B6)), COUNTA(_xlfn._xlws.FILTER(G$2:G$128, B$2:B$128 = B7)),"")</f>
        <v/>
      </c>
    </row>
    <row r="8" spans="1:13" x14ac:dyDescent="0.3">
      <c r="A8">
        <v>6</v>
      </c>
      <c r="B8" t="s">
        <v>32</v>
      </c>
      <c r="C8">
        <v>111</v>
      </c>
      <c r="D8">
        <v>0</v>
      </c>
      <c r="E8" t="s">
        <v>33</v>
      </c>
      <c r="F8" t="s">
        <v>34</v>
      </c>
      <c r="G8" t="s">
        <v>35</v>
      </c>
      <c r="H8" t="s">
        <v>25</v>
      </c>
      <c r="I8" t="s">
        <v>36</v>
      </c>
      <c r="J8" cm="1">
        <f t="array" ref="J8" xml:space="preserve"> IF(NOT(EXACT(B8,B7)), COUNTA(_xlfn._xlws.FILTER(G$2:G$128, B$2:B$128 = B8)),"")</f>
        <v>1</v>
      </c>
    </row>
    <row r="9" spans="1:13" x14ac:dyDescent="0.3">
      <c r="A9">
        <v>7</v>
      </c>
      <c r="B9" t="s">
        <v>76</v>
      </c>
      <c r="C9">
        <v>129</v>
      </c>
      <c r="D9">
        <v>0</v>
      </c>
      <c r="E9" t="s">
        <v>77</v>
      </c>
      <c r="F9" t="s">
        <v>78</v>
      </c>
      <c r="G9" t="s">
        <v>79</v>
      </c>
      <c r="H9" t="s">
        <v>13</v>
      </c>
      <c r="I9" t="s">
        <v>80</v>
      </c>
      <c r="J9" cm="1">
        <f t="array" ref="J9" xml:space="preserve"> IF(NOT(EXACT(B9,B8)), COUNTA(_xlfn._xlws.FILTER(G$2:G$128, B$2:B$128 = B9)),"")</f>
        <v>1</v>
      </c>
    </row>
    <row r="10" spans="1:13" x14ac:dyDescent="0.3">
      <c r="A10">
        <v>8</v>
      </c>
      <c r="B10" t="s">
        <v>81</v>
      </c>
      <c r="C10">
        <v>147</v>
      </c>
      <c r="D10">
        <v>0</v>
      </c>
      <c r="E10" t="s">
        <v>33</v>
      </c>
      <c r="F10" t="s">
        <v>34</v>
      </c>
      <c r="G10" t="s">
        <v>35</v>
      </c>
      <c r="H10" t="s">
        <v>25</v>
      </c>
      <c r="I10" t="s">
        <v>36</v>
      </c>
      <c r="J10" cm="1">
        <f t="array" ref="J10" xml:space="preserve"> IF(NOT(EXACT(B10,B9)), COUNTA(_xlfn._xlws.FILTER(G$2:G$128, B$2:B$128 = B10)),"")</f>
        <v>1</v>
      </c>
    </row>
    <row r="11" spans="1:13" x14ac:dyDescent="0.3">
      <c r="A11">
        <v>9</v>
      </c>
      <c r="B11" t="s">
        <v>27</v>
      </c>
      <c r="C11">
        <v>160</v>
      </c>
      <c r="D11">
        <v>0</v>
      </c>
      <c r="E11" t="s">
        <v>28</v>
      </c>
      <c r="F11" t="s">
        <v>29</v>
      </c>
      <c r="G11" t="s">
        <v>30</v>
      </c>
      <c r="H11" t="s">
        <v>25</v>
      </c>
      <c r="I11" t="s">
        <v>31</v>
      </c>
      <c r="J11" cm="1">
        <f t="array" ref="J11" xml:space="preserve"> IF(NOT(EXACT(B11,B10)), COUNTA(_xlfn._xlws.FILTER(G$2:G$128, B$2:B$128 = B11)),"")</f>
        <v>1</v>
      </c>
    </row>
    <row r="12" spans="1:13" x14ac:dyDescent="0.3">
      <c r="A12">
        <v>10</v>
      </c>
      <c r="B12" t="s">
        <v>82</v>
      </c>
      <c r="C12">
        <v>167</v>
      </c>
      <c r="D12">
        <v>0</v>
      </c>
      <c r="E12" t="s">
        <v>83</v>
      </c>
      <c r="F12" t="s">
        <v>84</v>
      </c>
      <c r="G12" t="s">
        <v>85</v>
      </c>
      <c r="H12" t="s">
        <v>13</v>
      </c>
      <c r="I12" t="s">
        <v>86</v>
      </c>
      <c r="J12" cm="1">
        <f t="array" ref="J12" xml:space="preserve"> IF(NOT(EXACT(B12,B11)), COUNTA(_xlfn._xlws.FILTER(G$2:G$128, B$2:B$128 = B12)),"")</f>
        <v>1</v>
      </c>
    </row>
    <row r="13" spans="1:13" x14ac:dyDescent="0.3">
      <c r="A13">
        <v>11</v>
      </c>
      <c r="B13" t="s">
        <v>87</v>
      </c>
      <c r="C13">
        <v>181</v>
      </c>
      <c r="D13">
        <v>0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cm="1">
        <f t="array" ref="J13" xml:space="preserve"> IF(NOT(EXACT(B13,B12)), COUNTA(_xlfn._xlws.FILTER(G$2:G$128, B$2:B$128 = B13)),"")</f>
        <v>1</v>
      </c>
    </row>
    <row r="14" spans="1:13" x14ac:dyDescent="0.3">
      <c r="A14">
        <v>12</v>
      </c>
      <c r="B14" t="s">
        <v>93</v>
      </c>
      <c r="C14">
        <v>187</v>
      </c>
      <c r="D14">
        <v>0</v>
      </c>
      <c r="E14" t="s">
        <v>94</v>
      </c>
      <c r="F14" t="s">
        <v>95</v>
      </c>
      <c r="G14" t="s">
        <v>96</v>
      </c>
      <c r="H14" t="s">
        <v>25</v>
      </c>
      <c r="I14" t="s">
        <v>97</v>
      </c>
      <c r="J14" cm="1">
        <f t="array" ref="J14" xml:space="preserve"> IF(NOT(EXACT(B14,B13)), COUNTA(_xlfn._xlws.FILTER(G$2:G$128, B$2:B$128 = B14)),"")</f>
        <v>1</v>
      </c>
    </row>
    <row r="15" spans="1:13" x14ac:dyDescent="0.3">
      <c r="A15">
        <v>13</v>
      </c>
      <c r="B15" t="s">
        <v>98</v>
      </c>
      <c r="C15">
        <v>194</v>
      </c>
      <c r="D15">
        <v>0</v>
      </c>
      <c r="E15" t="s">
        <v>99</v>
      </c>
      <c r="F15" t="s">
        <v>100</v>
      </c>
      <c r="G15" t="s">
        <v>101</v>
      </c>
      <c r="H15" t="s">
        <v>25</v>
      </c>
      <c r="I15" t="s">
        <v>102</v>
      </c>
      <c r="J15" cm="1">
        <f t="array" ref="J15" xml:space="preserve"> IF(NOT(EXACT(B15,B14)), COUNTA(_xlfn._xlws.FILTER(G$2:G$128, B$2:B$128 = B15)),"")</f>
        <v>1</v>
      </c>
    </row>
    <row r="16" spans="1:13" x14ac:dyDescent="0.3">
      <c r="A16">
        <v>14</v>
      </c>
      <c r="B16" t="s">
        <v>103</v>
      </c>
      <c r="C16">
        <v>216</v>
      </c>
      <c r="D16">
        <v>0</v>
      </c>
      <c r="E16" t="s">
        <v>104</v>
      </c>
      <c r="F16" t="s">
        <v>105</v>
      </c>
      <c r="G16" t="s">
        <v>106</v>
      </c>
      <c r="H16" t="s">
        <v>13</v>
      </c>
      <c r="I16" t="s">
        <v>107</v>
      </c>
      <c r="J16" cm="1">
        <f t="array" ref="J16" xml:space="preserve"> IF(NOT(EXACT(B16,B15)), COUNTA(_xlfn._xlws.FILTER(G$2:G$128, B$2:B$128 = B16)),"")</f>
        <v>1</v>
      </c>
    </row>
    <row r="17" spans="1:10" x14ac:dyDescent="0.3">
      <c r="A17">
        <v>15</v>
      </c>
      <c r="B17" t="s">
        <v>108</v>
      </c>
      <c r="C17">
        <v>221</v>
      </c>
      <c r="D17">
        <v>2</v>
      </c>
      <c r="E17" t="s">
        <v>109</v>
      </c>
      <c r="F17" t="s">
        <v>110</v>
      </c>
      <c r="G17" t="s">
        <v>111</v>
      </c>
      <c r="H17" t="s">
        <v>13</v>
      </c>
      <c r="I17" t="s">
        <v>112</v>
      </c>
      <c r="J17" cm="1">
        <f t="array" ref="J17" xml:space="preserve"> IF(NOT(EXACT(B17,B16)), COUNTA(_xlfn._xlws.FILTER(G$2:G$128, B$2:B$128 = B17)),"")</f>
        <v>1</v>
      </c>
    </row>
    <row r="18" spans="1:10" x14ac:dyDescent="0.3">
      <c r="A18">
        <v>16</v>
      </c>
      <c r="B18" t="s">
        <v>113</v>
      </c>
      <c r="C18">
        <v>231</v>
      </c>
      <c r="D18">
        <v>0</v>
      </c>
      <c r="E18" t="s">
        <v>114</v>
      </c>
      <c r="F18" t="s">
        <v>34</v>
      </c>
      <c r="G18" t="s">
        <v>35</v>
      </c>
      <c r="H18" t="s">
        <v>25</v>
      </c>
      <c r="I18" t="s">
        <v>36</v>
      </c>
      <c r="J18" cm="1">
        <f t="array" ref="J18" xml:space="preserve"> IF(NOT(EXACT(B18,B17)), COUNTA(_xlfn._xlws.FILTER(G$2:G$128, B$2:B$128 = B18)),"")</f>
        <v>1</v>
      </c>
    </row>
    <row r="19" spans="1:10" x14ac:dyDescent="0.3">
      <c r="A19">
        <v>17</v>
      </c>
      <c r="B19" t="s">
        <v>115</v>
      </c>
      <c r="C19">
        <v>250</v>
      </c>
      <c r="D19">
        <v>0</v>
      </c>
      <c r="E19" t="s">
        <v>116</v>
      </c>
      <c r="F19" t="s">
        <v>117</v>
      </c>
      <c r="G19" t="s">
        <v>118</v>
      </c>
      <c r="H19" t="s">
        <v>25</v>
      </c>
      <c r="I19" t="s">
        <v>119</v>
      </c>
      <c r="J19" cm="1">
        <f t="array" ref="J19" xml:space="preserve"> IF(NOT(EXACT(B19,B18)), COUNTA(_xlfn._xlws.FILTER(G$2:G$128, B$2:B$128 = B19)),"")</f>
        <v>1</v>
      </c>
    </row>
    <row r="20" spans="1:10" x14ac:dyDescent="0.3">
      <c r="A20">
        <v>18</v>
      </c>
      <c r="B20" t="s">
        <v>120</v>
      </c>
      <c r="C20">
        <v>253</v>
      </c>
      <c r="D20">
        <v>0</v>
      </c>
      <c r="E20" t="s">
        <v>33</v>
      </c>
      <c r="F20" t="s">
        <v>34</v>
      </c>
      <c r="G20" t="s">
        <v>35</v>
      </c>
      <c r="H20" t="s">
        <v>25</v>
      </c>
      <c r="I20" t="s">
        <v>36</v>
      </c>
      <c r="J20" cm="1">
        <f t="array" ref="J20" xml:space="preserve"> IF(NOT(EXACT(B20,B19)), COUNTA(_xlfn._xlws.FILTER(G$2:G$128, B$2:B$128 = B20)),"")</f>
        <v>1</v>
      </c>
    </row>
    <row r="21" spans="1:10" x14ac:dyDescent="0.3">
      <c r="A21">
        <v>19</v>
      </c>
      <c r="B21" t="s">
        <v>121</v>
      </c>
      <c r="C21">
        <v>262</v>
      </c>
      <c r="D21">
        <v>1</v>
      </c>
      <c r="E21" t="s">
        <v>122</v>
      </c>
      <c r="F21" t="s">
        <v>123</v>
      </c>
      <c r="G21" t="s">
        <v>124</v>
      </c>
      <c r="H21" t="s">
        <v>25</v>
      </c>
      <c r="I21" t="s">
        <v>125</v>
      </c>
      <c r="J21" cm="1">
        <f t="array" ref="J21" xml:space="preserve"> IF(NOT(EXACT(B21,B20)), COUNTA(_xlfn._xlws.FILTER(G$2:G$128, B$2:B$128 = B21)),"")</f>
        <v>1</v>
      </c>
    </row>
    <row r="22" spans="1:10" x14ac:dyDescent="0.3">
      <c r="A22">
        <v>20</v>
      </c>
      <c r="B22" t="s">
        <v>126</v>
      </c>
      <c r="C22">
        <v>270</v>
      </c>
      <c r="D22">
        <v>0</v>
      </c>
      <c r="E22" t="s">
        <v>127</v>
      </c>
      <c r="F22" t="s">
        <v>128</v>
      </c>
      <c r="G22" t="s">
        <v>129</v>
      </c>
      <c r="H22" t="s">
        <v>13</v>
      </c>
      <c r="I22" t="s">
        <v>101</v>
      </c>
      <c r="J22" cm="1">
        <f t="array" ref="J22" xml:space="preserve"> IF(NOT(EXACT(B22,B21)), COUNTA(_xlfn._xlws.FILTER(G$2:G$128, B$2:B$128 = B22)),"")</f>
        <v>1</v>
      </c>
    </row>
    <row r="23" spans="1:10" x14ac:dyDescent="0.3">
      <c r="A23">
        <v>21</v>
      </c>
      <c r="B23" t="s">
        <v>15</v>
      </c>
      <c r="C23">
        <v>289</v>
      </c>
      <c r="D23">
        <v>0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cm="1">
        <f t="array" ref="J23" xml:space="preserve"> IF(NOT(EXACT(B23,B22)), COUNTA(_xlfn._xlws.FILTER(G$2:G$128, B$2:B$128 = B23)),"")</f>
        <v>1</v>
      </c>
    </row>
    <row r="24" spans="1:10" x14ac:dyDescent="0.3">
      <c r="A24">
        <v>22</v>
      </c>
      <c r="B24" t="s">
        <v>130</v>
      </c>
      <c r="C24">
        <v>290</v>
      </c>
      <c r="D24">
        <v>1</v>
      </c>
      <c r="E24" t="s">
        <v>131</v>
      </c>
      <c r="F24" t="s">
        <v>132</v>
      </c>
      <c r="G24" t="s">
        <v>133</v>
      </c>
      <c r="H24" t="s">
        <v>25</v>
      </c>
      <c r="I24" t="s">
        <v>134</v>
      </c>
      <c r="J24" cm="1">
        <f t="array" ref="J24" xml:space="preserve"> IF(NOT(EXACT(B24,B23)), COUNTA(_xlfn._xlws.FILTER(G$2:G$128, B$2:B$128 = B24)),"")</f>
        <v>1</v>
      </c>
    </row>
    <row r="25" spans="1:10" x14ac:dyDescent="0.3">
      <c r="A25">
        <v>23</v>
      </c>
      <c r="B25" t="s">
        <v>135</v>
      </c>
      <c r="C25">
        <v>298</v>
      </c>
      <c r="D25">
        <v>0</v>
      </c>
      <c r="E25" t="s">
        <v>136</v>
      </c>
      <c r="F25" t="s">
        <v>137</v>
      </c>
      <c r="G25" t="s">
        <v>138</v>
      </c>
      <c r="H25" t="s">
        <v>25</v>
      </c>
      <c r="I25" t="s">
        <v>139</v>
      </c>
      <c r="J25" cm="1">
        <f t="array" ref="J25" xml:space="preserve"> IF(NOT(EXACT(B25,B24)), COUNTA(_xlfn._xlws.FILTER(G$2:G$128, B$2:B$128 = B25)),"")</f>
        <v>1</v>
      </c>
    </row>
    <row r="26" spans="1:10" x14ac:dyDescent="0.3">
      <c r="A26">
        <v>24</v>
      </c>
      <c r="B26" t="s">
        <v>140</v>
      </c>
      <c r="C26">
        <v>331</v>
      </c>
      <c r="D26">
        <v>2</v>
      </c>
      <c r="E26" t="s">
        <v>141</v>
      </c>
      <c r="F26" t="s">
        <v>142</v>
      </c>
      <c r="G26" t="s">
        <v>143</v>
      </c>
      <c r="H26" t="s">
        <v>13</v>
      </c>
      <c r="I26" t="s">
        <v>144</v>
      </c>
      <c r="J26" cm="1">
        <f t="array" ref="J26" xml:space="preserve"> IF(NOT(EXACT(B26,B25)), COUNTA(_xlfn._xlws.FILTER(G$2:G$128, B$2:B$128 = B26)),"")</f>
        <v>1</v>
      </c>
    </row>
    <row r="27" spans="1:10" x14ac:dyDescent="0.3">
      <c r="A27">
        <v>25</v>
      </c>
      <c r="B27" t="s">
        <v>145</v>
      </c>
      <c r="C27">
        <v>346</v>
      </c>
      <c r="D27">
        <v>0</v>
      </c>
      <c r="E27" t="s">
        <v>146</v>
      </c>
      <c r="F27" t="s">
        <v>147</v>
      </c>
      <c r="G27" t="s">
        <v>148</v>
      </c>
      <c r="H27" t="s">
        <v>25</v>
      </c>
      <c r="I27" t="s">
        <v>149</v>
      </c>
      <c r="J27" cm="1">
        <f t="array" ref="J27" xml:space="preserve"> IF(NOT(EXACT(B27,B26)), COUNTA(_xlfn._xlws.FILTER(G$2:G$128, B$2:B$128 = B27)),"")</f>
        <v>2</v>
      </c>
    </row>
    <row r="28" spans="1:10" x14ac:dyDescent="0.3">
      <c r="A28">
        <v>26</v>
      </c>
      <c r="B28" t="s">
        <v>145</v>
      </c>
      <c r="C28">
        <v>346</v>
      </c>
      <c r="D28">
        <v>1</v>
      </c>
      <c r="E28" t="s">
        <v>146</v>
      </c>
      <c r="F28" t="s">
        <v>150</v>
      </c>
      <c r="G28" t="s">
        <v>151</v>
      </c>
      <c r="H28" t="s">
        <v>19</v>
      </c>
      <c r="I28" t="s">
        <v>152</v>
      </c>
      <c r="J28" t="str" cm="1">
        <f t="array" ref="J28" xml:space="preserve"> IF(NOT(EXACT(B28,B27)), COUNTA(_xlfn._xlws.FILTER(G$2:G$128, B$2:B$128 = B28)),"")</f>
        <v/>
      </c>
    </row>
    <row r="29" spans="1:10" x14ac:dyDescent="0.3">
      <c r="A29">
        <v>27</v>
      </c>
      <c r="B29" t="s">
        <v>153</v>
      </c>
      <c r="C29">
        <v>393</v>
      </c>
      <c r="D29">
        <v>1</v>
      </c>
      <c r="E29" t="s">
        <v>154</v>
      </c>
      <c r="F29" t="s">
        <v>155</v>
      </c>
      <c r="G29" t="s">
        <v>156</v>
      </c>
      <c r="H29" t="s">
        <v>13</v>
      </c>
      <c r="I29" t="s">
        <v>157</v>
      </c>
      <c r="J29" cm="1">
        <f t="array" ref="J29" xml:space="preserve"> IF(NOT(EXACT(B29,B28)), COUNTA(_xlfn._xlws.FILTER(G$2:G$128, B$2:B$128 = B29)),"")</f>
        <v>1</v>
      </c>
    </row>
    <row r="30" spans="1:10" x14ac:dyDescent="0.3">
      <c r="A30">
        <v>28</v>
      </c>
      <c r="B30" t="s">
        <v>158</v>
      </c>
      <c r="C30">
        <v>430</v>
      </c>
      <c r="D30">
        <v>0</v>
      </c>
      <c r="E30" t="s">
        <v>159</v>
      </c>
      <c r="F30" t="s">
        <v>160</v>
      </c>
      <c r="G30" t="s">
        <v>161</v>
      </c>
      <c r="H30" t="s">
        <v>25</v>
      </c>
      <c r="I30" t="s">
        <v>162</v>
      </c>
      <c r="J30" cm="1">
        <f t="array" ref="J30" xml:space="preserve"> IF(NOT(EXACT(B30,B29)), COUNTA(_xlfn._xlws.FILTER(G$2:G$128, B$2:B$128 = B30)),"")</f>
        <v>1</v>
      </c>
    </row>
    <row r="31" spans="1:10" x14ac:dyDescent="0.3">
      <c r="A31">
        <v>29</v>
      </c>
      <c r="B31" t="s">
        <v>163</v>
      </c>
      <c r="C31">
        <v>461</v>
      </c>
      <c r="D31">
        <v>1</v>
      </c>
      <c r="E31" t="s">
        <v>164</v>
      </c>
      <c r="F31" t="s">
        <v>165</v>
      </c>
      <c r="G31" t="s">
        <v>166</v>
      </c>
      <c r="H31" t="s">
        <v>25</v>
      </c>
      <c r="I31" t="s">
        <v>167</v>
      </c>
      <c r="J31" cm="1">
        <f t="array" ref="J31" xml:space="preserve"> IF(NOT(EXACT(B31,B30)), COUNTA(_xlfn._xlws.FILTER(G$2:G$128, B$2:B$128 = B31)),"")</f>
        <v>1</v>
      </c>
    </row>
    <row r="32" spans="1:10" x14ac:dyDescent="0.3">
      <c r="A32">
        <v>30</v>
      </c>
      <c r="B32" t="s">
        <v>168</v>
      </c>
      <c r="C32">
        <v>474</v>
      </c>
      <c r="D32">
        <v>0</v>
      </c>
      <c r="E32" t="s">
        <v>33</v>
      </c>
      <c r="F32" t="s">
        <v>34</v>
      </c>
      <c r="G32" t="s">
        <v>35</v>
      </c>
      <c r="H32" t="s">
        <v>25</v>
      </c>
      <c r="I32" t="s">
        <v>36</v>
      </c>
      <c r="J32" cm="1">
        <f t="array" ref="J32" xml:space="preserve"> IF(NOT(EXACT(B32,B31)), COUNTA(_xlfn._xlws.FILTER(G$2:G$128, B$2:B$128 = B32)),"")</f>
        <v>1</v>
      </c>
    </row>
    <row r="33" spans="1:10" x14ac:dyDescent="0.3">
      <c r="A33">
        <v>31</v>
      </c>
      <c r="B33" t="s">
        <v>169</v>
      </c>
      <c r="C33">
        <v>492</v>
      </c>
      <c r="D33">
        <v>0</v>
      </c>
      <c r="E33" t="s">
        <v>170</v>
      </c>
      <c r="F33" t="s">
        <v>171</v>
      </c>
      <c r="G33" t="s">
        <v>172</v>
      </c>
      <c r="H33" t="s">
        <v>13</v>
      </c>
      <c r="I33" t="s">
        <v>173</v>
      </c>
      <c r="J33" cm="1">
        <f t="array" ref="J33" xml:space="preserve"> IF(NOT(EXACT(B33,B32)), COUNTA(_xlfn._xlws.FILTER(G$2:G$128, B$2:B$128 = B33)),"")</f>
        <v>2</v>
      </c>
    </row>
    <row r="34" spans="1:10" x14ac:dyDescent="0.3">
      <c r="A34">
        <v>32</v>
      </c>
      <c r="B34" t="s">
        <v>169</v>
      </c>
      <c r="C34">
        <v>492</v>
      </c>
      <c r="D34">
        <v>0</v>
      </c>
      <c r="E34" t="s">
        <v>170</v>
      </c>
      <c r="F34" t="s">
        <v>171</v>
      </c>
      <c r="G34" t="s">
        <v>174</v>
      </c>
      <c r="H34" t="s">
        <v>13</v>
      </c>
      <c r="I34" t="s">
        <v>172</v>
      </c>
      <c r="J34" t="str" cm="1">
        <f t="array" ref="J34" xml:space="preserve"> IF(NOT(EXACT(B34,B33)), COUNTA(_xlfn._xlws.FILTER(G$2:G$128, B$2:B$128 = B34)),"")</f>
        <v/>
      </c>
    </row>
    <row r="35" spans="1:10" x14ac:dyDescent="0.3">
      <c r="A35">
        <v>33</v>
      </c>
      <c r="B35" t="s">
        <v>175</v>
      </c>
      <c r="C35">
        <v>520</v>
      </c>
      <c r="D35">
        <v>0</v>
      </c>
      <c r="E35" t="s">
        <v>176</v>
      </c>
      <c r="F35" t="s">
        <v>177</v>
      </c>
      <c r="G35" t="s">
        <v>178</v>
      </c>
      <c r="H35" t="s">
        <v>25</v>
      </c>
      <c r="I35" t="s">
        <v>179</v>
      </c>
      <c r="J35" cm="1">
        <f t="array" ref="J35" xml:space="preserve"> IF(NOT(EXACT(B35,B34)), COUNTA(_xlfn._xlws.FILTER(G$2:G$128, B$2:B$128 = B35)),"")</f>
        <v>1</v>
      </c>
    </row>
    <row r="36" spans="1:10" x14ac:dyDescent="0.3">
      <c r="A36">
        <v>34</v>
      </c>
      <c r="B36" t="s">
        <v>180</v>
      </c>
      <c r="C36">
        <v>546</v>
      </c>
      <c r="D36">
        <v>0</v>
      </c>
      <c r="E36" t="s">
        <v>181</v>
      </c>
      <c r="F36" t="s">
        <v>182</v>
      </c>
      <c r="G36" t="s">
        <v>183</v>
      </c>
      <c r="H36" t="s">
        <v>25</v>
      </c>
      <c r="I36" t="s">
        <v>134</v>
      </c>
      <c r="J36" cm="1">
        <f t="array" ref="J36" xml:space="preserve"> IF(NOT(EXACT(B36,B35)), COUNTA(_xlfn._xlws.FILTER(G$2:G$128, B$2:B$128 = B36)),"")</f>
        <v>1</v>
      </c>
    </row>
    <row r="37" spans="1:10" x14ac:dyDescent="0.3">
      <c r="A37">
        <v>35</v>
      </c>
      <c r="B37" t="s">
        <v>184</v>
      </c>
      <c r="C37">
        <v>548</v>
      </c>
      <c r="D37">
        <v>0</v>
      </c>
      <c r="E37" t="s">
        <v>185</v>
      </c>
      <c r="F37" t="s">
        <v>186</v>
      </c>
      <c r="G37" t="s">
        <v>187</v>
      </c>
      <c r="H37" t="s">
        <v>13</v>
      </c>
      <c r="I37" t="s">
        <v>188</v>
      </c>
      <c r="J37" cm="1">
        <f t="array" ref="J37" xml:space="preserve"> IF(NOT(EXACT(B37,B36)), COUNTA(_xlfn._xlws.FILTER(G$2:G$128, B$2:B$128 = B37)),"")</f>
        <v>4</v>
      </c>
    </row>
    <row r="38" spans="1:10" x14ac:dyDescent="0.3">
      <c r="A38">
        <v>36</v>
      </c>
      <c r="B38" t="s">
        <v>184</v>
      </c>
      <c r="C38">
        <v>548</v>
      </c>
      <c r="D38">
        <v>0</v>
      </c>
      <c r="E38" t="s">
        <v>185</v>
      </c>
      <c r="F38" t="s">
        <v>186</v>
      </c>
      <c r="G38" t="s">
        <v>189</v>
      </c>
      <c r="H38" t="s">
        <v>13</v>
      </c>
      <c r="I38" t="s">
        <v>187</v>
      </c>
      <c r="J38" t="str" cm="1">
        <f t="array" ref="J38" xml:space="preserve"> IF(NOT(EXACT(B38,B37)), COUNTA(_xlfn._xlws.FILTER(G$2:G$128, B$2:B$128 = B38)),"")</f>
        <v/>
      </c>
    </row>
    <row r="39" spans="1:10" x14ac:dyDescent="0.3">
      <c r="A39">
        <v>37</v>
      </c>
      <c r="B39" t="s">
        <v>184</v>
      </c>
      <c r="C39">
        <v>548</v>
      </c>
      <c r="D39">
        <v>0</v>
      </c>
      <c r="E39" t="s">
        <v>185</v>
      </c>
      <c r="F39" t="s">
        <v>186</v>
      </c>
      <c r="G39" t="s">
        <v>188</v>
      </c>
      <c r="H39" t="s">
        <v>25</v>
      </c>
      <c r="I39" t="s">
        <v>190</v>
      </c>
      <c r="J39" t="str" cm="1">
        <f t="array" ref="J39" xml:space="preserve"> IF(NOT(EXACT(B39,B38)), COUNTA(_xlfn._xlws.FILTER(G$2:G$128, B$2:B$128 = B39)),"")</f>
        <v/>
      </c>
    </row>
    <row r="40" spans="1:10" x14ac:dyDescent="0.3">
      <c r="A40">
        <v>38</v>
      </c>
      <c r="B40" t="s">
        <v>184</v>
      </c>
      <c r="C40">
        <v>548</v>
      </c>
      <c r="D40">
        <v>2</v>
      </c>
      <c r="E40" t="s">
        <v>185</v>
      </c>
      <c r="F40" t="s">
        <v>191</v>
      </c>
      <c r="G40" t="s">
        <v>192</v>
      </c>
      <c r="H40" t="s">
        <v>13</v>
      </c>
      <c r="I40" t="s">
        <v>193</v>
      </c>
      <c r="J40" t="str" cm="1">
        <f t="array" ref="J40" xml:space="preserve"> IF(NOT(EXACT(B40,B39)), COUNTA(_xlfn._xlws.FILTER(G$2:G$128, B$2:B$128 = B40)),"")</f>
        <v/>
      </c>
    </row>
    <row r="41" spans="1:10" x14ac:dyDescent="0.3">
      <c r="A41">
        <v>39</v>
      </c>
      <c r="B41" t="s">
        <v>194</v>
      </c>
      <c r="C41">
        <v>573</v>
      </c>
      <c r="D41">
        <v>0</v>
      </c>
      <c r="E41" t="s">
        <v>195</v>
      </c>
      <c r="F41" t="s">
        <v>196</v>
      </c>
      <c r="G41" t="s">
        <v>197</v>
      </c>
      <c r="H41" t="s">
        <v>25</v>
      </c>
      <c r="I41" t="s">
        <v>198</v>
      </c>
      <c r="J41" cm="1">
        <f t="array" ref="J41" xml:space="preserve"> IF(NOT(EXACT(B41,B40)), COUNTA(_xlfn._xlws.FILTER(G$2:G$128, B$2:B$128 = B41)),"")</f>
        <v>1</v>
      </c>
    </row>
    <row r="42" spans="1:10" x14ac:dyDescent="0.3">
      <c r="A42">
        <v>40</v>
      </c>
      <c r="B42" t="s">
        <v>199</v>
      </c>
      <c r="C42">
        <v>632</v>
      </c>
      <c r="D42">
        <v>0</v>
      </c>
      <c r="E42" t="s">
        <v>200</v>
      </c>
      <c r="F42" t="s">
        <v>201</v>
      </c>
      <c r="G42" t="s">
        <v>202</v>
      </c>
      <c r="H42" t="s">
        <v>91</v>
      </c>
      <c r="I42" t="s">
        <v>203</v>
      </c>
      <c r="J42" cm="1">
        <f t="array" ref="J42" xml:space="preserve"> IF(NOT(EXACT(B42,B41)), COUNTA(_xlfn._xlws.FILTER(G$2:G$128, B$2:B$128 = B42)),"")</f>
        <v>1</v>
      </c>
    </row>
    <row r="43" spans="1:10" x14ac:dyDescent="0.3">
      <c r="A43">
        <v>41</v>
      </c>
      <c r="B43" t="s">
        <v>9</v>
      </c>
      <c r="C43">
        <v>642</v>
      </c>
      <c r="D43">
        <v>1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cm="1">
        <f t="array" ref="J43" xml:space="preserve"> IF(NOT(EXACT(B43,B42)), COUNTA(_xlfn._xlws.FILTER(G$2:G$128, B$2:B$128 = B43)),"")</f>
        <v>1</v>
      </c>
    </row>
    <row r="44" spans="1:10" x14ac:dyDescent="0.3">
      <c r="A44">
        <v>42</v>
      </c>
      <c r="B44" t="s">
        <v>204</v>
      </c>
      <c r="C44">
        <v>644</v>
      </c>
      <c r="D44">
        <v>0</v>
      </c>
      <c r="E44" t="s">
        <v>205</v>
      </c>
      <c r="F44" t="s">
        <v>206</v>
      </c>
      <c r="G44" t="s">
        <v>207</v>
      </c>
      <c r="H44" t="s">
        <v>25</v>
      </c>
      <c r="I44" t="s">
        <v>208</v>
      </c>
      <c r="J44" cm="1">
        <f t="array" ref="J44" xml:space="preserve"> IF(NOT(EXACT(B44,B43)), COUNTA(_xlfn._xlws.FILTER(G$2:G$128, B$2:B$128 = B44)),"")</f>
        <v>1</v>
      </c>
    </row>
    <row r="45" spans="1:10" x14ac:dyDescent="0.3">
      <c r="A45">
        <v>43</v>
      </c>
      <c r="B45" t="s">
        <v>209</v>
      </c>
      <c r="C45">
        <v>722</v>
      </c>
      <c r="D45">
        <v>1</v>
      </c>
      <c r="E45" t="s">
        <v>210</v>
      </c>
      <c r="F45" t="s">
        <v>211</v>
      </c>
      <c r="G45" t="s">
        <v>212</v>
      </c>
      <c r="H45" t="s">
        <v>13</v>
      </c>
      <c r="I45" t="s">
        <v>213</v>
      </c>
      <c r="J45" cm="1">
        <f t="array" ref="J45" xml:space="preserve"> IF(NOT(EXACT(B45,B44)), COUNTA(_xlfn._xlws.FILTER(G$2:G$128, B$2:B$128 = B45)),"")</f>
        <v>1</v>
      </c>
    </row>
    <row r="46" spans="1:10" x14ac:dyDescent="0.3">
      <c r="A46">
        <v>44</v>
      </c>
      <c r="B46" t="s">
        <v>214</v>
      </c>
      <c r="C46">
        <v>727</v>
      </c>
      <c r="D46">
        <v>0</v>
      </c>
      <c r="E46" t="s">
        <v>215</v>
      </c>
      <c r="F46" t="s">
        <v>216</v>
      </c>
      <c r="G46" t="s">
        <v>217</v>
      </c>
      <c r="H46" t="s">
        <v>13</v>
      </c>
      <c r="I46" t="s">
        <v>218</v>
      </c>
      <c r="J46" cm="1">
        <f t="array" ref="J46" xml:space="preserve"> IF(NOT(EXACT(B46,B45)), COUNTA(_xlfn._xlws.FILTER(G$2:G$128, B$2:B$128 = B46)),"")</f>
        <v>1</v>
      </c>
    </row>
    <row r="47" spans="1:10" x14ac:dyDescent="0.3">
      <c r="A47">
        <v>45</v>
      </c>
      <c r="B47" t="s">
        <v>219</v>
      </c>
      <c r="C47">
        <v>735</v>
      </c>
      <c r="D47">
        <v>1</v>
      </c>
      <c r="E47" t="s">
        <v>220</v>
      </c>
      <c r="F47" t="s">
        <v>221</v>
      </c>
      <c r="G47" t="s">
        <v>152</v>
      </c>
      <c r="H47" t="s">
        <v>13</v>
      </c>
      <c r="I47" t="s">
        <v>222</v>
      </c>
      <c r="J47" cm="1">
        <f t="array" ref="J47" xml:space="preserve"> IF(NOT(EXACT(B47,B46)), COUNTA(_xlfn._xlws.FILTER(G$2:G$128, B$2:B$128 = B47)),"")</f>
        <v>1</v>
      </c>
    </row>
    <row r="48" spans="1:10" x14ac:dyDescent="0.3">
      <c r="A48">
        <v>46</v>
      </c>
      <c r="B48" t="s">
        <v>223</v>
      </c>
      <c r="C48">
        <v>738</v>
      </c>
      <c r="D48">
        <v>0</v>
      </c>
      <c r="E48" t="s">
        <v>224</v>
      </c>
      <c r="F48" t="s">
        <v>225</v>
      </c>
      <c r="G48" t="s">
        <v>226</v>
      </c>
      <c r="H48" t="s">
        <v>25</v>
      </c>
      <c r="I48" t="s">
        <v>227</v>
      </c>
      <c r="J48" cm="1">
        <f t="array" ref="J48" xml:space="preserve"> IF(NOT(EXACT(B48,B47)), COUNTA(_xlfn._xlws.FILTER(G$2:G$128, B$2:B$128 = B48)),"")</f>
        <v>1</v>
      </c>
    </row>
    <row r="49" spans="1:10" x14ac:dyDescent="0.3">
      <c r="A49">
        <v>47</v>
      </c>
      <c r="B49" t="s">
        <v>228</v>
      </c>
      <c r="C49">
        <v>747</v>
      </c>
      <c r="D49">
        <v>0</v>
      </c>
      <c r="E49" t="s">
        <v>229</v>
      </c>
      <c r="F49" t="s">
        <v>230</v>
      </c>
      <c r="G49" t="s">
        <v>231</v>
      </c>
      <c r="H49" t="s">
        <v>91</v>
      </c>
      <c r="I49" t="s">
        <v>232</v>
      </c>
      <c r="J49" cm="1">
        <f t="array" ref="J49" xml:space="preserve"> IF(NOT(EXACT(B49,B48)), COUNTA(_xlfn._xlws.FILTER(G$2:G$128, B$2:B$128 = B49)),"")</f>
        <v>1</v>
      </c>
    </row>
    <row r="50" spans="1:10" x14ac:dyDescent="0.3">
      <c r="A50">
        <v>48</v>
      </c>
      <c r="B50" t="s">
        <v>233</v>
      </c>
      <c r="C50">
        <v>768</v>
      </c>
      <c r="D50">
        <v>0</v>
      </c>
      <c r="E50" t="s">
        <v>234</v>
      </c>
      <c r="F50" t="s">
        <v>235</v>
      </c>
      <c r="G50" t="s">
        <v>236</v>
      </c>
      <c r="H50" t="s">
        <v>13</v>
      </c>
      <c r="I50" t="s">
        <v>237</v>
      </c>
      <c r="J50" cm="1">
        <f t="array" ref="J50" xml:space="preserve"> IF(NOT(EXACT(B50,B49)), COUNTA(_xlfn._xlws.FILTER(G$2:G$128, B$2:B$128 = B50)),"")</f>
        <v>2</v>
      </c>
    </row>
    <row r="51" spans="1:10" x14ac:dyDescent="0.3">
      <c r="A51">
        <v>49</v>
      </c>
      <c r="B51" t="s">
        <v>233</v>
      </c>
      <c r="C51">
        <v>768</v>
      </c>
      <c r="D51">
        <v>0</v>
      </c>
      <c r="E51" t="s">
        <v>234</v>
      </c>
      <c r="F51" t="s">
        <v>235</v>
      </c>
      <c r="G51" t="s">
        <v>238</v>
      </c>
      <c r="H51" t="s">
        <v>13</v>
      </c>
      <c r="I51" t="s">
        <v>236</v>
      </c>
      <c r="J51" t="str" cm="1">
        <f t="array" ref="J51" xml:space="preserve"> IF(NOT(EXACT(B51,B50)), COUNTA(_xlfn._xlws.FILTER(G$2:G$128, B$2:B$128 = B51)),"")</f>
        <v/>
      </c>
    </row>
    <row r="52" spans="1:10" x14ac:dyDescent="0.3">
      <c r="A52">
        <v>50</v>
      </c>
      <c r="B52" t="s">
        <v>239</v>
      </c>
      <c r="C52">
        <v>815</v>
      </c>
      <c r="D52">
        <v>0</v>
      </c>
      <c r="E52" t="s">
        <v>240</v>
      </c>
      <c r="F52" t="s">
        <v>241</v>
      </c>
      <c r="G52" t="s">
        <v>242</v>
      </c>
      <c r="H52" t="s">
        <v>25</v>
      </c>
      <c r="I52" t="s">
        <v>243</v>
      </c>
      <c r="J52" cm="1">
        <f t="array" ref="J52" xml:space="preserve"> IF(NOT(EXACT(B52,B51)), COUNTA(_xlfn._xlws.FILTER(G$2:G$128, B$2:B$128 = B52)),"")</f>
        <v>1</v>
      </c>
    </row>
    <row r="53" spans="1:10" x14ac:dyDescent="0.3">
      <c r="A53">
        <v>51</v>
      </c>
      <c r="B53" t="s">
        <v>244</v>
      </c>
      <c r="C53">
        <v>821</v>
      </c>
      <c r="D53">
        <v>1</v>
      </c>
      <c r="E53" t="s">
        <v>245</v>
      </c>
      <c r="F53" t="s">
        <v>246</v>
      </c>
      <c r="G53" t="s">
        <v>247</v>
      </c>
      <c r="H53" t="s">
        <v>13</v>
      </c>
      <c r="I53" t="s">
        <v>248</v>
      </c>
      <c r="J53" cm="1">
        <f t="array" ref="J53" xml:space="preserve"> IF(NOT(EXACT(B53,B52)), COUNTA(_xlfn._xlws.FILTER(G$2:G$128, B$2:B$128 = B53)),"")</f>
        <v>2</v>
      </c>
    </row>
    <row r="54" spans="1:10" x14ac:dyDescent="0.3">
      <c r="A54">
        <v>52</v>
      </c>
      <c r="B54" t="s">
        <v>244</v>
      </c>
      <c r="C54">
        <v>821</v>
      </c>
      <c r="D54">
        <v>1</v>
      </c>
      <c r="E54" t="s">
        <v>245</v>
      </c>
      <c r="F54" t="s">
        <v>246</v>
      </c>
      <c r="G54" t="s">
        <v>40</v>
      </c>
      <c r="H54" t="s">
        <v>13</v>
      </c>
      <c r="I54" t="s">
        <v>247</v>
      </c>
      <c r="J54" t="str" cm="1">
        <f t="array" ref="J54" xml:space="preserve"> IF(NOT(EXACT(B54,B53)), COUNTA(_xlfn._xlws.FILTER(G$2:G$128, B$2:B$128 = B54)),"")</f>
        <v/>
      </c>
    </row>
    <row r="55" spans="1:10" x14ac:dyDescent="0.3">
      <c r="A55">
        <v>53</v>
      </c>
      <c r="B55" t="s">
        <v>249</v>
      </c>
      <c r="C55">
        <v>827</v>
      </c>
      <c r="D55">
        <v>0</v>
      </c>
      <c r="E55" t="s">
        <v>250</v>
      </c>
      <c r="F55" t="s">
        <v>251</v>
      </c>
      <c r="G55" t="s">
        <v>252</v>
      </c>
      <c r="H55" t="s">
        <v>19</v>
      </c>
      <c r="I55" t="s">
        <v>253</v>
      </c>
      <c r="J55" cm="1">
        <f t="array" ref="J55" xml:space="preserve"> IF(NOT(EXACT(B55,B54)), COUNTA(_xlfn._xlws.FILTER(G$2:G$128, B$2:B$128 = B55)),"")</f>
        <v>3</v>
      </c>
    </row>
    <row r="56" spans="1:10" x14ac:dyDescent="0.3">
      <c r="A56">
        <v>54</v>
      </c>
      <c r="B56" t="s">
        <v>249</v>
      </c>
      <c r="C56">
        <v>827</v>
      </c>
      <c r="D56">
        <v>1</v>
      </c>
      <c r="E56" t="s">
        <v>250</v>
      </c>
      <c r="F56" t="s">
        <v>254</v>
      </c>
      <c r="G56" t="s">
        <v>255</v>
      </c>
      <c r="H56" t="s">
        <v>19</v>
      </c>
      <c r="I56" t="s">
        <v>256</v>
      </c>
      <c r="J56" t="str" cm="1">
        <f t="array" ref="J56" xml:space="preserve"> IF(NOT(EXACT(B56,B55)), COUNTA(_xlfn._xlws.FILTER(G$2:G$128, B$2:B$128 = B56)),"")</f>
        <v/>
      </c>
    </row>
    <row r="57" spans="1:10" x14ac:dyDescent="0.3">
      <c r="A57">
        <v>55</v>
      </c>
      <c r="B57" t="s">
        <v>249</v>
      </c>
      <c r="C57">
        <v>827</v>
      </c>
      <c r="D57">
        <v>1</v>
      </c>
      <c r="E57" t="s">
        <v>250</v>
      </c>
      <c r="F57" t="s">
        <v>254</v>
      </c>
      <c r="G57" t="s">
        <v>255</v>
      </c>
      <c r="H57" t="s">
        <v>19</v>
      </c>
      <c r="I57" t="s">
        <v>257</v>
      </c>
      <c r="J57" t="str" cm="1">
        <f t="array" ref="J57" xml:space="preserve"> IF(NOT(EXACT(B57,B56)), COUNTA(_xlfn._xlws.FILTER(G$2:G$128, B$2:B$128 = B57)),"")</f>
        <v/>
      </c>
    </row>
    <row r="58" spans="1:10" x14ac:dyDescent="0.3">
      <c r="A58">
        <v>56</v>
      </c>
      <c r="B58" t="s">
        <v>258</v>
      </c>
      <c r="C58">
        <v>837</v>
      </c>
      <c r="D58">
        <v>2</v>
      </c>
      <c r="E58" t="s">
        <v>259</v>
      </c>
      <c r="F58" t="s">
        <v>260</v>
      </c>
      <c r="G58" t="s">
        <v>261</v>
      </c>
      <c r="H58" t="s">
        <v>25</v>
      </c>
      <c r="I58" t="s">
        <v>262</v>
      </c>
      <c r="J58" cm="1">
        <f t="array" ref="J58" xml:space="preserve"> IF(NOT(EXACT(B58,B57)), COUNTA(_xlfn._xlws.FILTER(G$2:G$128, B$2:B$128 = B58)),"")</f>
        <v>1</v>
      </c>
    </row>
    <row r="59" spans="1:10" x14ac:dyDescent="0.3">
      <c r="A59">
        <v>57</v>
      </c>
      <c r="B59" t="s">
        <v>263</v>
      </c>
      <c r="C59">
        <v>858</v>
      </c>
      <c r="D59">
        <v>0</v>
      </c>
      <c r="E59" t="s">
        <v>264</v>
      </c>
      <c r="F59" t="s">
        <v>265</v>
      </c>
      <c r="G59" t="s">
        <v>101</v>
      </c>
      <c r="H59" t="s">
        <v>25</v>
      </c>
      <c r="I59" t="s">
        <v>266</v>
      </c>
      <c r="J59" cm="1">
        <f t="array" ref="J59" xml:space="preserve"> IF(NOT(EXACT(B59,B58)), COUNTA(_xlfn._xlws.FILTER(G$2:G$128, B$2:B$128 = B59)),"")</f>
        <v>1</v>
      </c>
    </row>
    <row r="60" spans="1:10" x14ac:dyDescent="0.3">
      <c r="A60">
        <v>58</v>
      </c>
      <c r="B60" t="s">
        <v>267</v>
      </c>
      <c r="C60">
        <v>861</v>
      </c>
      <c r="D60">
        <v>0</v>
      </c>
      <c r="E60" t="s">
        <v>268</v>
      </c>
      <c r="F60" t="s">
        <v>269</v>
      </c>
      <c r="G60" t="s">
        <v>101</v>
      </c>
      <c r="H60" t="s">
        <v>25</v>
      </c>
      <c r="I60" t="s">
        <v>270</v>
      </c>
      <c r="J60" cm="1">
        <f t="array" ref="J60" xml:space="preserve"> IF(NOT(EXACT(B60,B59)), COUNTA(_xlfn._xlws.FILTER(G$2:G$128, B$2:B$128 = B60)),"")</f>
        <v>1</v>
      </c>
    </row>
    <row r="61" spans="1:10" x14ac:dyDescent="0.3">
      <c r="A61">
        <v>59</v>
      </c>
      <c r="B61" t="s">
        <v>271</v>
      </c>
      <c r="C61">
        <v>863</v>
      </c>
      <c r="D61">
        <v>0</v>
      </c>
      <c r="E61" t="s">
        <v>272</v>
      </c>
      <c r="F61" t="s">
        <v>273</v>
      </c>
      <c r="G61" t="s">
        <v>274</v>
      </c>
      <c r="H61" t="s">
        <v>13</v>
      </c>
      <c r="I61" t="s">
        <v>275</v>
      </c>
      <c r="J61" cm="1">
        <f t="array" ref="J61" xml:space="preserve"> IF(NOT(EXACT(B61,B60)), COUNTA(_xlfn._xlws.FILTER(G$2:G$128, B$2:B$128 = B61)),"")</f>
        <v>2</v>
      </c>
    </row>
    <row r="62" spans="1:10" x14ac:dyDescent="0.3">
      <c r="A62">
        <v>60</v>
      </c>
      <c r="B62" t="s">
        <v>271</v>
      </c>
      <c r="C62">
        <v>863</v>
      </c>
      <c r="D62">
        <v>0</v>
      </c>
      <c r="E62" t="s">
        <v>272</v>
      </c>
      <c r="F62" t="s">
        <v>273</v>
      </c>
      <c r="G62" t="s">
        <v>275</v>
      </c>
      <c r="H62" t="s">
        <v>13</v>
      </c>
      <c r="I62" t="s">
        <v>276</v>
      </c>
      <c r="J62" t="str" cm="1">
        <f t="array" ref="J62" xml:space="preserve"> IF(NOT(EXACT(B62,B61)), COUNTA(_xlfn._xlws.FILTER(G$2:G$128, B$2:B$128 = B62)),"")</f>
        <v/>
      </c>
    </row>
    <row r="63" spans="1:10" x14ac:dyDescent="0.3">
      <c r="A63">
        <v>61</v>
      </c>
      <c r="B63" t="s">
        <v>277</v>
      </c>
      <c r="C63">
        <v>887</v>
      </c>
      <c r="D63">
        <v>0</v>
      </c>
      <c r="E63" t="s">
        <v>278</v>
      </c>
      <c r="F63" t="s">
        <v>279</v>
      </c>
      <c r="G63" t="s">
        <v>35</v>
      </c>
      <c r="H63" t="s">
        <v>91</v>
      </c>
      <c r="I63" t="s">
        <v>280</v>
      </c>
      <c r="J63" cm="1">
        <f t="array" ref="J63" xml:space="preserve"> IF(NOT(EXACT(B63,B62)), COUNTA(_xlfn._xlws.FILTER(G$2:G$128, B$2:B$128 = B63)),"")</f>
        <v>1</v>
      </c>
    </row>
    <row r="64" spans="1:10" x14ac:dyDescent="0.3">
      <c r="A64">
        <v>62</v>
      </c>
      <c r="B64" t="s">
        <v>21</v>
      </c>
      <c r="C64">
        <v>891</v>
      </c>
      <c r="D64">
        <v>0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cm="1">
        <f t="array" ref="J64" xml:space="preserve"> IF(NOT(EXACT(B64,B63)), COUNTA(_xlfn._xlws.FILTER(G$2:G$128, B$2:B$128 = B64)),"")</f>
        <v>1</v>
      </c>
    </row>
    <row r="65" spans="1:10" x14ac:dyDescent="0.3">
      <c r="A65">
        <v>63</v>
      </c>
      <c r="B65" t="s">
        <v>281</v>
      </c>
      <c r="C65">
        <v>899</v>
      </c>
      <c r="D65">
        <v>1</v>
      </c>
      <c r="E65" t="s">
        <v>282</v>
      </c>
      <c r="F65" t="s">
        <v>283</v>
      </c>
      <c r="G65" t="s">
        <v>284</v>
      </c>
      <c r="H65" t="s">
        <v>25</v>
      </c>
      <c r="I65" t="s">
        <v>285</v>
      </c>
      <c r="J65" cm="1">
        <f t="array" ref="J65" xml:space="preserve"> IF(NOT(EXACT(B65,B64)), COUNTA(_xlfn._xlws.FILTER(G$2:G$128, B$2:B$128 = B65)),"")</f>
        <v>1</v>
      </c>
    </row>
    <row r="66" spans="1:10" x14ac:dyDescent="0.3">
      <c r="A66">
        <v>64</v>
      </c>
      <c r="B66" t="s">
        <v>286</v>
      </c>
      <c r="C66">
        <v>949</v>
      </c>
      <c r="D66">
        <v>0</v>
      </c>
      <c r="E66" t="s">
        <v>287</v>
      </c>
      <c r="F66" t="s">
        <v>288</v>
      </c>
      <c r="G66" t="s">
        <v>289</v>
      </c>
      <c r="H66" t="s">
        <v>13</v>
      </c>
      <c r="I66" t="s">
        <v>290</v>
      </c>
      <c r="J66" cm="1">
        <f t="array" ref="J66" xml:space="preserve"> IF(NOT(EXACT(B66,B65)), COUNTA(_xlfn._xlws.FILTER(G$2:G$128, B$2:B$128 = B66)),"")</f>
        <v>2</v>
      </c>
    </row>
    <row r="67" spans="1:10" x14ac:dyDescent="0.3">
      <c r="A67">
        <v>65</v>
      </c>
      <c r="B67" t="s">
        <v>286</v>
      </c>
      <c r="C67">
        <v>949</v>
      </c>
      <c r="D67">
        <v>1</v>
      </c>
      <c r="E67" t="s">
        <v>287</v>
      </c>
      <c r="F67" t="s">
        <v>291</v>
      </c>
      <c r="G67" t="s">
        <v>292</v>
      </c>
      <c r="H67" t="s">
        <v>25</v>
      </c>
      <c r="I67" t="s">
        <v>293</v>
      </c>
      <c r="J67" t="str" cm="1">
        <f t="array" ref="J67" xml:space="preserve"> IF(NOT(EXACT(B67,B66)), COUNTA(_xlfn._xlws.FILTER(G$2:G$128, B$2:B$128 = B67)),"")</f>
        <v/>
      </c>
    </row>
    <row r="68" spans="1:10" x14ac:dyDescent="0.3">
      <c r="A68">
        <v>66</v>
      </c>
      <c r="B68" t="s">
        <v>294</v>
      </c>
      <c r="C68">
        <v>950</v>
      </c>
      <c r="D68">
        <v>0</v>
      </c>
      <c r="E68" t="s">
        <v>295</v>
      </c>
      <c r="F68" t="s">
        <v>296</v>
      </c>
      <c r="G68" t="s">
        <v>297</v>
      </c>
      <c r="H68" t="s">
        <v>13</v>
      </c>
      <c r="I68" t="s">
        <v>298</v>
      </c>
      <c r="J68" cm="1">
        <f t="array" ref="J68" xml:space="preserve"> IF(NOT(EXACT(B68,B67)), COUNTA(_xlfn._xlws.FILTER(G$2:G$128, B$2:B$128 = B68)),"")</f>
        <v>1</v>
      </c>
    </row>
    <row r="69" spans="1:10" x14ac:dyDescent="0.3">
      <c r="A69">
        <v>67</v>
      </c>
      <c r="B69" t="s">
        <v>299</v>
      </c>
      <c r="C69">
        <v>960</v>
      </c>
      <c r="D69">
        <v>0</v>
      </c>
      <c r="E69" t="s">
        <v>300</v>
      </c>
      <c r="F69" t="s">
        <v>301</v>
      </c>
      <c r="G69" t="s">
        <v>73</v>
      </c>
      <c r="H69" t="s">
        <v>13</v>
      </c>
      <c r="I69" t="s">
        <v>74</v>
      </c>
      <c r="J69" cm="1">
        <f t="array" ref="J69" xml:space="preserve"> IF(NOT(EXACT(B69,B68)), COUNTA(_xlfn._xlws.FILTER(G$2:G$128, B$2:B$128 = B69)),"")</f>
        <v>1</v>
      </c>
    </row>
    <row r="70" spans="1:10" x14ac:dyDescent="0.3">
      <c r="A70">
        <v>68</v>
      </c>
      <c r="B70" t="s">
        <v>302</v>
      </c>
      <c r="C70">
        <v>978</v>
      </c>
      <c r="D70">
        <v>0</v>
      </c>
      <c r="E70" t="s">
        <v>303</v>
      </c>
      <c r="F70" t="s">
        <v>304</v>
      </c>
      <c r="G70" t="s">
        <v>305</v>
      </c>
      <c r="H70" t="s">
        <v>91</v>
      </c>
      <c r="I70" t="s">
        <v>306</v>
      </c>
      <c r="J70" cm="1">
        <f t="array" ref="J70" xml:space="preserve"> IF(NOT(EXACT(B70,B69)), COUNTA(_xlfn._xlws.FILTER(G$2:G$128, B$2:B$128 = B70)),"")</f>
        <v>1</v>
      </c>
    </row>
    <row r="71" spans="1:10" x14ac:dyDescent="0.3">
      <c r="A71">
        <v>69</v>
      </c>
      <c r="B71" t="s">
        <v>307</v>
      </c>
      <c r="C71">
        <v>996</v>
      </c>
      <c r="D71">
        <v>1</v>
      </c>
      <c r="E71" t="s">
        <v>308</v>
      </c>
      <c r="F71" t="s">
        <v>309</v>
      </c>
      <c r="G71" t="s">
        <v>310</v>
      </c>
      <c r="H71" t="s">
        <v>19</v>
      </c>
      <c r="I71" t="s">
        <v>311</v>
      </c>
      <c r="J71" cm="1">
        <f t="array" ref="J71" xml:space="preserve"> IF(NOT(EXACT(B71,B70)), COUNTA(_xlfn._xlws.FILTER(G$2:G$128, B$2:B$128 = B71)),"")</f>
        <v>1</v>
      </c>
    </row>
    <row r="72" spans="1:10" x14ac:dyDescent="0.3">
      <c r="A72">
        <v>70</v>
      </c>
      <c r="B72" t="s">
        <v>312</v>
      </c>
      <c r="C72">
        <v>1003</v>
      </c>
      <c r="D72">
        <v>1</v>
      </c>
      <c r="E72" t="s">
        <v>313</v>
      </c>
      <c r="F72" t="s">
        <v>314</v>
      </c>
      <c r="G72" t="s">
        <v>315</v>
      </c>
      <c r="H72" t="s">
        <v>316</v>
      </c>
      <c r="I72" t="s">
        <v>317</v>
      </c>
      <c r="J72" cm="1">
        <f t="array" ref="J72" xml:space="preserve"> IF(NOT(EXACT(B72,B71)), COUNTA(_xlfn._xlws.FILTER(G$2:G$128, B$2:B$128 = B72)),"")</f>
        <v>2</v>
      </c>
    </row>
    <row r="73" spans="1:10" x14ac:dyDescent="0.3">
      <c r="A73">
        <v>71</v>
      </c>
      <c r="B73" t="s">
        <v>312</v>
      </c>
      <c r="C73">
        <v>1003</v>
      </c>
      <c r="D73">
        <v>1</v>
      </c>
      <c r="E73" t="s">
        <v>313</v>
      </c>
      <c r="F73" t="s">
        <v>314</v>
      </c>
      <c r="G73" t="s">
        <v>318</v>
      </c>
      <c r="H73" t="s">
        <v>25</v>
      </c>
      <c r="I73" t="s">
        <v>315</v>
      </c>
      <c r="J73" t="str" cm="1">
        <f t="array" ref="J73" xml:space="preserve"> IF(NOT(EXACT(B73,B72)), COUNTA(_xlfn._xlws.FILTER(G$2:G$128, B$2:B$128 = B73)),"")</f>
        <v/>
      </c>
    </row>
    <row r="74" spans="1:10" x14ac:dyDescent="0.3">
      <c r="A74">
        <v>72</v>
      </c>
      <c r="B74" t="s">
        <v>319</v>
      </c>
      <c r="C74">
        <v>1019</v>
      </c>
      <c r="D74">
        <v>1</v>
      </c>
      <c r="E74" t="s">
        <v>320</v>
      </c>
      <c r="F74" t="s">
        <v>321</v>
      </c>
      <c r="G74" t="s">
        <v>322</v>
      </c>
      <c r="H74" t="s">
        <v>13</v>
      </c>
      <c r="I74" t="s">
        <v>323</v>
      </c>
      <c r="J74" cm="1">
        <f t="array" ref="J74" xml:space="preserve"> IF(NOT(EXACT(B74,B73)), COUNTA(_xlfn._xlws.FILTER(G$2:G$128, B$2:B$128 = B74)),"")</f>
        <v>1</v>
      </c>
    </row>
    <row r="75" spans="1:10" x14ac:dyDescent="0.3">
      <c r="A75">
        <v>73</v>
      </c>
      <c r="B75" t="s">
        <v>324</v>
      </c>
      <c r="C75">
        <v>1049</v>
      </c>
      <c r="D75">
        <v>0</v>
      </c>
      <c r="E75" t="s">
        <v>325</v>
      </c>
      <c r="F75" t="s">
        <v>326</v>
      </c>
      <c r="G75" t="s">
        <v>327</v>
      </c>
      <c r="H75" t="s">
        <v>13</v>
      </c>
      <c r="I75" t="s">
        <v>328</v>
      </c>
      <c r="J75" cm="1">
        <f t="array" ref="J75" xml:space="preserve"> IF(NOT(EXACT(B75,B74)), COUNTA(_xlfn._xlws.FILTER(G$2:G$128, B$2:B$128 = B75)),"")</f>
        <v>1</v>
      </c>
    </row>
    <row r="76" spans="1:10" x14ac:dyDescent="0.3">
      <c r="A76">
        <v>74</v>
      </c>
      <c r="B76" t="s">
        <v>329</v>
      </c>
      <c r="C76">
        <v>1060</v>
      </c>
      <c r="D76">
        <v>1</v>
      </c>
      <c r="E76" t="s">
        <v>330</v>
      </c>
      <c r="F76" t="s">
        <v>331</v>
      </c>
      <c r="G76" t="s">
        <v>152</v>
      </c>
      <c r="H76" t="s">
        <v>13</v>
      </c>
      <c r="I76" t="s">
        <v>247</v>
      </c>
      <c r="J76" cm="1">
        <f t="array" ref="J76" xml:space="preserve"> IF(NOT(EXACT(B76,B75)), COUNTA(_xlfn._xlws.FILTER(G$2:G$128, B$2:B$128 = B76)),"")</f>
        <v>1</v>
      </c>
    </row>
    <row r="77" spans="1:10" x14ac:dyDescent="0.3">
      <c r="A77">
        <v>75</v>
      </c>
      <c r="B77" t="s">
        <v>332</v>
      </c>
      <c r="C77">
        <v>1085</v>
      </c>
      <c r="D77">
        <v>0</v>
      </c>
      <c r="E77" t="s">
        <v>333</v>
      </c>
      <c r="F77" t="s">
        <v>334</v>
      </c>
      <c r="G77" t="s">
        <v>335</v>
      </c>
      <c r="H77" t="s">
        <v>25</v>
      </c>
      <c r="I77" t="s">
        <v>336</v>
      </c>
      <c r="J77" cm="1">
        <f t="array" ref="J77" xml:space="preserve"> IF(NOT(EXACT(B77,B76)), COUNTA(_xlfn._xlws.FILTER(G$2:G$128, B$2:B$128 = B77)),"")</f>
        <v>1</v>
      </c>
    </row>
    <row r="78" spans="1:10" x14ac:dyDescent="0.3">
      <c r="A78">
        <v>76</v>
      </c>
      <c r="B78" t="s">
        <v>337</v>
      </c>
      <c r="C78">
        <v>1134</v>
      </c>
      <c r="D78">
        <v>0</v>
      </c>
      <c r="E78" t="s">
        <v>338</v>
      </c>
      <c r="F78" t="s">
        <v>339</v>
      </c>
      <c r="G78" t="s">
        <v>35</v>
      </c>
      <c r="H78" t="s">
        <v>91</v>
      </c>
      <c r="I78" t="s">
        <v>340</v>
      </c>
      <c r="J78" cm="1">
        <f t="array" ref="J78" xml:space="preserve"> IF(NOT(EXACT(B78,B77)), COUNTA(_xlfn._xlws.FILTER(G$2:G$128, B$2:B$128 = B78)),"")</f>
        <v>1</v>
      </c>
    </row>
    <row r="79" spans="1:10" x14ac:dyDescent="0.3">
      <c r="A79">
        <v>77</v>
      </c>
      <c r="B79" t="s">
        <v>341</v>
      </c>
      <c r="C79">
        <v>1144</v>
      </c>
      <c r="D79">
        <v>0</v>
      </c>
      <c r="E79" t="s">
        <v>342</v>
      </c>
      <c r="F79" t="s">
        <v>343</v>
      </c>
      <c r="G79" t="s">
        <v>90</v>
      </c>
      <c r="H79" t="s">
        <v>25</v>
      </c>
      <c r="I79" t="s">
        <v>344</v>
      </c>
      <c r="J79" cm="1">
        <f t="array" ref="J79" xml:space="preserve"> IF(NOT(EXACT(B79,B78)), COUNTA(_xlfn._xlws.FILTER(G$2:G$128, B$2:B$128 = B79)),"")</f>
        <v>1</v>
      </c>
    </row>
    <row r="80" spans="1:10" x14ac:dyDescent="0.3">
      <c r="A80">
        <v>78</v>
      </c>
      <c r="B80" t="s">
        <v>345</v>
      </c>
      <c r="C80">
        <v>1145</v>
      </c>
      <c r="D80">
        <v>0</v>
      </c>
      <c r="E80" t="s">
        <v>346</v>
      </c>
      <c r="F80" t="s">
        <v>347</v>
      </c>
      <c r="G80" t="s">
        <v>348</v>
      </c>
      <c r="H80" t="s">
        <v>13</v>
      </c>
      <c r="I80" t="s">
        <v>349</v>
      </c>
      <c r="J80" cm="1">
        <f t="array" ref="J80" xml:space="preserve"> IF(NOT(EXACT(B80,B79)), COUNTA(_xlfn._xlws.FILTER(G$2:G$128, B$2:B$128 = B80)),"")</f>
        <v>1</v>
      </c>
    </row>
    <row r="81" spans="1:10" x14ac:dyDescent="0.3">
      <c r="A81">
        <v>79</v>
      </c>
      <c r="B81" t="s">
        <v>350</v>
      </c>
      <c r="C81">
        <v>1191</v>
      </c>
      <c r="D81">
        <v>0</v>
      </c>
      <c r="E81" t="s">
        <v>351</v>
      </c>
      <c r="F81" t="s">
        <v>352</v>
      </c>
      <c r="G81" t="s">
        <v>353</v>
      </c>
      <c r="H81" t="s">
        <v>25</v>
      </c>
      <c r="I81" t="s">
        <v>354</v>
      </c>
      <c r="J81" cm="1">
        <f t="array" ref="J81" xml:space="preserve"> IF(NOT(EXACT(B81,B80)), COUNTA(_xlfn._xlws.FILTER(G$2:G$128, B$2:B$128 = B81)),"")</f>
        <v>1</v>
      </c>
    </row>
    <row r="82" spans="1:10" x14ac:dyDescent="0.3">
      <c r="A82">
        <v>80</v>
      </c>
      <c r="B82" t="s">
        <v>355</v>
      </c>
      <c r="C82">
        <v>1199</v>
      </c>
      <c r="D82">
        <v>1</v>
      </c>
      <c r="E82" t="s">
        <v>356</v>
      </c>
      <c r="F82" t="s">
        <v>357</v>
      </c>
      <c r="G82" t="s">
        <v>358</v>
      </c>
      <c r="H82" t="s">
        <v>25</v>
      </c>
      <c r="I82" t="s">
        <v>359</v>
      </c>
      <c r="J82" cm="1">
        <f t="array" ref="J82" xml:space="preserve"> IF(NOT(EXACT(B82,B81)), COUNTA(_xlfn._xlws.FILTER(G$2:G$128, B$2:B$128 = B82)),"")</f>
        <v>1</v>
      </c>
    </row>
    <row r="83" spans="1:10" x14ac:dyDescent="0.3">
      <c r="A83">
        <v>81</v>
      </c>
      <c r="B83" t="s">
        <v>360</v>
      </c>
      <c r="C83">
        <v>1243</v>
      </c>
      <c r="D83">
        <v>0</v>
      </c>
      <c r="E83" t="s">
        <v>361</v>
      </c>
      <c r="F83" t="s">
        <v>362</v>
      </c>
      <c r="G83" t="s">
        <v>363</v>
      </c>
      <c r="H83" t="s">
        <v>25</v>
      </c>
      <c r="I83" t="s">
        <v>364</v>
      </c>
      <c r="J83" cm="1">
        <f t="array" ref="J83" xml:space="preserve"> IF(NOT(EXACT(B83,B82)), COUNTA(_xlfn._xlws.FILTER(G$2:G$128, B$2:B$128 = B83)),"")</f>
        <v>1</v>
      </c>
    </row>
    <row r="84" spans="1:10" x14ac:dyDescent="0.3">
      <c r="A84">
        <v>82</v>
      </c>
      <c r="B84" t="s">
        <v>43</v>
      </c>
      <c r="C84">
        <v>1263</v>
      </c>
      <c r="D84">
        <v>0</v>
      </c>
      <c r="E84" t="s">
        <v>44</v>
      </c>
      <c r="F84" t="s">
        <v>45</v>
      </c>
      <c r="G84" t="s">
        <v>46</v>
      </c>
      <c r="H84" t="s">
        <v>25</v>
      </c>
      <c r="I84" t="s">
        <v>47</v>
      </c>
      <c r="J84" cm="1">
        <f t="array" ref="J84" xml:space="preserve"> IF(NOT(EXACT(B84,B83)), COUNTA(_xlfn._xlws.FILTER(G$2:G$128, B$2:B$128 = B84)),"")</f>
        <v>1</v>
      </c>
    </row>
    <row r="85" spans="1:10" x14ac:dyDescent="0.3">
      <c r="A85">
        <v>83</v>
      </c>
      <c r="B85" t="s">
        <v>365</v>
      </c>
      <c r="C85">
        <v>1269</v>
      </c>
      <c r="D85">
        <v>0</v>
      </c>
      <c r="E85" t="s">
        <v>366</v>
      </c>
      <c r="F85" t="s">
        <v>367</v>
      </c>
      <c r="G85" t="s">
        <v>90</v>
      </c>
      <c r="H85" t="s">
        <v>91</v>
      </c>
      <c r="I85" t="s">
        <v>368</v>
      </c>
      <c r="J85" cm="1">
        <f t="array" ref="J85" xml:space="preserve"> IF(NOT(EXACT(B85,B84)), COUNTA(_xlfn._xlws.FILTER(G$2:G$128, B$2:B$128 = B85)),"")</f>
        <v>1</v>
      </c>
    </row>
    <row r="86" spans="1:10" x14ac:dyDescent="0.3">
      <c r="A86">
        <v>84</v>
      </c>
      <c r="B86" t="s">
        <v>369</v>
      </c>
      <c r="C86">
        <v>1296</v>
      </c>
      <c r="D86">
        <v>0</v>
      </c>
      <c r="E86" t="s">
        <v>370</v>
      </c>
      <c r="F86" t="s">
        <v>371</v>
      </c>
      <c r="G86" t="s">
        <v>372</v>
      </c>
      <c r="H86" t="s">
        <v>91</v>
      </c>
      <c r="I86" t="s">
        <v>190</v>
      </c>
      <c r="J86" cm="1">
        <f t="array" ref="J86" xml:space="preserve"> IF(NOT(EXACT(B86,B85)), COUNTA(_xlfn._xlws.FILTER(G$2:G$128, B$2:B$128 = B86)),"")</f>
        <v>1</v>
      </c>
    </row>
    <row r="87" spans="1:10" x14ac:dyDescent="0.3">
      <c r="A87">
        <v>85</v>
      </c>
      <c r="B87" t="s">
        <v>373</v>
      </c>
      <c r="C87">
        <v>1329</v>
      </c>
      <c r="D87">
        <v>0</v>
      </c>
      <c r="E87" t="s">
        <v>374</v>
      </c>
      <c r="F87" t="s">
        <v>371</v>
      </c>
      <c r="G87" t="s">
        <v>372</v>
      </c>
      <c r="H87" t="s">
        <v>91</v>
      </c>
      <c r="I87" t="s">
        <v>190</v>
      </c>
      <c r="J87" cm="1">
        <f t="array" ref="J87" xml:space="preserve"> IF(NOT(EXACT(B87,B86)), COUNTA(_xlfn._xlws.FILTER(G$2:G$128, B$2:B$128 = B87)),"")</f>
        <v>1</v>
      </c>
    </row>
    <row r="88" spans="1:10" x14ac:dyDescent="0.3">
      <c r="A88">
        <v>86</v>
      </c>
      <c r="B88" t="s">
        <v>375</v>
      </c>
      <c r="C88">
        <v>1341</v>
      </c>
      <c r="D88">
        <v>0</v>
      </c>
      <c r="E88" t="s">
        <v>376</v>
      </c>
      <c r="F88" t="s">
        <v>377</v>
      </c>
      <c r="G88" t="s">
        <v>378</v>
      </c>
      <c r="H88" t="s">
        <v>13</v>
      </c>
      <c r="I88" t="s">
        <v>379</v>
      </c>
      <c r="J88" cm="1">
        <f t="array" ref="J88" xml:space="preserve"> IF(NOT(EXACT(B88,B87)), COUNTA(_xlfn._xlws.FILTER(G$2:G$128, B$2:B$128 = B88)),"")</f>
        <v>1</v>
      </c>
    </row>
    <row r="89" spans="1:10" x14ac:dyDescent="0.3">
      <c r="A89">
        <v>87</v>
      </c>
      <c r="B89" t="s">
        <v>380</v>
      </c>
      <c r="C89">
        <v>1346</v>
      </c>
      <c r="D89">
        <v>0</v>
      </c>
      <c r="E89" t="s">
        <v>381</v>
      </c>
      <c r="F89" t="s">
        <v>382</v>
      </c>
      <c r="G89" t="s">
        <v>383</v>
      </c>
      <c r="H89" t="s">
        <v>13</v>
      </c>
      <c r="I89" t="s">
        <v>384</v>
      </c>
      <c r="J89" cm="1">
        <f t="array" ref="J89" xml:space="preserve"> IF(NOT(EXACT(B89,B88)), COUNTA(_xlfn._xlws.FILTER(G$2:G$128, B$2:B$128 = B89)),"")</f>
        <v>1</v>
      </c>
    </row>
    <row r="90" spans="1:10" x14ac:dyDescent="0.3">
      <c r="A90">
        <v>88</v>
      </c>
      <c r="B90" t="s">
        <v>385</v>
      </c>
      <c r="C90">
        <v>1383</v>
      </c>
      <c r="D90">
        <v>0</v>
      </c>
      <c r="E90" t="s">
        <v>386</v>
      </c>
      <c r="F90" t="s">
        <v>387</v>
      </c>
      <c r="G90" t="s">
        <v>388</v>
      </c>
      <c r="H90" t="s">
        <v>13</v>
      </c>
      <c r="I90" t="s">
        <v>389</v>
      </c>
      <c r="J90" cm="1">
        <f t="array" ref="J90" xml:space="preserve"> IF(NOT(EXACT(B90,B89)), COUNTA(_xlfn._xlws.FILTER(G$2:G$128, B$2:B$128 = B90)),"")</f>
        <v>1</v>
      </c>
    </row>
    <row r="91" spans="1:10" x14ac:dyDescent="0.3">
      <c r="A91">
        <v>89</v>
      </c>
      <c r="B91" t="s">
        <v>390</v>
      </c>
      <c r="C91">
        <v>1439</v>
      </c>
      <c r="D91">
        <v>0</v>
      </c>
      <c r="E91" t="s">
        <v>391</v>
      </c>
      <c r="F91" t="s">
        <v>392</v>
      </c>
      <c r="G91" t="s">
        <v>393</v>
      </c>
      <c r="H91" t="s">
        <v>91</v>
      </c>
      <c r="I91" t="s">
        <v>394</v>
      </c>
      <c r="J91" cm="1">
        <f t="array" ref="J91" xml:space="preserve"> IF(NOT(EXACT(B91,B90)), COUNTA(_xlfn._xlws.FILTER(G$2:G$128, B$2:B$128 = B91)),"")</f>
        <v>1</v>
      </c>
    </row>
    <row r="92" spans="1:10" x14ac:dyDescent="0.3">
      <c r="A92">
        <v>90</v>
      </c>
      <c r="B92" t="s">
        <v>395</v>
      </c>
      <c r="C92">
        <v>1443</v>
      </c>
      <c r="D92">
        <v>1</v>
      </c>
      <c r="E92" t="s">
        <v>396</v>
      </c>
      <c r="F92" t="s">
        <v>397</v>
      </c>
      <c r="G92" t="s">
        <v>398</v>
      </c>
      <c r="H92" t="s">
        <v>25</v>
      </c>
      <c r="I92" t="s">
        <v>399</v>
      </c>
      <c r="J92" cm="1">
        <f t="array" ref="J92" xml:space="preserve"> IF(NOT(EXACT(B92,B91)), COUNTA(_xlfn._xlws.FILTER(G$2:G$128, B$2:B$128 = B92)),"")</f>
        <v>1</v>
      </c>
    </row>
    <row r="93" spans="1:10" x14ac:dyDescent="0.3">
      <c r="A93">
        <v>91</v>
      </c>
      <c r="B93" t="s">
        <v>400</v>
      </c>
      <c r="C93">
        <v>1458</v>
      </c>
      <c r="D93">
        <v>0</v>
      </c>
      <c r="E93" t="s">
        <v>401</v>
      </c>
      <c r="F93" t="s">
        <v>402</v>
      </c>
      <c r="G93" t="s">
        <v>403</v>
      </c>
      <c r="H93" t="s">
        <v>316</v>
      </c>
      <c r="I93" t="s">
        <v>404</v>
      </c>
      <c r="J93" cm="1">
        <f t="array" ref="J93" xml:space="preserve"> IF(NOT(EXACT(B93,B92)), COUNTA(_xlfn._xlws.FILTER(G$2:G$128, B$2:B$128 = B93)),"")</f>
        <v>1</v>
      </c>
    </row>
    <row r="94" spans="1:10" x14ac:dyDescent="0.3">
      <c r="A94">
        <v>92</v>
      </c>
      <c r="B94" t="s">
        <v>405</v>
      </c>
      <c r="C94">
        <v>1460</v>
      </c>
      <c r="D94">
        <v>0</v>
      </c>
      <c r="E94" t="s">
        <v>406</v>
      </c>
      <c r="F94" t="s">
        <v>407</v>
      </c>
      <c r="G94" t="s">
        <v>408</v>
      </c>
      <c r="H94" t="s">
        <v>13</v>
      </c>
      <c r="I94" t="s">
        <v>409</v>
      </c>
      <c r="J94" cm="1">
        <f t="array" ref="J94" xml:space="preserve"> IF(NOT(EXACT(B94,B93)), COUNTA(_xlfn._xlws.FILTER(G$2:G$128, B$2:B$128 = B94)),"")</f>
        <v>1</v>
      </c>
    </row>
    <row r="95" spans="1:10" x14ac:dyDescent="0.3">
      <c r="A95">
        <v>93</v>
      </c>
      <c r="B95" t="s">
        <v>410</v>
      </c>
      <c r="C95">
        <v>1470</v>
      </c>
      <c r="D95">
        <v>0</v>
      </c>
      <c r="E95" t="s">
        <v>411</v>
      </c>
      <c r="F95" t="s">
        <v>412</v>
      </c>
      <c r="G95" t="s">
        <v>413</v>
      </c>
      <c r="H95" t="s">
        <v>13</v>
      </c>
      <c r="I95" t="s">
        <v>414</v>
      </c>
      <c r="J95" cm="1">
        <f t="array" ref="J95" xml:space="preserve"> IF(NOT(EXACT(B95,B94)), COUNTA(_xlfn._xlws.FILTER(G$2:G$128, B$2:B$128 = B95)),"")</f>
        <v>2</v>
      </c>
    </row>
    <row r="96" spans="1:10" x14ac:dyDescent="0.3">
      <c r="A96">
        <v>94</v>
      </c>
      <c r="B96" t="s">
        <v>410</v>
      </c>
      <c r="C96">
        <v>1470</v>
      </c>
      <c r="D96">
        <v>0</v>
      </c>
      <c r="E96" t="s">
        <v>411</v>
      </c>
      <c r="F96" t="s">
        <v>412</v>
      </c>
      <c r="G96" t="s">
        <v>413</v>
      </c>
      <c r="H96" t="s">
        <v>25</v>
      </c>
      <c r="I96" t="s">
        <v>415</v>
      </c>
      <c r="J96" t="str" cm="1">
        <f t="array" ref="J96" xml:space="preserve"> IF(NOT(EXACT(B96,B95)), COUNTA(_xlfn._xlws.FILTER(G$2:G$128, B$2:B$128 = B96)),"")</f>
        <v/>
      </c>
    </row>
    <row r="97" spans="1:10" x14ac:dyDescent="0.3">
      <c r="A97">
        <v>95</v>
      </c>
      <c r="B97" t="s">
        <v>416</v>
      </c>
      <c r="C97">
        <v>1594</v>
      </c>
      <c r="D97">
        <v>0</v>
      </c>
      <c r="E97" t="s">
        <v>417</v>
      </c>
      <c r="F97" t="s">
        <v>418</v>
      </c>
      <c r="G97" t="s">
        <v>419</v>
      </c>
      <c r="H97" t="s">
        <v>13</v>
      </c>
      <c r="I97" t="s">
        <v>420</v>
      </c>
      <c r="J97" cm="1">
        <f t="array" ref="J97" xml:space="preserve"> IF(NOT(EXACT(B97,B96)), COUNTA(_xlfn._xlws.FILTER(G$2:G$128, B$2:B$128 = B97)),"")</f>
        <v>1</v>
      </c>
    </row>
    <row r="98" spans="1:10" x14ac:dyDescent="0.3">
      <c r="A98">
        <v>96</v>
      </c>
      <c r="B98" t="s">
        <v>421</v>
      </c>
      <c r="C98">
        <v>1669</v>
      </c>
      <c r="D98">
        <v>0</v>
      </c>
      <c r="E98" t="s">
        <v>422</v>
      </c>
      <c r="F98" t="s">
        <v>423</v>
      </c>
      <c r="G98" t="s">
        <v>424</v>
      </c>
      <c r="H98" t="s">
        <v>13</v>
      </c>
      <c r="I98" t="s">
        <v>425</v>
      </c>
      <c r="J98" cm="1">
        <f t="array" ref="J98" xml:space="preserve"> IF(NOT(EXACT(B98,B97)), COUNTA(_xlfn._xlws.FILTER(G$2:G$128, B$2:B$128 = B98)),"")</f>
        <v>1</v>
      </c>
    </row>
    <row r="99" spans="1:10" x14ac:dyDescent="0.3">
      <c r="A99">
        <v>97</v>
      </c>
      <c r="B99" t="s">
        <v>426</v>
      </c>
      <c r="C99">
        <v>1682</v>
      </c>
      <c r="D99">
        <v>2</v>
      </c>
      <c r="E99" t="s">
        <v>427</v>
      </c>
      <c r="F99" t="s">
        <v>428</v>
      </c>
      <c r="G99" t="s">
        <v>429</v>
      </c>
      <c r="H99" t="s">
        <v>19</v>
      </c>
      <c r="I99" t="s">
        <v>149</v>
      </c>
      <c r="J99" cm="1">
        <f t="array" ref="J99" xml:space="preserve"> IF(NOT(EXACT(B99,B98)), COUNTA(_xlfn._xlws.FILTER(G$2:G$128, B$2:B$128 = B99)),"")</f>
        <v>1</v>
      </c>
    </row>
    <row r="100" spans="1:10" x14ac:dyDescent="0.3">
      <c r="A100">
        <v>98</v>
      </c>
      <c r="B100" t="s">
        <v>430</v>
      </c>
      <c r="C100">
        <v>1713</v>
      </c>
      <c r="D100">
        <v>0</v>
      </c>
      <c r="E100" t="s">
        <v>431</v>
      </c>
      <c r="F100" t="s">
        <v>432</v>
      </c>
      <c r="G100" t="s">
        <v>433</v>
      </c>
      <c r="H100" t="s">
        <v>25</v>
      </c>
      <c r="I100" t="s">
        <v>434</v>
      </c>
      <c r="J100" cm="1">
        <f t="array" ref="J100" xml:space="preserve"> IF(NOT(EXACT(B100,B99)), COUNTA(_xlfn._xlws.FILTER(G$2:G$128, B$2:B$128 = B100)),"")</f>
        <v>1</v>
      </c>
    </row>
    <row r="101" spans="1:10" x14ac:dyDescent="0.3">
      <c r="A101">
        <v>99</v>
      </c>
      <c r="B101" t="s">
        <v>435</v>
      </c>
      <c r="C101">
        <v>1737</v>
      </c>
      <c r="D101">
        <v>0</v>
      </c>
      <c r="E101" t="s">
        <v>436</v>
      </c>
      <c r="F101" t="s">
        <v>437</v>
      </c>
      <c r="G101" t="s">
        <v>438</v>
      </c>
      <c r="H101" t="s">
        <v>25</v>
      </c>
      <c r="I101" t="s">
        <v>439</v>
      </c>
      <c r="J101" cm="1">
        <f t="array" ref="J101" xml:space="preserve"> IF(NOT(EXACT(B101,B100)), COUNTA(_xlfn._xlws.FILTER(G$2:G$128, B$2:B$128 = B101)),"")</f>
        <v>2</v>
      </c>
    </row>
    <row r="102" spans="1:10" x14ac:dyDescent="0.3">
      <c r="A102">
        <v>100</v>
      </c>
      <c r="B102" t="s">
        <v>435</v>
      </c>
      <c r="C102">
        <v>1737</v>
      </c>
      <c r="D102">
        <v>1</v>
      </c>
      <c r="E102" t="s">
        <v>436</v>
      </c>
      <c r="F102" t="s">
        <v>440</v>
      </c>
      <c r="G102" t="s">
        <v>441</v>
      </c>
      <c r="H102" t="s">
        <v>25</v>
      </c>
      <c r="I102" t="s">
        <v>442</v>
      </c>
      <c r="J102" t="str" cm="1">
        <f t="array" ref="J102" xml:space="preserve"> IF(NOT(EXACT(B102,B101)), COUNTA(_xlfn._xlws.FILTER(G$2:G$128, B$2:B$128 = B102)),"")</f>
        <v/>
      </c>
    </row>
    <row r="103" spans="1:10" x14ac:dyDescent="0.3">
      <c r="A103">
        <v>101</v>
      </c>
      <c r="B103" t="s">
        <v>443</v>
      </c>
      <c r="C103">
        <v>1760</v>
      </c>
      <c r="D103">
        <v>0</v>
      </c>
      <c r="E103" t="s">
        <v>444</v>
      </c>
      <c r="F103" t="s">
        <v>445</v>
      </c>
      <c r="G103" t="s">
        <v>446</v>
      </c>
      <c r="H103" t="s">
        <v>25</v>
      </c>
      <c r="I103" t="s">
        <v>447</v>
      </c>
      <c r="J103" cm="1">
        <f t="array" ref="J103" xml:space="preserve"> IF(NOT(EXACT(B103,B102)), COUNTA(_xlfn._xlws.FILTER(G$2:G$128, B$2:B$128 = B103)),"")</f>
        <v>1</v>
      </c>
    </row>
    <row r="104" spans="1:10" x14ac:dyDescent="0.3">
      <c r="A104">
        <v>102</v>
      </c>
      <c r="B104" t="s">
        <v>448</v>
      </c>
      <c r="C104">
        <v>1789</v>
      </c>
      <c r="D104">
        <v>0</v>
      </c>
      <c r="E104" t="s">
        <v>449</v>
      </c>
      <c r="F104" t="s">
        <v>450</v>
      </c>
      <c r="G104" t="s">
        <v>451</v>
      </c>
      <c r="H104" t="s">
        <v>25</v>
      </c>
      <c r="I104" t="s">
        <v>452</v>
      </c>
      <c r="J104" cm="1">
        <f t="array" ref="J104" xml:space="preserve"> IF(NOT(EXACT(B104,B103)), COUNTA(_xlfn._xlws.FILTER(G$2:G$128, B$2:B$128 = B104)),"")</f>
        <v>1</v>
      </c>
    </row>
    <row r="105" spans="1:10" x14ac:dyDescent="0.3">
      <c r="A105">
        <v>103</v>
      </c>
      <c r="B105" t="s">
        <v>453</v>
      </c>
      <c r="C105">
        <v>1803</v>
      </c>
      <c r="D105">
        <v>1</v>
      </c>
      <c r="E105" t="s">
        <v>454</v>
      </c>
      <c r="F105" t="s">
        <v>455</v>
      </c>
      <c r="G105" t="s">
        <v>456</v>
      </c>
      <c r="H105" t="s">
        <v>19</v>
      </c>
      <c r="I105" t="s">
        <v>457</v>
      </c>
      <c r="J105" cm="1">
        <f t="array" ref="J105" xml:space="preserve"> IF(NOT(EXACT(B105,B104)), COUNTA(_xlfn._xlws.FILTER(G$2:G$128, B$2:B$128 = B105)),"")</f>
        <v>1</v>
      </c>
    </row>
    <row r="106" spans="1:10" x14ac:dyDescent="0.3">
      <c r="A106">
        <v>104</v>
      </c>
      <c r="B106" t="s">
        <v>458</v>
      </c>
      <c r="C106">
        <v>1883</v>
      </c>
      <c r="D106">
        <v>0</v>
      </c>
      <c r="E106" t="s">
        <v>459</v>
      </c>
      <c r="F106" t="s">
        <v>460</v>
      </c>
      <c r="G106" t="s">
        <v>461</v>
      </c>
      <c r="H106" t="s">
        <v>13</v>
      </c>
      <c r="I106" t="s">
        <v>462</v>
      </c>
      <c r="J106" cm="1">
        <f t="array" ref="J106" xml:space="preserve"> IF(NOT(EXACT(B106,B105)), COUNTA(_xlfn._xlws.FILTER(G$2:G$128, B$2:B$128 = B106)),"")</f>
        <v>2</v>
      </c>
    </row>
    <row r="107" spans="1:10" x14ac:dyDescent="0.3">
      <c r="A107">
        <v>105</v>
      </c>
      <c r="B107" t="s">
        <v>458</v>
      </c>
      <c r="C107">
        <v>1883</v>
      </c>
      <c r="D107">
        <v>0</v>
      </c>
      <c r="E107" t="s">
        <v>459</v>
      </c>
      <c r="F107" t="s">
        <v>460</v>
      </c>
      <c r="G107" t="s">
        <v>463</v>
      </c>
      <c r="H107" t="s">
        <v>13</v>
      </c>
      <c r="I107" t="s">
        <v>461</v>
      </c>
      <c r="J107" t="str" cm="1">
        <f t="array" ref="J107" xml:space="preserve"> IF(NOT(EXACT(B107,B106)), COUNTA(_xlfn._xlws.FILTER(G$2:G$128, B$2:B$128 = B107)),"")</f>
        <v/>
      </c>
    </row>
    <row r="108" spans="1:10" x14ac:dyDescent="0.3">
      <c r="A108">
        <v>106</v>
      </c>
      <c r="B108" t="s">
        <v>464</v>
      </c>
      <c r="C108">
        <v>1896</v>
      </c>
      <c r="D108">
        <v>0</v>
      </c>
      <c r="E108" t="s">
        <v>465</v>
      </c>
      <c r="F108" t="s">
        <v>466</v>
      </c>
      <c r="G108" t="s">
        <v>467</v>
      </c>
      <c r="H108" t="s">
        <v>13</v>
      </c>
      <c r="I108" t="s">
        <v>468</v>
      </c>
      <c r="J108" cm="1">
        <f t="array" ref="J108" xml:space="preserve"> IF(NOT(EXACT(B108,B107)), COUNTA(_xlfn._xlws.FILTER(G$2:G$128, B$2:B$128 = B108)),"")</f>
        <v>1</v>
      </c>
    </row>
    <row r="109" spans="1:10" x14ac:dyDescent="0.3">
      <c r="A109">
        <v>107</v>
      </c>
      <c r="B109" t="s">
        <v>469</v>
      </c>
      <c r="C109">
        <v>1906</v>
      </c>
      <c r="D109">
        <v>0</v>
      </c>
      <c r="E109" t="s">
        <v>470</v>
      </c>
      <c r="F109" t="s">
        <v>471</v>
      </c>
      <c r="G109" t="s">
        <v>472</v>
      </c>
      <c r="H109" t="s">
        <v>13</v>
      </c>
      <c r="I109" t="s">
        <v>473</v>
      </c>
      <c r="J109" cm="1">
        <f t="array" ref="J109" xml:space="preserve"> IF(NOT(EXACT(B109,B108)), COUNTA(_xlfn._xlws.FILTER(G$2:G$128, B$2:B$128 = B109)),"")</f>
        <v>1</v>
      </c>
    </row>
    <row r="110" spans="1:10" x14ac:dyDescent="0.3">
      <c r="A110">
        <v>108</v>
      </c>
      <c r="B110" t="s">
        <v>474</v>
      </c>
      <c r="C110">
        <v>1907</v>
      </c>
      <c r="D110">
        <v>0</v>
      </c>
      <c r="E110" t="s">
        <v>475</v>
      </c>
      <c r="F110" t="s">
        <v>476</v>
      </c>
      <c r="G110" t="s">
        <v>477</v>
      </c>
      <c r="H110" t="s">
        <v>25</v>
      </c>
      <c r="I110" t="s">
        <v>478</v>
      </c>
      <c r="J110" cm="1">
        <f t="array" ref="J110" xml:space="preserve"> IF(NOT(EXACT(B110,B109)), COUNTA(_xlfn._xlws.FILTER(G$2:G$128, B$2:B$128 = B110)),"")</f>
        <v>1</v>
      </c>
    </row>
    <row r="111" spans="1:10" x14ac:dyDescent="0.3">
      <c r="A111">
        <v>109</v>
      </c>
      <c r="B111" t="s">
        <v>479</v>
      </c>
      <c r="C111">
        <v>1919</v>
      </c>
      <c r="D111">
        <v>0</v>
      </c>
      <c r="E111" t="s">
        <v>480</v>
      </c>
      <c r="F111" t="s">
        <v>481</v>
      </c>
      <c r="G111" t="s">
        <v>482</v>
      </c>
      <c r="H111" t="s">
        <v>25</v>
      </c>
      <c r="I111" t="s">
        <v>192</v>
      </c>
      <c r="J111" cm="1">
        <f t="array" ref="J111" xml:space="preserve"> IF(NOT(EXACT(B111,B110)), COUNTA(_xlfn._xlws.FILTER(G$2:G$128, B$2:B$128 = B111)),"")</f>
        <v>1</v>
      </c>
    </row>
    <row r="112" spans="1:10" x14ac:dyDescent="0.3">
      <c r="A112">
        <v>110</v>
      </c>
      <c r="B112" t="s">
        <v>48</v>
      </c>
      <c r="C112">
        <v>1920</v>
      </c>
      <c r="D112">
        <v>1</v>
      </c>
      <c r="E112" t="s">
        <v>49</v>
      </c>
      <c r="F112" t="s">
        <v>50</v>
      </c>
      <c r="G112" t="s">
        <v>51</v>
      </c>
      <c r="H112" t="s">
        <v>25</v>
      </c>
      <c r="I112" t="s">
        <v>52</v>
      </c>
      <c r="J112" cm="1">
        <f t="array" ref="J112" xml:space="preserve"> IF(NOT(EXACT(B112,B111)), COUNTA(_xlfn._xlws.FILTER(G$2:G$128, B$2:B$128 = B112)),"")</f>
        <v>1</v>
      </c>
    </row>
    <row r="113" spans="1:10" x14ac:dyDescent="0.3">
      <c r="A113">
        <v>111</v>
      </c>
      <c r="B113" t="s">
        <v>483</v>
      </c>
      <c r="C113">
        <v>1945</v>
      </c>
      <c r="D113">
        <v>0</v>
      </c>
      <c r="E113" t="s">
        <v>484</v>
      </c>
      <c r="F113" t="s">
        <v>485</v>
      </c>
      <c r="G113" t="s">
        <v>486</v>
      </c>
      <c r="H113" t="s">
        <v>13</v>
      </c>
      <c r="I113" t="s">
        <v>487</v>
      </c>
      <c r="J113" cm="1">
        <f t="array" ref="J113" xml:space="preserve"> IF(NOT(EXACT(B113,B112)), COUNTA(_xlfn._xlws.FILTER(G$2:G$128, B$2:B$128 = B113)),"")</f>
        <v>1</v>
      </c>
    </row>
    <row r="114" spans="1:10" x14ac:dyDescent="0.3">
      <c r="A114">
        <v>112</v>
      </c>
      <c r="B114" t="s">
        <v>488</v>
      </c>
      <c r="C114">
        <v>2068</v>
      </c>
      <c r="D114">
        <v>0</v>
      </c>
      <c r="E114" t="s">
        <v>489</v>
      </c>
      <c r="F114" t="s">
        <v>490</v>
      </c>
      <c r="G114" t="s">
        <v>491</v>
      </c>
      <c r="H114" t="s">
        <v>19</v>
      </c>
      <c r="I114" t="s">
        <v>492</v>
      </c>
      <c r="J114" cm="1">
        <f t="array" ref="J114" xml:space="preserve"> IF(NOT(EXACT(B114,B113)), COUNTA(_xlfn._xlws.FILTER(G$2:G$128, B$2:B$128 = B114)),"")</f>
        <v>1</v>
      </c>
    </row>
    <row r="115" spans="1:10" x14ac:dyDescent="0.3">
      <c r="A115">
        <v>113</v>
      </c>
      <c r="B115" t="s">
        <v>493</v>
      </c>
      <c r="C115">
        <v>2087</v>
      </c>
      <c r="D115">
        <v>1</v>
      </c>
      <c r="E115" t="s">
        <v>494</v>
      </c>
      <c r="F115" t="s">
        <v>495</v>
      </c>
      <c r="G115" t="s">
        <v>496</v>
      </c>
      <c r="H115" t="s">
        <v>13</v>
      </c>
      <c r="I115" t="s">
        <v>497</v>
      </c>
      <c r="J115" cm="1">
        <f t="array" ref="J115" xml:space="preserve"> IF(NOT(EXACT(B115,B114)), COUNTA(_xlfn._xlws.FILTER(G$2:G$128, B$2:B$128 = B115)),"")</f>
        <v>1</v>
      </c>
    </row>
    <row r="116" spans="1:10" x14ac:dyDescent="0.3">
      <c r="A116">
        <v>114</v>
      </c>
      <c r="B116" t="s">
        <v>498</v>
      </c>
      <c r="C116">
        <v>2092</v>
      </c>
      <c r="D116">
        <v>0</v>
      </c>
      <c r="E116" t="s">
        <v>499</v>
      </c>
      <c r="F116" t="s">
        <v>500</v>
      </c>
      <c r="G116" t="s">
        <v>501</v>
      </c>
      <c r="H116" t="s">
        <v>91</v>
      </c>
      <c r="I116" t="s">
        <v>502</v>
      </c>
      <c r="J116" cm="1">
        <f t="array" ref="J116" xml:space="preserve"> IF(NOT(EXACT(B116,B115)), COUNTA(_xlfn._xlws.FILTER(G$2:G$128, B$2:B$128 = B116)),"")</f>
        <v>1</v>
      </c>
    </row>
    <row r="117" spans="1:10" x14ac:dyDescent="0.3">
      <c r="A117">
        <v>115</v>
      </c>
      <c r="B117" t="s">
        <v>503</v>
      </c>
      <c r="C117">
        <v>2094</v>
      </c>
      <c r="D117">
        <v>0</v>
      </c>
      <c r="E117" t="s">
        <v>504</v>
      </c>
      <c r="F117" t="s">
        <v>505</v>
      </c>
      <c r="G117" t="s">
        <v>506</v>
      </c>
      <c r="H117" t="s">
        <v>25</v>
      </c>
      <c r="I117" t="s">
        <v>101</v>
      </c>
      <c r="J117" cm="1">
        <f t="array" ref="J117" xml:space="preserve"> IF(NOT(EXACT(B117,B116)), COUNTA(_xlfn._xlws.FILTER(G$2:G$128, B$2:B$128 = B117)),"")</f>
        <v>1</v>
      </c>
    </row>
    <row r="118" spans="1:10" x14ac:dyDescent="0.3">
      <c r="A118">
        <v>116</v>
      </c>
      <c r="B118" t="s">
        <v>507</v>
      </c>
      <c r="C118">
        <v>2146</v>
      </c>
      <c r="D118">
        <v>0</v>
      </c>
      <c r="E118" t="s">
        <v>508</v>
      </c>
      <c r="F118" t="s">
        <v>509</v>
      </c>
      <c r="G118" t="s">
        <v>510</v>
      </c>
      <c r="H118" t="s">
        <v>316</v>
      </c>
      <c r="I118" t="s">
        <v>511</v>
      </c>
      <c r="J118" cm="1">
        <f t="array" ref="J118" xml:space="preserve"> IF(NOT(EXACT(B118,B117)), COUNTA(_xlfn._xlws.FILTER(G$2:G$128, B$2:B$128 = B118)),"")</f>
        <v>1</v>
      </c>
    </row>
    <row r="119" spans="1:10" x14ac:dyDescent="0.3">
      <c r="A119">
        <v>117</v>
      </c>
      <c r="B119" t="s">
        <v>512</v>
      </c>
      <c r="C119">
        <v>2164</v>
      </c>
      <c r="D119">
        <v>1</v>
      </c>
      <c r="E119" t="s">
        <v>513</v>
      </c>
      <c r="F119" t="s">
        <v>514</v>
      </c>
      <c r="G119" t="s">
        <v>515</v>
      </c>
      <c r="H119" t="s">
        <v>13</v>
      </c>
      <c r="I119" t="s">
        <v>516</v>
      </c>
      <c r="J119" cm="1">
        <f t="array" ref="J119" xml:space="preserve"> IF(NOT(EXACT(B119,B118)), COUNTA(_xlfn._xlws.FILTER(G$2:G$128, B$2:B$128 = B119)),"")</f>
        <v>1</v>
      </c>
    </row>
    <row r="120" spans="1:10" x14ac:dyDescent="0.3">
      <c r="A120">
        <v>118</v>
      </c>
      <c r="B120" t="s">
        <v>517</v>
      </c>
      <c r="C120">
        <v>2226</v>
      </c>
      <c r="D120">
        <v>0</v>
      </c>
      <c r="E120" t="s">
        <v>518</v>
      </c>
      <c r="F120" t="s">
        <v>519</v>
      </c>
      <c r="G120" t="s">
        <v>520</v>
      </c>
      <c r="H120" t="s">
        <v>25</v>
      </c>
      <c r="I120" t="s">
        <v>521</v>
      </c>
      <c r="J120" cm="1">
        <f t="array" ref="J120" xml:space="preserve"> IF(NOT(EXACT(B120,B119)), COUNTA(_xlfn._xlws.FILTER(G$2:G$128, B$2:B$128 = B120)),"")</f>
        <v>1</v>
      </c>
    </row>
    <row r="121" spans="1:10" x14ac:dyDescent="0.3">
      <c r="A121">
        <v>119</v>
      </c>
      <c r="B121" t="s">
        <v>522</v>
      </c>
      <c r="C121">
        <v>2273</v>
      </c>
      <c r="D121">
        <v>1</v>
      </c>
      <c r="E121" t="s">
        <v>523</v>
      </c>
      <c r="F121" t="s">
        <v>524</v>
      </c>
      <c r="G121" t="s">
        <v>442</v>
      </c>
      <c r="H121" t="s">
        <v>91</v>
      </c>
      <c r="I121" t="s">
        <v>525</v>
      </c>
      <c r="J121" cm="1">
        <f t="array" ref="J121" xml:space="preserve"> IF(NOT(EXACT(B121,B120)), COUNTA(_xlfn._xlws.FILTER(G$2:G$128, B$2:B$128 = B121)),"")</f>
        <v>1</v>
      </c>
    </row>
    <row r="122" spans="1:10" x14ac:dyDescent="0.3">
      <c r="A122">
        <v>120</v>
      </c>
      <c r="B122" t="s">
        <v>526</v>
      </c>
      <c r="C122">
        <v>2316</v>
      </c>
      <c r="D122">
        <v>0</v>
      </c>
      <c r="E122" t="s">
        <v>527</v>
      </c>
      <c r="F122" t="s">
        <v>528</v>
      </c>
      <c r="G122" t="s">
        <v>529</v>
      </c>
      <c r="H122" t="s">
        <v>13</v>
      </c>
      <c r="I122" t="s">
        <v>530</v>
      </c>
      <c r="J122" cm="1">
        <f t="array" ref="J122" xml:space="preserve"> IF(NOT(EXACT(B122,B121)), COUNTA(_xlfn._xlws.FILTER(G$2:G$128, B$2:B$128 = B122)),"")</f>
        <v>1</v>
      </c>
    </row>
    <row r="123" spans="1:10" x14ac:dyDescent="0.3">
      <c r="A123">
        <v>121</v>
      </c>
      <c r="B123" t="s">
        <v>531</v>
      </c>
      <c r="C123">
        <v>2338</v>
      </c>
      <c r="D123">
        <v>0</v>
      </c>
      <c r="E123" t="s">
        <v>532</v>
      </c>
      <c r="F123" t="s">
        <v>533</v>
      </c>
      <c r="G123" t="s">
        <v>534</v>
      </c>
      <c r="H123" t="s">
        <v>19</v>
      </c>
      <c r="I123" t="s">
        <v>535</v>
      </c>
      <c r="J123" cm="1">
        <f t="array" ref="J123" xml:space="preserve"> IF(NOT(EXACT(B123,B122)), COUNTA(_xlfn._xlws.FILTER(G$2:G$128, B$2:B$128 = B123)),"")</f>
        <v>1</v>
      </c>
    </row>
    <row r="124" spans="1:10" x14ac:dyDescent="0.3">
      <c r="A124">
        <v>122</v>
      </c>
      <c r="B124" t="s">
        <v>536</v>
      </c>
      <c r="C124">
        <v>2378</v>
      </c>
      <c r="D124">
        <v>0</v>
      </c>
      <c r="E124" t="s">
        <v>537</v>
      </c>
      <c r="F124" t="s">
        <v>538</v>
      </c>
      <c r="G124" t="s">
        <v>539</v>
      </c>
      <c r="H124" t="s">
        <v>25</v>
      </c>
      <c r="I124" t="s">
        <v>540</v>
      </c>
      <c r="J124" cm="1">
        <f t="array" ref="J124" xml:space="preserve"> IF(NOT(EXACT(B124,B123)), COUNTA(_xlfn._xlws.FILTER(G$2:G$128, B$2:B$128 = B124)),"")</f>
        <v>1</v>
      </c>
    </row>
    <row r="125" spans="1:10" x14ac:dyDescent="0.3">
      <c r="A125">
        <v>123</v>
      </c>
      <c r="B125" t="s">
        <v>37</v>
      </c>
      <c r="C125">
        <v>2566</v>
      </c>
      <c r="D125">
        <v>0</v>
      </c>
      <c r="E125" t="s">
        <v>38</v>
      </c>
      <c r="F125" t="s">
        <v>39</v>
      </c>
      <c r="G125" t="s">
        <v>40</v>
      </c>
      <c r="H125" t="s">
        <v>13</v>
      </c>
      <c r="I125" t="s">
        <v>41</v>
      </c>
      <c r="J125" cm="1">
        <f t="array" ref="J125" xml:space="preserve"> IF(NOT(EXACT(B125,B124)), COUNTA(_xlfn._xlws.FILTER(G$2:G$128, B$2:B$128 = B125)),"")</f>
        <v>2</v>
      </c>
    </row>
    <row r="126" spans="1:10" x14ac:dyDescent="0.3">
      <c r="A126">
        <v>124</v>
      </c>
      <c r="B126" t="s">
        <v>37</v>
      </c>
      <c r="C126">
        <v>2566</v>
      </c>
      <c r="D126">
        <v>0</v>
      </c>
      <c r="E126" t="s">
        <v>38</v>
      </c>
      <c r="F126" t="s">
        <v>39</v>
      </c>
      <c r="G126" t="s">
        <v>42</v>
      </c>
      <c r="H126" t="s">
        <v>13</v>
      </c>
      <c r="I126" t="s">
        <v>40</v>
      </c>
      <c r="J126" t="str" cm="1">
        <f t="array" ref="J126" xml:space="preserve"> IF(NOT(EXACT(B126,B125)), COUNTA(_xlfn._xlws.FILTER(G$2:G$128, B$2:B$128 = B126)),"")</f>
        <v/>
      </c>
    </row>
    <row r="127" spans="1:10" x14ac:dyDescent="0.3">
      <c r="A127">
        <v>125</v>
      </c>
      <c r="B127" t="s">
        <v>541</v>
      </c>
      <c r="C127">
        <v>2620</v>
      </c>
      <c r="D127">
        <v>0</v>
      </c>
      <c r="E127" t="s">
        <v>542</v>
      </c>
      <c r="F127" t="s">
        <v>543</v>
      </c>
      <c r="G127" t="s">
        <v>544</v>
      </c>
      <c r="H127" t="s">
        <v>25</v>
      </c>
      <c r="I127" t="s">
        <v>545</v>
      </c>
      <c r="J127" cm="1">
        <f t="array" ref="J127" xml:space="preserve"> IF(NOT(EXACT(B127,B126)), COUNTA(_xlfn._xlws.FILTER(G$2:G$128, B$2:B$128 = B127)),"")</f>
        <v>1</v>
      </c>
    </row>
    <row r="128" spans="1:10" x14ac:dyDescent="0.3">
      <c r="A128">
        <v>126</v>
      </c>
      <c r="B128" t="s">
        <v>546</v>
      </c>
      <c r="C128">
        <v>2728</v>
      </c>
      <c r="D128">
        <v>0</v>
      </c>
      <c r="E128" t="s">
        <v>547</v>
      </c>
      <c r="F128" t="s">
        <v>548</v>
      </c>
      <c r="G128" t="s">
        <v>549</v>
      </c>
      <c r="H128" t="s">
        <v>25</v>
      </c>
      <c r="I128" t="s">
        <v>550</v>
      </c>
      <c r="J128" cm="1">
        <f t="array" ref="J128" xml:space="preserve"> IF(NOT(EXACT(B128,B127)), COUNTA(_xlfn._xlws.FILTER(G$2:G$128, B$2:B$128 = B128)),"")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</vt:lpstr>
      <vt:lpstr>raw_output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Mealey</cp:lastModifiedBy>
  <dcterms:created xsi:type="dcterms:W3CDTF">2024-07-11T22:56:26Z</dcterms:created>
  <dcterms:modified xsi:type="dcterms:W3CDTF">2024-07-11T23:34:04Z</dcterms:modified>
</cp:coreProperties>
</file>