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d" sheetId="1" r:id="rId4"/>
    <sheet state="visible" name="raw_output" sheetId="2" r:id="rId5"/>
    <sheet state="visible" name="all_triples_eval" sheetId="3" r:id="rId6"/>
  </sheets>
  <definedNames/>
  <calcPr/>
  <extLst>
    <ext uri="GoogleSheetsCustomDataVersion2">
      <go:sheetsCustomData xmlns:go="http://customooxmlschemas.google.com/" r:id="rId7" roundtripDataChecksum="A1IaCwwJ0IqyMDpCdygOPqTkb5KDjMhXOxg65RYMj70="/>
    </ext>
  </extLst>
</workbook>
</file>

<file path=xl/sharedStrings.xml><?xml version="1.0" encoding="utf-8"?>
<sst xmlns="http://schemas.openxmlformats.org/spreadsheetml/2006/main" count="1013" uniqueCount="359">
  <si>
    <t>c5_id</t>
  </si>
  <si>
    <t>doc_idx</t>
  </si>
  <si>
    <t>c119_input</t>
  </si>
  <si>
    <t>head</t>
  </si>
  <si>
    <t>relation</t>
  </si>
  <si>
    <t>tail</t>
  </si>
  <si>
    <t>Syntactic Accuracy</t>
  </si>
  <si>
    <t>Semantic Accuracy</t>
  </si>
  <si>
    <t>Consistency</t>
  </si>
  <si>
    <t>Hallucination</t>
  </si>
  <si>
    <t>Notes</t>
  </si>
  <si>
    <t>20000625032189I</t>
  </si>
  <si>
    <t>(-23)NORTHWEST AIRLINES DC-10 BOEING PUSHED BACK FOR REPOSITIONING OFF OF GATE B-52 STRUCK A CONTINENTAL AIRLINES D</t>
  </si>
  <si>
    <t>NORTHWEST AIRLINES</t>
  </si>
  <si>
    <t>company</t>
  </si>
  <si>
    <t>DC - 10</t>
  </si>
  <si>
    <t>Syntactic Accuracy (unweighted average for all triples generated):</t>
  </si>
  <si>
    <t>20030607012509A</t>
  </si>
  <si>
    <t>(-23) THE AIRCRAFT DEPARTED BARTLESVILLE MUNICIPAL AIRPORT (BVO) BARTLESVILLE, OK AT 1147 AM LOCAL TIME FOR A LOCAL</t>
  </si>
  <si>
    <t>BARTLESVILLE</t>
  </si>
  <si>
    <t>contains</t>
  </si>
  <si>
    <t>BARTLESVILLE MUNICIPAL AIRPORT</t>
  </si>
  <si>
    <t>Semantic Accuracy (unweighted average for all triples generated):</t>
  </si>
  <si>
    <t>20070202001609A</t>
  </si>
  <si>
    <t>(-23) ON A FLIGHT FROM NOTH PLATTE, NE, TO IOWA CITY, IA, (487 STATUTE MILES) THE AIRCRAFT LOST POWER NEAR GRINNELL</t>
  </si>
  <si>
    <t>NOTH PLATTE</t>
  </si>
  <si>
    <t>IOWA CITY</t>
  </si>
  <si>
    <t>Consistency (average for each document)</t>
  </si>
  <si>
    <t>20020619014309A</t>
  </si>
  <si>
    <t>(-23) N759TY, CE-182 WAS EN ROUTE FROM HOT SPRINGS, ARKANSAS TO FAYETTEVILLE, TENNESSEE, WHEN THE AIRCRAFT ENGINE Q</t>
  </si>
  <si>
    <t>ARKANSAS</t>
  </si>
  <si>
    <t>HOT SPRINGS</t>
  </si>
  <si>
    <t>Num Hallucinations:</t>
  </si>
  <si>
    <t>19980620030289I</t>
  </si>
  <si>
    <t>MR. KADERA THEN ATTEMPTED TO LAND IN A FIELD BUT WAS FORCED TO LAND ON HIGHWAY 93. THREE MILES EAST OF SUNMER, IOWA</t>
  </si>
  <si>
    <t>IOWA</t>
  </si>
  <si>
    <t>SUNMER</t>
  </si>
  <si>
    <t xml:space="preserve"> </t>
  </si>
  <si>
    <t>Num Triples</t>
  </si>
  <si>
    <t>19940118004159I</t>
  </si>
  <si>
    <t>NARRATIVE: ON 1/18/94, RYAN 205, A B-727-21, N356QS, DEPARTED NASHVILLE, TN (BNA), FOR DAYTON, OH. AFTER TAKEOFF, R</t>
  </si>
  <si>
    <t>RYAN</t>
  </si>
  <si>
    <t>place lived</t>
  </si>
  <si>
    <t>NASHVILLE</t>
  </si>
  <si>
    <t>Total # Triples:</t>
  </si>
  <si>
    <t>place of birth</t>
  </si>
  <si>
    <t>Percent of documents with Predicted Triples:</t>
  </si>
  <si>
    <t>19940209001909I</t>
  </si>
  <si>
    <t>NARRATIVE: AIRMAN/AIR AGENCY COMPETENCE: PRIOR TO DEPARTURE OF FLIGHT 381, FROM NEWARD, NEW JERSEY, THE AIRCRAFT WA</t>
  </si>
  <si>
    <t>NEW JERSEY</t>
  </si>
  <si>
    <t>NEWARD</t>
  </si>
  <si>
    <t>19950129005649I</t>
  </si>
  <si>
    <t>NARRATIVE: AFTER LANDING RUNWAY 01 AT TEB AIRPORT AND DECELERATING, THE LEFT MAIN LANDING GEAR COLLAPSED AND THE AI</t>
  </si>
  <si>
    <t>RUNWAY 01</t>
  </si>
  <si>
    <t>neighborhood of</t>
  </si>
  <si>
    <t>TEB AIRPORT</t>
  </si>
  <si>
    <t>19950321009089I</t>
  </si>
  <si>
    <t>NARRATIVE: AFTER TAKE-OFF FROM WAINWRIGHT AS, AK. WITH 2 PASSENGERS, THE REAR CARGO DOOR CAME OPEN AT APPROX. 70 FT</t>
  </si>
  <si>
    <t>WAINWRIGHT AS</t>
  </si>
  <si>
    <t>place founded</t>
  </si>
  <si>
    <t>AK</t>
  </si>
  <si>
    <t>19950420011449I</t>
  </si>
  <si>
    <t>NARRATIVE: ON MARCH 20, 1995, A PITTS, PIS-1, OWNED AND OPERATED BY ROBERT HIGBEE WHILE ON A PLEASURE FLIGHT, LANDE</t>
  </si>
  <si>
    <t>ROBERT HIGBEE</t>
  </si>
  <si>
    <t>PIS - 1</t>
  </si>
  <si>
    <t>19950412011379I</t>
  </si>
  <si>
    <t>NARRATIVE: ON 04/12/95 A DC-6-B, N4390F OPERATED BY EVERTS AIR FUEL INC., DEPARTED THE RAMP AT FAIRBANKS INT'L AFTE</t>
  </si>
  <si>
    <t>EVERTS AIR FUEL INC .</t>
  </si>
  <si>
    <t>founders</t>
  </si>
  <si>
    <t>DC - 6</t>
  </si>
  <si>
    <t>19950129005889I</t>
  </si>
  <si>
    <t>NARRATIVE: COMA #4280, DEPARTED CINCINNATI/NORTHERN KENTUCKY INTERNATIONAL AIRPORT, COVINGTON, KENTUCKY, 1000 LOCAL</t>
  </si>
  <si>
    <t>KENTUCKY</t>
  </si>
  <si>
    <t>COVINGTON</t>
  </si>
  <si>
    <t>19960211010519I</t>
  </si>
  <si>
    <t xml:space="preserve">NARRATIVE: DOING TOUCH AND GOS AT TIME OF INCIDENT. TORRANCE BAILEY IN RIGHT SEAT ON CONTROLS. MIKE TARASKA STATED </t>
  </si>
  <si>
    <t>TORRANCE BAILEY</t>
  </si>
  <si>
    <t>MIKE TARASKA</t>
  </si>
  <si>
    <t>19960512044299I</t>
  </si>
  <si>
    <t>NARRATIVE: ON 05-12-96, WHILE ENROUTE AT 33,000 FEET FROM CHICAGO, IL (MDW) TO ST. PETERSBURG, FL (PIE), AMERICAN T</t>
  </si>
  <si>
    <t>IL</t>
  </si>
  <si>
    <t>CHICAGO</t>
  </si>
  <si>
    <t>19960603016879I</t>
  </si>
  <si>
    <t xml:space="preserve">NARRATIVE: PILOT DEPARTED OLIVE BRANCH, MS AND DURING CLIMB OUT THE LEFT DOOR POPPED OPEN. A PRECAUTIONARY LANDING </t>
  </si>
  <si>
    <t>OLIVE BRANCH</t>
  </si>
  <si>
    <t>MS</t>
  </si>
  <si>
    <t>19960817029279I</t>
  </si>
  <si>
    <t>NARRATIVE: MOONEY N253TM, A MOONEY 020M, DEPARTED BOZEMAN, MONTANA, GALLATIN FIELD, AND RETURNED FOR LANDING IMMEDI</t>
  </si>
  <si>
    <t>MONTANA</t>
  </si>
  <si>
    <t>GALLATIN FIELD</t>
  </si>
  <si>
    <t>19961120040099I</t>
  </si>
  <si>
    <t xml:space="preserve">NARRATIVE: DURING A CROSS COUNTRY FLIGHT FROM SIOUX FALLS, SD TO OMAHA, NE THE TOP ENTRANCE DOOR HALF CAME OPEN AT </t>
  </si>
  <si>
    <t>SIOUX FALLS</t>
  </si>
  <si>
    <t>SD</t>
  </si>
  <si>
    <t>19970116005549I</t>
  </si>
  <si>
    <t>NARRATIVE: ON JANUARY 16, 1997, A BEECH 99, OWNED AND OPERATED BY ALPINE AIR OF PROVO, UTAH, HAD DEPARTED BILLINGS,</t>
  </si>
  <si>
    <t>ALPINE AIR OF PROVO</t>
  </si>
  <si>
    <t>UTAH</t>
  </si>
  <si>
    <t>19970309007699I</t>
  </si>
  <si>
    <t>NARRATIVE: 3-9-97 1300LCL. DURING CLIMB AFTER TAKE OFF FROM HECTOR MUNICIPAL AIRPORT, HECTOR, MN. BOTH ENGINES LOST</t>
  </si>
  <si>
    <t>HECTOR</t>
  </si>
  <si>
    <t>HECTOR MUNICIPAL AIRPORT</t>
  </si>
  <si>
    <t>19970501015019I</t>
  </si>
  <si>
    <t xml:space="preserve">NARRATIVE: AIRCRAFT DEPARTED BIRCHWOOD, AK AIRPORT ON A SHORT PLEASURE FLIGHT. THE LEFT MAIN GEAR FAILED TO EXTEND </t>
  </si>
  <si>
    <t>BIRCHWOOD</t>
  </si>
  <si>
    <t>19970427014569I</t>
  </si>
  <si>
    <t xml:space="preserve">NARRATIVE: ON 04/27/97 AT 6:25 A CESSNA CARAVAN, N303GV, DEPARTED KOTZEBUE, ALASKA WITH THE TAIL STAND ATTACHED.   </t>
  </si>
  <si>
    <t>KOTZEBUE</t>
  </si>
  <si>
    <t>ALASKA</t>
  </si>
  <si>
    <t>19970826028809I</t>
  </si>
  <si>
    <t>NARRATIVE: AFTER DEPARTURE FROM MARLBORO AIRPORT, MARLBORO, NJ UNDER VISUAL METEOROLOGICAL CONDITION (VMC), THE PIL</t>
  </si>
  <si>
    <t>MARLBORO</t>
  </si>
  <si>
    <t>MARLBORO AIRPORT</t>
  </si>
  <si>
    <t>19970813034319I</t>
  </si>
  <si>
    <t>NARRATIVE: PILOT REPORTED ENGINE SPUTTERED AND QUIT ON APPROACH TO ANOKA, MN AIRPORT. TRIED RESTARTING WITH NO EFFE</t>
  </si>
  <si>
    <t>ANOKA</t>
  </si>
  <si>
    <t>MN AIRPORT</t>
  </si>
  <si>
    <t>19980702015809A</t>
  </si>
  <si>
    <t>ACFT CRASHED AFTER TAKEOFF, BLISSFIELD, MI (.19)ON JULY 2, 1998, AT 0800 EASTER DAYLIGHT TIME (EDT), W WICKS FLY BA</t>
  </si>
  <si>
    <t>BLISSFIELD</t>
  </si>
  <si>
    <t>MI</t>
  </si>
  <si>
    <t>19971008030469I</t>
  </si>
  <si>
    <t>NARRATIVE: ON OCTOBER 7, 1997 AT APPROXIMATELY 1800 EDT A BEECHCRAFT BE58, N18BZ DEPARTED FROM GAYLORD, MI (GLR) WI</t>
  </si>
  <si>
    <t>GAYLORD</t>
  </si>
  <si>
    <t>BEECHCRAFT BE58</t>
  </si>
  <si>
    <t>19980823038089I</t>
  </si>
  <si>
    <t xml:space="preserve">(-5)IFR FLIGHT, REXBURG, IDAHO TO GUNNISON, CO., PILOT REQUESTED DIVERSION TO IDAHO FALLS (IDA) AFTER HAVING SMOKE </t>
  </si>
  <si>
    <t>IDAHO</t>
  </si>
  <si>
    <t>REXBURG</t>
  </si>
  <si>
    <t>19981021043819I</t>
  </si>
  <si>
    <t xml:space="preserve">(-5)ON OCTOBER 21 ,1998, AT 1205 CDT, N3256V, A BEECH A-36, OWNED AND OPERATED BY FRANK ROBINS III, RECEIVED MINOR </t>
  </si>
  <si>
    <t>FRANK ROBINS III</t>
  </si>
  <si>
    <t>BEECH A - 36</t>
  </si>
  <si>
    <t>19981030031049A</t>
  </si>
  <si>
    <t>ON DEPARTURE FROM AVA, MO., ACFT SWERVED TO RIGHT AND PILOT COULD NOT RECOVER, CRASHED ON AIRPORT PROPERTY OFF RWY.</t>
  </si>
  <si>
    <t>AVA</t>
  </si>
  <si>
    <t>MO</t>
  </si>
  <si>
    <t>19980313008779I</t>
  </si>
  <si>
    <t>NARRATIVE: THE PILOT FUELED THE AIRCRAFT AT SALINAS, CA. HE SAID HE VISUALLY CHECKED THE FUEL CAPS. HE STATED HE DE</t>
  </si>
  <si>
    <t>SALINAS</t>
  </si>
  <si>
    <t>CA</t>
  </si>
  <si>
    <t>19980617028129I</t>
  </si>
  <si>
    <t>ON JUNE 17, 1998, AN AS-350-BA HELICOPTER DEPARTED LIHUE AIRPORT ON THE ISLAND OF KAUAI, HAWAII, THE PILOT HAD NEGL</t>
  </si>
  <si>
    <t>HAWAII</t>
  </si>
  <si>
    <t>LIHUE AIRPORT</t>
  </si>
  <si>
    <t>19990511020019I</t>
  </si>
  <si>
    <t>AIRCRAFT LANDED GEAR UP ON RUNWAY #1 AT ALBANY INTERNATIONAL AIRPORT. PILOT WAS IN THE PROCESS OF PERFORMING AN EME</t>
  </si>
  <si>
    <t>ALBANY INTERNATIONAL AIRPORT</t>
  </si>
  <si>
    <t>ALBANY</t>
  </si>
  <si>
    <t>19980817031319I</t>
  </si>
  <si>
    <t>AIRCRAFT DEPARTED OSAGE BEACH (K15) ON RUNWAY 14 ENROUTE TO KANSAS CITY, MISSOURI. UPON CLIMBOUT AT APPROXIMATELY 3</t>
  </si>
  <si>
    <t>KANSAS CITY</t>
  </si>
  <si>
    <t>MISSOURI</t>
  </si>
  <si>
    <t>19991105036659A</t>
  </si>
  <si>
    <t>(-23) MR. KARUP WAS PROVIDING SUPERVISION TO A STUDENT PILOT ON A CROSS COUNTRY FLIGHT FROM JACKSONVILLE, NC (OAJ),</t>
  </si>
  <si>
    <t>JACKSONVILLE</t>
  </si>
  <si>
    <t>NC</t>
  </si>
  <si>
    <t>19991210035729I</t>
  </si>
  <si>
    <t xml:space="preserve">(-23) THE PILOT IN COMMAND OF N789SL HAD FILED AN IFR FLIGHT PLAN FROM PALM SPRINGS (PSP), CA, TO OCEANSIDE (CRQ), </t>
  </si>
  <si>
    <t>PALM SPRINGS</t>
  </si>
  <si>
    <t>19990802033029I</t>
  </si>
  <si>
    <t>(-23) ON AUG. 2, 1999, N711BN, A BE-90, DEPARTED FROM WEST PALM BEACH INT'L WITH PILOT DUANE CRITHFIELD, CERTIFICAT</t>
  </si>
  <si>
    <t>DUANE CRITHFIELD</t>
  </si>
  <si>
    <t>WEST PALM BEACH</t>
  </si>
  <si>
    <t>19960130003319I</t>
  </si>
  <si>
    <t>NARRATIVE: DOWNWIND FOR LANDING RUNWAY 29 AT WINONA NOSE GEAR WOULD NOT EXTEND. NOSE GEAR UP LANDING WAS MADE. NOSE</t>
  </si>
  <si>
    <t>WINONA</t>
  </si>
  <si>
    <t>19960307003679I</t>
  </si>
  <si>
    <t>NARRATIVE: AIRCRAFT DEPARTED FORT SMITH, ARKANSAS. DURING GEAR RETRACTION, THE LANDING GEAR CIRCUIT BREAKER POPPED.</t>
  </si>
  <si>
    <t>FORT SMITH</t>
  </si>
  <si>
    <t>19960603025369I</t>
  </si>
  <si>
    <t>NARRATIVE: ON AN IFR FLIGHT PLAN FROM CHICAGO, IL TO SAN ANTONIO, TX N898CB, A CESSNA 560, EXPERIENCED A RAPID LOSS</t>
  </si>
  <si>
    <t>19970517042369I</t>
  </si>
  <si>
    <t>NARRATIVE: FLIGHT 3873, ATR-42, N21837, STARTED TAXIING FOR DEPARTURE FROM THE BATON ROUGE AIRPORT WITH THE MAIN CA</t>
  </si>
  <si>
    <t>BATON ROUGE</t>
  </si>
  <si>
    <t>BATON ROUGE AIRPORT</t>
  </si>
  <si>
    <t>19970914032469I</t>
  </si>
  <si>
    <t xml:space="preserve">NARRATIVE: MS. LUNKEN DEPARTED NASHUA, NH ENROUTE TO ALTOONA, PA. IN THE VICINITY OF WILKES-BARRE, PA SHE OBSERVED </t>
  </si>
  <si>
    <t>NH</t>
  </si>
  <si>
    <t>NASHUA</t>
  </si>
  <si>
    <t>20000127002439I</t>
  </si>
  <si>
    <t>(-5) ON JANUARY 27TH AT 10:27PM AIRCRAFT N1959F A CE-172N OPERATED BY EAGLE AVIATION INC. AND PILOTED BY FRANCIS H.</t>
  </si>
  <si>
    <t>EAGLE AVIATION INC</t>
  </si>
  <si>
    <t>FRANCIS H</t>
  </si>
  <si>
    <t>20000604033149I</t>
  </si>
  <si>
    <t>(-23)PILOT TAXIED AIRCRAFT TO RUNWAY 31 AT READING AIRPORT (RDG), READING, PA, THEN STOPPED AND SET BRAKES. PILOT W</t>
  </si>
  <si>
    <t>READING</t>
  </si>
  <si>
    <t>READING AIRPORT</t>
  </si>
  <si>
    <t>20000426010729A</t>
  </si>
  <si>
    <t xml:space="preserve">(-23) THE PILOT WAS ON A CROSS COUNTRY FLIGHT FROM JUSTIN, TX. TO DES MOINES, IOWA. HE STATED THAT THE ENGINE LOST </t>
  </si>
  <si>
    <t>JUSTIN</t>
  </si>
  <si>
    <t>20000816043069A</t>
  </si>
  <si>
    <t>(-23) AMERICAN TRANS AIR, INC. FLIGHT 253 WAS A SCHEDULED PASSENGER FLIGHT FROM CHICAGO MIDWAY AIRPORT (MDW) TO THE</t>
  </si>
  <si>
    <t>AMERICAN TRANS AIR , INC .</t>
  </si>
  <si>
    <t>20001022016149A</t>
  </si>
  <si>
    <t>(-23) DURING DEPARTURE FROM A PRIVATE AIRSTRIP AT LUCEDALE, MS. WHILE CLIMBING THROUGH APPROX. 150 FEET AGL., THE A</t>
  </si>
  <si>
    <t>LUCEDALE</t>
  </si>
  <si>
    <t>PRIVATE AIRSTRIP</t>
  </si>
  <si>
    <t>20000912027579I</t>
  </si>
  <si>
    <t>(-23)DEPARTED TITUSVILLE, FLORIDA (TIX). AIRCRAFT WAS CRUISING AT 8500 FT. WITH ENGINE MAINTAINING 2400 RPM.  ENGIN</t>
  </si>
  <si>
    <t>TITUSVILLE</t>
  </si>
  <si>
    <t>FLORIDA</t>
  </si>
  <si>
    <t>20010505011289I</t>
  </si>
  <si>
    <t>(-23)PILOT DEPARTED MATHER FIELD, CALIFORNIA ENROUTE TO RANCHO MURIETA, CALIFORNIA. SHORTLY AFTER LEVEL OFF, THE EN</t>
  </si>
  <si>
    <t>CALIFORNIA</t>
  </si>
  <si>
    <t>RANCHO MURIETA</t>
  </si>
  <si>
    <t>20010407005699A</t>
  </si>
  <si>
    <t>(-23) ^PRIVACY DAT^ AND ONE PASSENGER WERE ENROUTE FROM PETERSBURGH, VA. (PTV) TO ORANGEBURGH, SC (OGB) IN N8084K A</t>
  </si>
  <si>
    <t>PETERSBURGH</t>
  </si>
  <si>
    <t>PTV</t>
  </si>
  <si>
    <t>20011030034599I</t>
  </si>
  <si>
    <t xml:space="preserve">(-23) ON 10/30/2001 MR. HATTER PURCHASED 44.3 GALLONS OF FUEL FROM THE FUEL TRUCK AT MOORE COUNTY AIRPORT IN DUMAS </t>
  </si>
  <si>
    <t>DUMAS</t>
  </si>
  <si>
    <t>MOORE COUNTY AIRPORT</t>
  </si>
  <si>
    <t>20011019029729I</t>
  </si>
  <si>
    <t xml:space="preserve">(-23) PILOT STATEMENT: ON FRIDAY, OCTOBER 19, 2001, AT 6:45 AM, AT LOVE AIRFIELD IN PRESCOTT, ARIZONA, THE PLANE A </t>
  </si>
  <si>
    <t>PRESCOTT</t>
  </si>
  <si>
    <t>LOVE AIRFIELD</t>
  </si>
  <si>
    <t>20010822023659I</t>
  </si>
  <si>
    <t>(-23) ON A FLIGHT FROM GARDEN VALLEY AIRPORT TO BOISE, IDAHO, THE ENGINE QUIT SUDDENLY. THE PILOT MADE AN ENGINE OU</t>
  </si>
  <si>
    <t>BOISE</t>
  </si>
  <si>
    <t>20020324004129I</t>
  </si>
  <si>
    <t xml:space="preserve">(-23) THE PILOT DEPARTED MOWATA AIRPORT IN EUNICE, LOUISIANA AND ARRIVED IN MIDLAND, TEXAS (MAF) WITHOUT ANY KNOWN </t>
  </si>
  <si>
    <t>EUNICE</t>
  </si>
  <si>
    <t>MOWATA AIRPORT</t>
  </si>
  <si>
    <t>20020917036549I</t>
  </si>
  <si>
    <t>(-23) WITNESS REPORTED SEEING CESSNA CE-401 N531MH DEPART EAGLE CREEK AIRPORT WITHOUT ANY LIGHTS AFTER DARK. AIR TR</t>
  </si>
  <si>
    <t>EAGLE CREEK AIRPORT</t>
  </si>
  <si>
    <t>CESSNA CE - 401 N531MH</t>
  </si>
  <si>
    <t>20030617034909I</t>
  </si>
  <si>
    <t>(-23) ^PRIVACY DATA OMITTED^ ON 6/17/2003 N7401P HAD A RIGHT MAIN GEAR FAILURE WHILE LANDING AT FOX FIELD LANCASTER</t>
  </si>
  <si>
    <t>FOX FIELD</t>
  </si>
  <si>
    <t>LANCASTER</t>
  </si>
  <si>
    <t>20030720036259A</t>
  </si>
  <si>
    <t>(-23) ^PRIVACY DATA OMITTED^ PILOT STATED THAT AFTER TAKEOFF FROM RUNWAY 26 AT DAHL CREEK, ALASKA HIS AIRCRAFT ENGI</t>
  </si>
  <si>
    <t>DAHL CREEK</t>
  </si>
  <si>
    <t>20030810020329A</t>
  </si>
  <si>
    <t xml:space="preserve">(-23) N4975B WHEN LANDING ON RUNWAY 22, AVON PARK, FL, AIRCRAFT RAN INTO APPROX. (1) FOOT OF STANDING WATER ON THE </t>
  </si>
  <si>
    <t>AVON PARK</t>
  </si>
  <si>
    <t>RUNWAY 22</t>
  </si>
  <si>
    <t>20030716016929I</t>
  </si>
  <si>
    <t>(-23) ON JULY 16, 2003, N1674T, A CESSNA 414, PILOTED BY BENJAMIN BELL WAS TAXIING FOR TAKE-OFF AT HANOVER COUNTY A</t>
  </si>
  <si>
    <t>BENJAMIN BELL</t>
  </si>
  <si>
    <t>CESSNA 414</t>
  </si>
  <si>
    <t>20031003030279A</t>
  </si>
  <si>
    <t>(-23) PILOT DEPARTED DANVILLE, IL (KDNV) WITH INOPERATIVE FUEL GAUGES ENROUTE TO MORGANTOWN, WV (MGW). THE AIRCRAFT</t>
  </si>
  <si>
    <t>DANVILLE</t>
  </si>
  <si>
    <t>20031114036279I</t>
  </si>
  <si>
    <t>(-23) AFTER LANDING AT RENO, NEVADA ON 11/13/2003 AND BLOWING OUT THE MAIN TIRES DUE TO A WOW SWITCH RIGGING PROBLE</t>
  </si>
  <si>
    <t>RENO</t>
  </si>
  <si>
    <t>NEVADA</t>
  </si>
  <si>
    <t>20031111034609A</t>
  </si>
  <si>
    <t>(-23) ON NOVEMBER 11, 2003 ATP RATED PIC AND SIC DEPARTED PALWAUKEE AIRPORT (PWK), WHEELING, IL ON A 14 CFR 135 - O</t>
  </si>
  <si>
    <t>WHEELING</t>
  </si>
  <si>
    <t>PALWAUKEE AIRPORT</t>
  </si>
  <si>
    <t>20040201003099A</t>
  </si>
  <si>
    <t>(-23) ON FEBRUARY 1, 2004, AT 1700 EASTERN STANDARD TIME, A SAAB 340A, N158SD, OPERATED BY SHUTTLE AMERICA INC. (UH</t>
  </si>
  <si>
    <t>SHUTTLE AMERICA INC</t>
  </si>
  <si>
    <t>SAAB</t>
  </si>
  <si>
    <t>20040322015809I</t>
  </si>
  <si>
    <t>(-23) PILOT DEPARTED WINNIE, TX AIRPORT WITH TOW BAR ATTACHED TO NOSE GEAR. MINOR DAMAGE TO NOSE GEAR DOORS ON LAND</t>
  </si>
  <si>
    <t>WINNIE</t>
  </si>
  <si>
    <t>TX AIRPORT</t>
  </si>
  <si>
    <t>20040428022659A</t>
  </si>
  <si>
    <t>(-23) PILOT DEPARTED FREDERICKSBURG SHANNON AIRPORT (EZF) WITH THE AIRCRAFT TOW BAR ATTACHED. IMMEDIATELY AFTER DEP</t>
  </si>
  <si>
    <t>FREDERICKSBURG</t>
  </si>
  <si>
    <t>SHANNON AIRPORT</t>
  </si>
  <si>
    <t>20040929031179A</t>
  </si>
  <si>
    <t>(-23) THE AIRCRAFT DEPARTED FROM RUNWAY 24 AT N57, NEW GARDEN AIRPORT. ACCORDING TO WITNESSES, THE AIRCRAFT CLIMBED</t>
  </si>
  <si>
    <t>NEW GARDEN AIRPORT</t>
  </si>
  <si>
    <t>NEW GARDEN</t>
  </si>
  <si>
    <t>20040727017349A</t>
  </si>
  <si>
    <t>(-23) ^PRIVACY DATA OMITTED^ ON 7-26-04 PILOT IN COMMAND, AVERON J. ROSSER HAD DEPARTED THE BETTLES, ALASKA AIRPORT</t>
  </si>
  <si>
    <t>AVERON J . ROSSER</t>
  </si>
  <si>
    <t>ALASKA AIRPORT</t>
  </si>
  <si>
    <t>20040823021189A</t>
  </si>
  <si>
    <t>(-23) THE PILOT DEPARTED DANVILLE, IL ENROUTE TO CRYSTAL LAKE, IL IN CESSNA 182, N92848, ON AUGUST 23, 2004. THE EN</t>
  </si>
  <si>
    <t>CRYSTAL LAKE</t>
  </si>
  <si>
    <t>20041202032849I</t>
  </si>
  <si>
    <t>(-23) PILOT DEPARTED AURORA MUNICIPAL AIRPORT (2H2), AURORA, MISSOURI, VFR ENROUTE TO AIR PARK SOUTH AIRPORT (2K2),</t>
  </si>
  <si>
    <t>AURORA</t>
  </si>
  <si>
    <t>AURORA MUNICIPAL AIRPORT</t>
  </si>
  <si>
    <t>20050314006859A</t>
  </si>
  <si>
    <t xml:space="preserve">(-23) ^PRIVACY DATA OMITTED^ AIRCRAFT ENROUTE FROM CMH TO OTTAWA, CANADA. AT APPROX 7,500 FT. AIRCRAFT EXPERIENCED </t>
  </si>
  <si>
    <t>CANADA</t>
  </si>
  <si>
    <t>OTTAWA</t>
  </si>
  <si>
    <t>20051108026669A</t>
  </si>
  <si>
    <t>(-23) THE AIRMAN STATED HE WAS DEPARTING THE GRASS RUNWAY 26 AT BELTZVILLE, PA. JUST AFTER TAKEOFF AT APPROXIMATELY</t>
  </si>
  <si>
    <t>BELTZVILLE</t>
  </si>
  <si>
    <t>PA</t>
  </si>
  <si>
    <t>20060422007479I</t>
  </si>
  <si>
    <t>(-23) THE PILOT STATED THAT HE TOPPED OFF ALL FUEL TANKS PRIOR TO DEPARTING GALVESTON, TEXAS (GLS). WHILE ENROUTE T</t>
  </si>
  <si>
    <t>GALVESTON</t>
  </si>
  <si>
    <t>country</t>
  </si>
  <si>
    <t>TEXAS</t>
  </si>
  <si>
    <t>administrative divisions</t>
  </si>
  <si>
    <t>20060730020309A</t>
  </si>
  <si>
    <t>(-23) PILOTS DEPARTED OSHKOSH, WI ENROUTE TO AN AIRPORT SOUTH OF GARY, IN. THE PILOTS ELECTED TO FLY OVER LAKE MICH</t>
  </si>
  <si>
    <t>OSHKOSH</t>
  </si>
  <si>
    <t>WI</t>
  </si>
  <si>
    <t>20060620030979A</t>
  </si>
  <si>
    <t>(-23) ON JUNE 20, 2006, AMERICAN AIRLINES AIRCRAFT, N961TW A DC-9-82, ON A FLIGHT FROM LOS ANGELES, CA (LAX) TO O'H</t>
  </si>
  <si>
    <t>LOS ANGELES</t>
  </si>
  <si>
    <t>LAX</t>
  </si>
  <si>
    <t>20060626014029A</t>
  </si>
  <si>
    <t>(-23) ON FINAL APPROACH TO MINONG, WI, THE PILOT DECIDED HE WAS OUT OF POSITION AND INITIATED A GO AROUND. PILOT ST</t>
  </si>
  <si>
    <t>MINONG</t>
  </si>
  <si>
    <t>20070203001149I</t>
  </si>
  <si>
    <t>(-23) N694T CRASHED ON LANDING IN PADUCAH, KENTUCKY ON 02-03-07. 14:45 LOCAL TIME, PADUCAH TOWER: TOWER CLEARED N69</t>
  </si>
  <si>
    <t>PADUCAH</t>
  </si>
  <si>
    <t>PADUCAH TOWER</t>
  </si>
  <si>
    <t>20070327004739I</t>
  </si>
  <si>
    <t>(-23) THE FLIGHT DEPARTED ADDISON, TEXAS ON MARCH 27, 2007 FOR A BUSINESS TRIP TO IDAHO FALLS, IDAHO UNDER 14 CFR P</t>
  </si>
  <si>
    <t>ADDISON</t>
  </si>
  <si>
    <t>20061226027279A</t>
  </si>
  <si>
    <t>(-23) THIS FLIGHT ORIGINATED AT 3SQ, ST. CHARLES MUNICIPAL (ST. CHARLES, MO) AND CONTINUED TO KLIT (LITTLE ROCK, AR</t>
  </si>
  <si>
    <t>ST . CHARLES</t>
  </si>
  <si>
    <t>ST . CHARLES MUNICIPAL</t>
  </si>
  <si>
    <t>20070428007859A</t>
  </si>
  <si>
    <t>(-23) PILOT DEPARTED HOLBROOK, AZ TO SHOW LOW, AZ WITH 6 GALLONS OF FUEL ON BOARD. HIS FLIGHT REQUIRED ABOUT 3 TO 3</t>
  </si>
  <si>
    <t>HOLBROOK</t>
  </si>
  <si>
    <t>AZ</t>
  </si>
  <si>
    <t>20070706012019I</t>
  </si>
  <si>
    <t>(-23) 07/06/2007, CREST AIRPARK KENT WASHINGTON AT 8PM N756SE, HAD A GEAR UP EVENT WITH MINOR DAMAGE TO THE AIRCRAF</t>
  </si>
  <si>
    <t>KENT</t>
  </si>
  <si>
    <t>CREST AIRPARK</t>
  </si>
  <si>
    <t>20070709017229A</t>
  </si>
  <si>
    <t>(-23) 07/09/07 AIRCRAFT DEPARTED LAKELAND, FL (LAL) AT 800, VFR SOUTHBOUND. NO FLIGHT PLAN FILED. NO FURTHER CONTAC</t>
  </si>
  <si>
    <t>LAKELAND</t>
  </si>
  <si>
    <t>LAL</t>
  </si>
  <si>
    <t>20070723013849I</t>
  </si>
  <si>
    <t xml:space="preserve">(-23) DURING A VFR FLIGHT FROM NORTHWEST REGIONAL AIRPORT, ROANOKE, TX, TO OMAR N. BRADLEY AIRPORT IN MOBERLY, MO, </t>
  </si>
  <si>
    <t>ROANOKE</t>
  </si>
  <si>
    <t>NORTHWEST REGIONAL AIRPORT</t>
  </si>
  <si>
    <t>20070810021829A</t>
  </si>
  <si>
    <t>(-23) PILOT STATED THAT WHILE ENROUTE FROM LACROSS, WI TO PRINCETON, MN AT ABOUT 3 MILES SOUTH OF THE PRINCETON AIR</t>
  </si>
  <si>
    <t>LACROSS</t>
  </si>
  <si>
    <t>20071002825149A</t>
  </si>
  <si>
    <t>(-23) THE PILOT/OWNER WITH HIS WIFE ON-BOARD INTENDED TO MAKE A FLIGHT FOR PLEASURE FROM THE BOAT TO PAGE, AZ. DURI</t>
  </si>
  <si>
    <t>PAGE</t>
  </si>
  <si>
    <t>20080118011669I</t>
  </si>
  <si>
    <t>(-23) THE PILOT ^PRIVACY DATA OMITTED^ DEPARTED MILWAUKEE TIMMERMAN AIRPORT (KMWC) ON JANUARY 18TH, 2008 AT 2258 UT</t>
  </si>
  <si>
    <t>MILWAUKEE</t>
  </si>
  <si>
    <t>TIMMERMAN AIRPORT</t>
  </si>
  <si>
    <t>20080427836779I</t>
  </si>
  <si>
    <t>(-23) DIAMOND DA42, DEPARTED LONG BEACH, CA, AIRPORT ON AN INSTRUCTIONAL FLIGHT AND LOST THE AFT PASSENGER DOOR THA</t>
  </si>
  <si>
    <t>LONG BEACH</t>
  </si>
  <si>
    <t>Only a person is proper to the relation "place lived". Although the aircraft "lived" in Nashville, it is not alive, so counting as semantically incorrect too</t>
  </si>
  <si>
    <t>Runway 01 is not a neighorhood and TEB airport is not a city or something that can have neighborhoods</t>
  </si>
  <si>
    <t>Assuming AS is airstrip, it was indeed founded in place and can be considered a company</t>
  </si>
  <si>
    <t>PIS-1 not a company</t>
  </si>
  <si>
    <t>DC - 6 is not a person or group of people (can't fit tail syntax) and did not found Everts</t>
  </si>
  <si>
    <t>BEECH A - 36 not a company and Frank Robins II does not work for it</t>
  </si>
  <si>
    <t>KC not a company, although can be understood as foounded in MO</t>
  </si>
  <si>
    <t>Didn't say he lived there but he was alive there</t>
  </si>
  <si>
    <t>Only counting contains if head and tail are unique</t>
  </si>
  <si>
    <t>Northwest not a person, DC-10 not a company</t>
  </si>
  <si>
    <t>Texas wishes</t>
  </si>
  <si>
    <t>country and administrative division are the relationship between an administrative division and the country it's located in. Texas is not a country, but Galveston, as a city, can be considered an administrative division of government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</si>
</sst>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1" fillId="0" fontId="2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23.57"/>
    <col customWidth="1" min="5" max="5" width="8.71"/>
    <col customWidth="1" min="6" max="6" width="14.71"/>
    <col customWidth="1" min="7" max="12" width="8.71"/>
    <col customWidth="1" min="13" max="13" width="26.29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>
        <v>2352.0</v>
      </c>
      <c r="C2" s="3" t="s">
        <v>12</v>
      </c>
      <c r="D2" s="3" t="s">
        <v>13</v>
      </c>
      <c r="E2" s="3" t="s">
        <v>14</v>
      </c>
      <c r="F2" s="3" t="s">
        <v>15</v>
      </c>
      <c r="G2" s="4">
        <v>0.0</v>
      </c>
      <c r="H2" s="4">
        <v>0.0</v>
      </c>
      <c r="I2" s="4">
        <v>1.0</v>
      </c>
      <c r="J2" s="4">
        <v>0.0</v>
      </c>
      <c r="K2" s="5"/>
      <c r="M2" s="5" t="s">
        <v>16</v>
      </c>
      <c r="N2" s="6">
        <f>AVERAGE(G2:G7)</f>
        <v>0.8</v>
      </c>
    </row>
    <row r="3">
      <c r="A3" s="3" t="s">
        <v>17</v>
      </c>
      <c r="B3" s="3">
        <v>2494.0</v>
      </c>
      <c r="C3" s="3" t="s">
        <v>18</v>
      </c>
      <c r="D3" s="3" t="s">
        <v>19</v>
      </c>
      <c r="E3" s="3" t="s">
        <v>20</v>
      </c>
      <c r="F3" s="3" t="s">
        <v>21</v>
      </c>
      <c r="G3" s="4">
        <v>1.0</v>
      </c>
      <c r="H3" s="4">
        <v>1.0</v>
      </c>
      <c r="I3" s="4">
        <v>1.0</v>
      </c>
      <c r="J3" s="4">
        <v>0.0</v>
      </c>
      <c r="K3" s="5"/>
      <c r="M3" s="5" t="s">
        <v>22</v>
      </c>
      <c r="N3" s="6">
        <f> AVERAGE(H2:H7)</f>
        <v>0.6</v>
      </c>
    </row>
    <row r="4">
      <c r="A4" s="3" t="s">
        <v>23</v>
      </c>
      <c r="B4" s="3">
        <v>2676.0</v>
      </c>
      <c r="C4" s="3" t="s">
        <v>24</v>
      </c>
      <c r="D4" s="3" t="s">
        <v>25</v>
      </c>
      <c r="E4" s="3" t="s">
        <v>20</v>
      </c>
      <c r="F4" s="3" t="s">
        <v>26</v>
      </c>
      <c r="G4" s="4">
        <v>1.0</v>
      </c>
      <c r="H4" s="4">
        <v>0.0</v>
      </c>
      <c r="I4" s="4">
        <v>1.0</v>
      </c>
      <c r="J4" s="4">
        <v>0.0</v>
      </c>
      <c r="K4" s="7"/>
      <c r="M4" s="5" t="s">
        <v>27</v>
      </c>
      <c r="N4" s="6">
        <f>AVERAGE(I2:I7)</f>
        <v>1</v>
      </c>
    </row>
    <row r="5">
      <c r="A5" s="3" t="s">
        <v>28</v>
      </c>
      <c r="B5" s="3">
        <v>2458.0</v>
      </c>
      <c r="C5" s="3" t="s">
        <v>29</v>
      </c>
      <c r="D5" s="3" t="s">
        <v>30</v>
      </c>
      <c r="E5" s="3" t="s">
        <v>20</v>
      </c>
      <c r="F5" s="3" t="s">
        <v>31</v>
      </c>
      <c r="G5" s="4">
        <v>1.0</v>
      </c>
      <c r="H5" s="4">
        <v>1.0</v>
      </c>
      <c r="I5" s="4">
        <v>1.0</v>
      </c>
      <c r="J5" s="4">
        <v>0.0</v>
      </c>
      <c r="K5" s="5"/>
      <c r="M5" s="8" t="s">
        <v>32</v>
      </c>
      <c r="N5" s="6">
        <f>SUM(J2:J7)</f>
        <v>0</v>
      </c>
    </row>
    <row r="6">
      <c r="A6" s="3" t="s">
        <v>33</v>
      </c>
      <c r="B6" s="3">
        <v>2099.0</v>
      </c>
      <c r="C6" s="3" t="s">
        <v>34</v>
      </c>
      <c r="D6" s="3" t="s">
        <v>35</v>
      </c>
      <c r="E6" s="3" t="s">
        <v>20</v>
      </c>
      <c r="F6" s="3" t="s">
        <v>36</v>
      </c>
      <c r="G6" s="4">
        <v>1.0</v>
      </c>
      <c r="H6" s="4">
        <v>1.0</v>
      </c>
      <c r="I6" s="4">
        <v>1.0</v>
      </c>
      <c r="J6" s="4">
        <v>0.0</v>
      </c>
      <c r="K6" s="7"/>
    </row>
    <row r="9">
      <c r="L9" s="5"/>
      <c r="M9" s="5"/>
    </row>
    <row r="10">
      <c r="L10" s="5"/>
      <c r="M10" s="5"/>
    </row>
    <row r="11">
      <c r="L11" s="5"/>
    </row>
    <row r="12">
      <c r="L12" s="5" t="s">
        <v>37</v>
      </c>
    </row>
    <row r="13">
      <c r="L13" s="5"/>
    </row>
    <row r="14">
      <c r="L14" s="5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5.86"/>
    <col customWidth="1" min="8" max="8" width="8.71"/>
    <col customWidth="1" min="9" max="9" width="13.14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38</v>
      </c>
    </row>
    <row r="2">
      <c r="A2" s="3" t="s">
        <v>39</v>
      </c>
      <c r="B2" s="3">
        <v>1725.0</v>
      </c>
      <c r="C2" s="3" t="s">
        <v>40</v>
      </c>
      <c r="D2" s="3" t="s">
        <v>41</v>
      </c>
      <c r="E2" s="3" t="s">
        <v>42</v>
      </c>
      <c r="F2" s="3" t="s">
        <v>43</v>
      </c>
      <c r="G2" s="3">
        <f>IFERROR(__xludf.DUMMYFUNCTION("IF(NOT(EXACT(B2,B1)), COUNTA(FILTER(D$2:D$4767, B$2:B$4767 = B2)),"""")"),2.0)</f>
        <v>2</v>
      </c>
      <c r="I2" s="8" t="s">
        <v>44</v>
      </c>
      <c r="J2" s="6">
        <f> SUM(G2:G4767)</f>
        <v>93</v>
      </c>
    </row>
    <row r="3">
      <c r="A3" s="3" t="s">
        <v>39</v>
      </c>
      <c r="B3" s="3">
        <v>1725.0</v>
      </c>
      <c r="C3" s="3" t="s">
        <v>40</v>
      </c>
      <c r="D3" s="3" t="s">
        <v>41</v>
      </c>
      <c r="E3" s="3" t="s">
        <v>45</v>
      </c>
      <c r="F3" s="3" t="s">
        <v>43</v>
      </c>
      <c r="G3" s="3" t="str">
        <f>IFERROR(__xludf.DUMMYFUNCTION("IF(NOT(EXACT(B3,B2)), COUNTA(FILTER(D$2:D$4767, B$2:B$4767 = B3)),"""")"),"")</f>
        <v/>
      </c>
      <c r="I3" s="8" t="s">
        <v>46</v>
      </c>
      <c r="J3" s="6">
        <f> COUNTIF(G2:G4767, "&gt;0")/2748</f>
        <v>0.03056768559</v>
      </c>
    </row>
    <row r="4">
      <c r="A4" s="3" t="s">
        <v>47</v>
      </c>
      <c r="B4" s="3">
        <v>1733.0</v>
      </c>
      <c r="C4" s="3" t="s">
        <v>48</v>
      </c>
      <c r="D4" s="3" t="s">
        <v>49</v>
      </c>
      <c r="E4" s="3" t="s">
        <v>20</v>
      </c>
      <c r="F4" s="3" t="s">
        <v>50</v>
      </c>
      <c r="G4" s="3">
        <f>IFERROR(__xludf.DUMMYFUNCTION("IF(NOT(EXACT(B4,B3)), COUNTA(FILTER(D$2:D$4767, B$2:B$4767 = B4)),"""")"),1.0)</f>
        <v>1</v>
      </c>
    </row>
    <row r="5">
      <c r="A5" s="3" t="s">
        <v>51</v>
      </c>
      <c r="B5" s="3">
        <v>1833.0</v>
      </c>
      <c r="C5" s="3" t="s">
        <v>52</v>
      </c>
      <c r="D5" s="3" t="s">
        <v>53</v>
      </c>
      <c r="E5" s="3" t="s">
        <v>54</v>
      </c>
      <c r="F5" s="3" t="s">
        <v>55</v>
      </c>
      <c r="G5" s="3">
        <f>IFERROR(__xludf.DUMMYFUNCTION("IF(NOT(EXACT(B5,B4)), COUNTA(FILTER(D$2:D$4767, B$2:B$4767 = B5)),"""")"),1.0)</f>
        <v>1</v>
      </c>
    </row>
    <row r="6">
      <c r="A6" s="3" t="s">
        <v>56</v>
      </c>
      <c r="B6" s="3">
        <v>1850.0</v>
      </c>
      <c r="C6" s="3" t="s">
        <v>57</v>
      </c>
      <c r="D6" s="3" t="s">
        <v>58</v>
      </c>
      <c r="E6" s="3" t="s">
        <v>59</v>
      </c>
      <c r="F6" s="3" t="s">
        <v>60</v>
      </c>
      <c r="G6" s="3">
        <f>IFERROR(__xludf.DUMMYFUNCTION("IF(NOT(EXACT(B6,B5)), COUNTA(FILTER(D$2:D$4767, B$2:B$4767 = B6)),"""")"),1.0)</f>
        <v>1</v>
      </c>
    </row>
    <row r="7">
      <c r="A7" s="3" t="s">
        <v>61</v>
      </c>
      <c r="B7" s="3">
        <v>1852.0</v>
      </c>
      <c r="C7" s="3" t="s">
        <v>62</v>
      </c>
      <c r="D7" s="3" t="s">
        <v>63</v>
      </c>
      <c r="E7" s="3" t="s">
        <v>14</v>
      </c>
      <c r="F7" s="3" t="s">
        <v>64</v>
      </c>
      <c r="G7" s="3">
        <f>IFERROR(__xludf.DUMMYFUNCTION("IF(NOT(EXACT(B7,B6)), COUNTA(FILTER(D$2:D$4767, B$2:B$4767 = B7)),"""")"),1.0)</f>
        <v>1</v>
      </c>
    </row>
    <row r="8">
      <c r="A8" s="3" t="s">
        <v>65</v>
      </c>
      <c r="B8" s="3">
        <v>1854.0</v>
      </c>
      <c r="C8" s="3" t="s">
        <v>66</v>
      </c>
      <c r="D8" s="3" t="s">
        <v>67</v>
      </c>
      <c r="E8" s="3" t="s">
        <v>68</v>
      </c>
      <c r="F8" s="3" t="s">
        <v>69</v>
      </c>
      <c r="G8" s="3">
        <f>IFERROR(__xludf.DUMMYFUNCTION("IF(NOT(EXACT(B8,B7)), COUNTA(FILTER(D$2:D$4767, B$2:B$4767 = B8)),"""")"),1.0)</f>
        <v>1</v>
      </c>
    </row>
    <row r="9">
      <c r="A9" s="3" t="s">
        <v>70</v>
      </c>
      <c r="B9" s="3">
        <v>1857.0</v>
      </c>
      <c r="C9" s="3" t="s">
        <v>71</v>
      </c>
      <c r="D9" s="3" t="s">
        <v>72</v>
      </c>
      <c r="E9" s="3" t="s">
        <v>20</v>
      </c>
      <c r="F9" s="3" t="s">
        <v>73</v>
      </c>
      <c r="G9" s="3">
        <f>IFERROR(__xludf.DUMMYFUNCTION("IF(NOT(EXACT(B9,B8)), COUNTA(FILTER(D$2:D$4767, B$2:B$4767 = B9)),"""")"),1.0)</f>
        <v>1</v>
      </c>
    </row>
    <row r="10">
      <c r="A10" s="3" t="s">
        <v>74</v>
      </c>
      <c r="B10" s="3">
        <v>1937.0</v>
      </c>
      <c r="C10" s="3" t="s">
        <v>75</v>
      </c>
      <c r="D10" s="3" t="s">
        <v>76</v>
      </c>
      <c r="E10" s="3" t="s">
        <v>14</v>
      </c>
      <c r="F10" s="3" t="s">
        <v>77</v>
      </c>
      <c r="G10" s="3">
        <f>IFERROR(__xludf.DUMMYFUNCTION("IF(NOT(EXACT(B10,B9)), COUNTA(FILTER(D$2:D$4767, B$2:B$4767 = B10)),"""")"),1.0)</f>
        <v>1</v>
      </c>
    </row>
    <row r="11">
      <c r="A11" s="3" t="s">
        <v>78</v>
      </c>
      <c r="B11" s="3">
        <v>1947.0</v>
      </c>
      <c r="C11" s="3" t="s">
        <v>79</v>
      </c>
      <c r="D11" s="3" t="s">
        <v>80</v>
      </c>
      <c r="E11" s="3" t="s">
        <v>20</v>
      </c>
      <c r="F11" s="3" t="s">
        <v>81</v>
      </c>
      <c r="G11" s="3">
        <f>IFERROR(__xludf.DUMMYFUNCTION("IF(NOT(EXACT(B11,B10)), COUNTA(FILTER(D$2:D$4767, B$2:B$4767 = B11)),"""")"),1.0)</f>
        <v>1</v>
      </c>
    </row>
    <row r="12">
      <c r="A12" s="3" t="s">
        <v>82</v>
      </c>
      <c r="B12" s="3">
        <v>1953.0</v>
      </c>
      <c r="C12" s="3" t="s">
        <v>83</v>
      </c>
      <c r="D12" s="3" t="s">
        <v>84</v>
      </c>
      <c r="E12" s="3" t="s">
        <v>54</v>
      </c>
      <c r="F12" s="3" t="s">
        <v>85</v>
      </c>
      <c r="G12" s="3">
        <f>IFERROR(__xludf.DUMMYFUNCTION("IF(NOT(EXACT(B12,B11)), COUNTA(FILTER(D$2:D$4767, B$2:B$4767 = B12)),"""")"),1.0)</f>
        <v>1</v>
      </c>
    </row>
    <row r="13">
      <c r="A13" s="3" t="s">
        <v>86</v>
      </c>
      <c r="B13" s="3">
        <v>1975.0</v>
      </c>
      <c r="C13" s="3" t="s">
        <v>87</v>
      </c>
      <c r="D13" s="3" t="s">
        <v>88</v>
      </c>
      <c r="E13" s="3" t="s">
        <v>20</v>
      </c>
      <c r="F13" s="3" t="s">
        <v>89</v>
      </c>
      <c r="G13" s="3">
        <f>IFERROR(__xludf.DUMMYFUNCTION("IF(NOT(EXACT(B13,B12)), COUNTA(FILTER(D$2:D$4767, B$2:B$4767 = B13)),"""")"),1.0)</f>
        <v>1</v>
      </c>
    </row>
    <row r="14">
      <c r="A14" s="3" t="s">
        <v>90</v>
      </c>
      <c r="B14" s="3">
        <v>1993.0</v>
      </c>
      <c r="C14" s="3" t="s">
        <v>91</v>
      </c>
      <c r="D14" s="3" t="s">
        <v>92</v>
      </c>
      <c r="E14" s="3" t="s">
        <v>54</v>
      </c>
      <c r="F14" s="3" t="s">
        <v>93</v>
      </c>
      <c r="G14" s="3">
        <f>IFERROR(__xludf.DUMMYFUNCTION("IF(NOT(EXACT(B14,B13)), COUNTA(FILTER(D$2:D$4767, B$2:B$4767 = B14)),"""")"),2.0)</f>
        <v>2</v>
      </c>
    </row>
    <row r="15">
      <c r="A15" s="3" t="s">
        <v>90</v>
      </c>
      <c r="B15" s="3">
        <v>1993.0</v>
      </c>
      <c r="C15" s="3" t="s">
        <v>91</v>
      </c>
      <c r="D15" s="3" t="s">
        <v>93</v>
      </c>
      <c r="E15" s="3" t="s">
        <v>20</v>
      </c>
      <c r="F15" s="3" t="s">
        <v>92</v>
      </c>
      <c r="G15" s="3" t="str">
        <f>IFERROR(__xludf.DUMMYFUNCTION("IF(NOT(EXACT(B15,B14)), COUNTA(FILTER(D$2:D$4767, B$2:B$4767 = B15)),"""")"),"")</f>
        <v/>
      </c>
    </row>
    <row r="16">
      <c r="A16" s="3" t="s">
        <v>94</v>
      </c>
      <c r="B16" s="3">
        <v>2002.0</v>
      </c>
      <c r="C16" s="3" t="s">
        <v>95</v>
      </c>
      <c r="D16" s="3" t="s">
        <v>96</v>
      </c>
      <c r="E16" s="3" t="s">
        <v>59</v>
      </c>
      <c r="F16" s="3" t="s">
        <v>97</v>
      </c>
      <c r="G16" s="3">
        <f>IFERROR(__xludf.DUMMYFUNCTION("IF(NOT(EXACT(B16,B15)), COUNTA(FILTER(D$2:D$4767, B$2:B$4767 = B16)),"""")"),1.0)</f>
        <v>1</v>
      </c>
    </row>
    <row r="17">
      <c r="A17" s="3" t="s">
        <v>98</v>
      </c>
      <c r="B17" s="3">
        <v>2011.0</v>
      </c>
      <c r="C17" s="3" t="s">
        <v>99</v>
      </c>
      <c r="D17" s="3" t="s">
        <v>100</v>
      </c>
      <c r="E17" s="3" t="s">
        <v>20</v>
      </c>
      <c r="F17" s="3" t="s">
        <v>101</v>
      </c>
      <c r="G17" s="3">
        <f>IFERROR(__xludf.DUMMYFUNCTION("IF(NOT(EXACT(B17,B16)), COUNTA(FILTER(D$2:D$4767, B$2:B$4767 = B17)),"""")"),1.0)</f>
        <v>1</v>
      </c>
    </row>
    <row r="18">
      <c r="A18" s="3" t="s">
        <v>102</v>
      </c>
      <c r="B18" s="3">
        <v>2021.0</v>
      </c>
      <c r="C18" s="3" t="s">
        <v>103</v>
      </c>
      <c r="D18" s="3" t="s">
        <v>104</v>
      </c>
      <c r="E18" s="3" t="s">
        <v>54</v>
      </c>
      <c r="F18" s="3" t="s">
        <v>60</v>
      </c>
      <c r="G18" s="3">
        <f>IFERROR(__xludf.DUMMYFUNCTION("IF(NOT(EXACT(B18,B17)), COUNTA(FILTER(D$2:D$4767, B$2:B$4767 = B18)),"""")"),2.0)</f>
        <v>2</v>
      </c>
    </row>
    <row r="19">
      <c r="A19" s="3" t="s">
        <v>102</v>
      </c>
      <c r="B19" s="3">
        <v>2021.0</v>
      </c>
      <c r="C19" s="3" t="s">
        <v>103</v>
      </c>
      <c r="D19" s="3" t="s">
        <v>60</v>
      </c>
      <c r="E19" s="3" t="s">
        <v>20</v>
      </c>
      <c r="F19" s="3" t="s">
        <v>104</v>
      </c>
      <c r="G19" s="3" t="str">
        <f>IFERROR(__xludf.DUMMYFUNCTION("IF(NOT(EXACT(B19,B18)), COUNTA(FILTER(D$2:D$4767, B$2:B$4767 = B19)),"""")"),"")</f>
        <v/>
      </c>
    </row>
    <row r="20">
      <c r="A20" s="3" t="s">
        <v>105</v>
      </c>
      <c r="B20" s="3">
        <v>2025.0</v>
      </c>
      <c r="C20" s="3" t="s">
        <v>106</v>
      </c>
      <c r="D20" s="3" t="s">
        <v>107</v>
      </c>
      <c r="E20" s="3" t="s">
        <v>54</v>
      </c>
      <c r="F20" s="3" t="s">
        <v>108</v>
      </c>
      <c r="G20" s="3">
        <f>IFERROR(__xludf.DUMMYFUNCTION("IF(NOT(EXACT(B20,B19)), COUNTA(FILTER(D$2:D$4767, B$2:B$4767 = B20)),"""")"),1.0)</f>
        <v>1</v>
      </c>
    </row>
    <row r="21" ht="15.75" customHeight="1">
      <c r="A21" s="3" t="s">
        <v>109</v>
      </c>
      <c r="B21" s="3">
        <v>2043.0</v>
      </c>
      <c r="C21" s="3" t="s">
        <v>110</v>
      </c>
      <c r="D21" s="3" t="s">
        <v>111</v>
      </c>
      <c r="E21" s="3" t="s">
        <v>20</v>
      </c>
      <c r="F21" s="3" t="s">
        <v>112</v>
      </c>
      <c r="G21" s="3">
        <f>IFERROR(__xludf.DUMMYFUNCTION("IF(NOT(EXACT(B21,B20)), COUNTA(FILTER(D$2:D$4767, B$2:B$4767 = B21)),"""")"),1.0)</f>
        <v>1</v>
      </c>
    </row>
    <row r="22" ht="15.75" customHeight="1">
      <c r="A22" s="3" t="s">
        <v>113</v>
      </c>
      <c r="B22" s="3">
        <v>2084.0</v>
      </c>
      <c r="C22" s="3" t="s">
        <v>114</v>
      </c>
      <c r="D22" s="3" t="s">
        <v>115</v>
      </c>
      <c r="E22" s="3" t="s">
        <v>20</v>
      </c>
      <c r="F22" s="3" t="s">
        <v>116</v>
      </c>
      <c r="G22" s="3">
        <f>IFERROR(__xludf.DUMMYFUNCTION("IF(NOT(EXACT(B22,B21)), COUNTA(FILTER(D$2:D$4767, B$2:B$4767 = B22)),"""")"),1.0)</f>
        <v>1</v>
      </c>
    </row>
    <row r="23" ht="15.75" customHeight="1">
      <c r="A23" s="3" t="s">
        <v>33</v>
      </c>
      <c r="B23" s="3">
        <v>2099.0</v>
      </c>
      <c r="C23" s="3" t="s">
        <v>34</v>
      </c>
      <c r="D23" s="3" t="s">
        <v>35</v>
      </c>
      <c r="E23" s="3" t="s">
        <v>20</v>
      </c>
      <c r="F23" s="3" t="s">
        <v>36</v>
      </c>
      <c r="G23" s="3">
        <f>IFERROR(__xludf.DUMMYFUNCTION("IF(NOT(EXACT(B23,B22)), COUNTA(FILTER(D$2:D$4767, B$2:B$4767 = B23)),"""")"),1.0)</f>
        <v>1</v>
      </c>
    </row>
    <row r="24" ht="15.75" customHeight="1">
      <c r="A24" s="3" t="s">
        <v>117</v>
      </c>
      <c r="B24" s="3">
        <v>2103.0</v>
      </c>
      <c r="C24" s="3" t="s">
        <v>118</v>
      </c>
      <c r="D24" s="3" t="s">
        <v>119</v>
      </c>
      <c r="E24" s="3" t="s">
        <v>20</v>
      </c>
      <c r="F24" s="3" t="s">
        <v>120</v>
      </c>
      <c r="G24" s="3">
        <f>IFERROR(__xludf.DUMMYFUNCTION("IF(NOT(EXACT(B24,B23)), COUNTA(FILTER(D$2:D$4767, B$2:B$4767 = B24)),"""")"),1.0)</f>
        <v>1</v>
      </c>
    </row>
    <row r="25" ht="15.75" customHeight="1">
      <c r="A25" s="3" t="s">
        <v>121</v>
      </c>
      <c r="B25" s="3">
        <v>2104.0</v>
      </c>
      <c r="C25" s="3" t="s">
        <v>122</v>
      </c>
      <c r="D25" s="3" t="s">
        <v>123</v>
      </c>
      <c r="E25" s="3" t="s">
        <v>20</v>
      </c>
      <c r="F25" s="3" t="s">
        <v>124</v>
      </c>
      <c r="G25" s="3">
        <f>IFERROR(__xludf.DUMMYFUNCTION("IF(NOT(EXACT(B25,B24)), COUNTA(FILTER(D$2:D$4767, B$2:B$4767 = B25)),"""")"),1.0)</f>
        <v>1</v>
      </c>
    </row>
    <row r="26" ht="15.75" customHeight="1">
      <c r="A26" s="3" t="s">
        <v>125</v>
      </c>
      <c r="B26" s="3">
        <v>2114.0</v>
      </c>
      <c r="C26" s="3" t="s">
        <v>126</v>
      </c>
      <c r="D26" s="3" t="s">
        <v>127</v>
      </c>
      <c r="E26" s="3" t="s">
        <v>20</v>
      </c>
      <c r="F26" s="3" t="s">
        <v>128</v>
      </c>
      <c r="G26" s="3">
        <f>IFERROR(__xludf.DUMMYFUNCTION("IF(NOT(EXACT(B26,B25)), COUNTA(FILTER(D$2:D$4767, B$2:B$4767 = B26)),"""")"),1.0)</f>
        <v>1</v>
      </c>
    </row>
    <row r="27" ht="15.75" customHeight="1">
      <c r="A27" s="3" t="s">
        <v>129</v>
      </c>
      <c r="B27" s="3">
        <v>2120.0</v>
      </c>
      <c r="C27" s="3" t="s">
        <v>130</v>
      </c>
      <c r="D27" s="3" t="s">
        <v>131</v>
      </c>
      <c r="E27" s="3" t="s">
        <v>14</v>
      </c>
      <c r="F27" s="3" t="s">
        <v>132</v>
      </c>
      <c r="G27" s="3">
        <f>IFERROR(__xludf.DUMMYFUNCTION("IF(NOT(EXACT(B27,B26)), COUNTA(FILTER(D$2:D$4767, B$2:B$4767 = B27)),"""")"),1.0)</f>
        <v>1</v>
      </c>
    </row>
    <row r="28" ht="15.75" customHeight="1">
      <c r="A28" s="3" t="s">
        <v>133</v>
      </c>
      <c r="B28" s="3">
        <v>2122.0</v>
      </c>
      <c r="C28" s="3" t="s">
        <v>134</v>
      </c>
      <c r="D28" s="3" t="s">
        <v>135</v>
      </c>
      <c r="E28" s="3" t="s">
        <v>54</v>
      </c>
      <c r="F28" s="3" t="s">
        <v>136</v>
      </c>
      <c r="G28" s="3">
        <f>IFERROR(__xludf.DUMMYFUNCTION("IF(NOT(EXACT(B28,B27)), COUNTA(FILTER(D$2:D$4767, B$2:B$4767 = B28)),"""")"),2.0)</f>
        <v>2</v>
      </c>
    </row>
    <row r="29" ht="15.75" customHeight="1">
      <c r="A29" s="3" t="s">
        <v>133</v>
      </c>
      <c r="B29" s="3">
        <v>2122.0</v>
      </c>
      <c r="C29" s="3" t="s">
        <v>134</v>
      </c>
      <c r="D29" s="3" t="s">
        <v>136</v>
      </c>
      <c r="E29" s="3" t="s">
        <v>20</v>
      </c>
      <c r="F29" s="3" t="s">
        <v>135</v>
      </c>
      <c r="G29" s="3" t="str">
        <f>IFERROR(__xludf.DUMMYFUNCTION("IF(NOT(EXACT(B29,B28)), COUNTA(FILTER(D$2:D$4767, B$2:B$4767 = B29)),"""")"),"")</f>
        <v/>
      </c>
    </row>
    <row r="30" ht="15.75" customHeight="1">
      <c r="A30" s="3" t="s">
        <v>137</v>
      </c>
      <c r="B30" s="3">
        <v>2139.0</v>
      </c>
      <c r="C30" s="3" t="s">
        <v>138</v>
      </c>
      <c r="D30" s="3" t="s">
        <v>139</v>
      </c>
      <c r="E30" s="3" t="s">
        <v>54</v>
      </c>
      <c r="F30" s="3" t="s">
        <v>140</v>
      </c>
      <c r="G30" s="3">
        <f>IFERROR(__xludf.DUMMYFUNCTION("IF(NOT(EXACT(B30,B29)), COUNTA(FILTER(D$2:D$4767, B$2:B$4767 = B30)),"""")"),1.0)</f>
        <v>1</v>
      </c>
    </row>
    <row r="31" ht="15.75" customHeight="1">
      <c r="A31" s="3" t="s">
        <v>141</v>
      </c>
      <c r="B31" s="3">
        <v>2161.0</v>
      </c>
      <c r="C31" s="3" t="s">
        <v>142</v>
      </c>
      <c r="D31" s="3" t="s">
        <v>143</v>
      </c>
      <c r="E31" s="3" t="s">
        <v>20</v>
      </c>
      <c r="F31" s="3" t="s">
        <v>144</v>
      </c>
      <c r="G31" s="3">
        <f>IFERROR(__xludf.DUMMYFUNCTION("IF(NOT(EXACT(B31,B30)), COUNTA(FILTER(D$2:D$4767, B$2:B$4767 = B31)),"""")"),1.0)</f>
        <v>1</v>
      </c>
    </row>
    <row r="32" ht="15.75" customHeight="1">
      <c r="A32" s="3" t="s">
        <v>145</v>
      </c>
      <c r="B32" s="3">
        <v>2166.0</v>
      </c>
      <c r="C32" s="3" t="s">
        <v>146</v>
      </c>
      <c r="D32" s="3" t="s">
        <v>147</v>
      </c>
      <c r="E32" s="3" t="s">
        <v>54</v>
      </c>
      <c r="F32" s="3" t="s">
        <v>148</v>
      </c>
      <c r="G32" s="3">
        <f>IFERROR(__xludf.DUMMYFUNCTION("IF(NOT(EXACT(B32,B31)), COUNTA(FILTER(D$2:D$4767, B$2:B$4767 = B32)),"""")"),1.0)</f>
        <v>1</v>
      </c>
    </row>
    <row r="33" ht="15.75" customHeight="1">
      <c r="A33" s="3" t="s">
        <v>149</v>
      </c>
      <c r="B33" s="3">
        <v>2177.0</v>
      </c>
      <c r="C33" s="3" t="s">
        <v>150</v>
      </c>
      <c r="D33" s="3" t="s">
        <v>151</v>
      </c>
      <c r="E33" s="3" t="s">
        <v>59</v>
      </c>
      <c r="F33" s="3" t="s">
        <v>152</v>
      </c>
      <c r="G33" s="3">
        <f>IFERROR(__xludf.DUMMYFUNCTION("IF(NOT(EXACT(B33,B32)), COUNTA(FILTER(D$2:D$4767, B$2:B$4767 = B33)),"""")"),1.0)</f>
        <v>1</v>
      </c>
    </row>
    <row r="34" ht="15.75" customHeight="1">
      <c r="A34" s="3" t="s">
        <v>153</v>
      </c>
      <c r="B34" s="3">
        <v>2189.0</v>
      </c>
      <c r="C34" s="3" t="s">
        <v>154</v>
      </c>
      <c r="D34" s="3" t="s">
        <v>155</v>
      </c>
      <c r="E34" s="3" t="s">
        <v>45</v>
      </c>
      <c r="F34" s="3" t="s">
        <v>156</v>
      </c>
      <c r="G34" s="3">
        <f>IFERROR(__xludf.DUMMYFUNCTION("IF(NOT(EXACT(B34,B33)), COUNTA(FILTER(D$2:D$4767, B$2:B$4767 = B34)),"""")"),1.0)</f>
        <v>1</v>
      </c>
    </row>
    <row r="35" ht="15.75" customHeight="1">
      <c r="A35" s="3" t="s">
        <v>157</v>
      </c>
      <c r="B35" s="3">
        <v>2199.0</v>
      </c>
      <c r="C35" s="3" t="s">
        <v>158</v>
      </c>
      <c r="D35" s="3" t="s">
        <v>159</v>
      </c>
      <c r="E35" s="3" t="s">
        <v>59</v>
      </c>
      <c r="F35" s="3" t="s">
        <v>140</v>
      </c>
      <c r="G35" s="3">
        <f>IFERROR(__xludf.DUMMYFUNCTION("IF(NOT(EXACT(B35,B34)), COUNTA(FILTER(D$2:D$4767, B$2:B$4767 = B35)),"""")"),1.0)</f>
        <v>1</v>
      </c>
    </row>
    <row r="36" ht="15.75" customHeight="1">
      <c r="A36" s="3" t="s">
        <v>160</v>
      </c>
      <c r="B36" s="3">
        <v>2214.0</v>
      </c>
      <c r="C36" s="3" t="s">
        <v>161</v>
      </c>
      <c r="D36" s="3" t="s">
        <v>162</v>
      </c>
      <c r="E36" s="3" t="s">
        <v>42</v>
      </c>
      <c r="F36" s="3" t="s">
        <v>163</v>
      </c>
      <c r="G36" s="3">
        <f>IFERROR(__xludf.DUMMYFUNCTION("IF(NOT(EXACT(B36,B35)), COUNTA(FILTER(D$2:D$4767, B$2:B$4767 = B36)),"""")"),1.0)</f>
        <v>1</v>
      </c>
    </row>
    <row r="37" ht="15.75" customHeight="1">
      <c r="A37" s="3" t="s">
        <v>164</v>
      </c>
      <c r="B37" s="3">
        <v>2239.0</v>
      </c>
      <c r="C37" s="3" t="s">
        <v>165</v>
      </c>
      <c r="D37" s="3" t="s">
        <v>166</v>
      </c>
      <c r="E37" s="3" t="s">
        <v>20</v>
      </c>
      <c r="F37" s="3" t="s">
        <v>166</v>
      </c>
      <c r="G37" s="3">
        <f>IFERROR(__xludf.DUMMYFUNCTION("IF(NOT(EXACT(B37,B36)), COUNTA(FILTER(D$2:D$4767, B$2:B$4767 = B37)),"""")"),1.0)</f>
        <v>1</v>
      </c>
    </row>
    <row r="38" ht="15.75" customHeight="1">
      <c r="A38" s="3" t="s">
        <v>167</v>
      </c>
      <c r="B38" s="3">
        <v>2241.0</v>
      </c>
      <c r="C38" s="3" t="s">
        <v>168</v>
      </c>
      <c r="D38" s="3" t="s">
        <v>169</v>
      </c>
      <c r="E38" s="3" t="s">
        <v>54</v>
      </c>
      <c r="F38" s="3" t="s">
        <v>30</v>
      </c>
      <c r="G38" s="3">
        <f>IFERROR(__xludf.DUMMYFUNCTION("IF(NOT(EXACT(B38,B37)), COUNTA(FILTER(D$2:D$4767, B$2:B$4767 = B38)),"""")"),1.0)</f>
        <v>1</v>
      </c>
    </row>
    <row r="39" ht="15.75" customHeight="1">
      <c r="A39" s="3" t="s">
        <v>170</v>
      </c>
      <c r="B39" s="3">
        <v>2251.0</v>
      </c>
      <c r="C39" s="3" t="s">
        <v>171</v>
      </c>
      <c r="D39" s="3" t="s">
        <v>80</v>
      </c>
      <c r="E39" s="3" t="s">
        <v>20</v>
      </c>
      <c r="F39" s="3" t="s">
        <v>81</v>
      </c>
      <c r="G39" s="3">
        <f>IFERROR(__xludf.DUMMYFUNCTION("IF(NOT(EXACT(B39,B38)), COUNTA(FILTER(D$2:D$4767, B$2:B$4767 = B39)),"""")"),1.0)</f>
        <v>1</v>
      </c>
    </row>
    <row r="40" ht="15.75" customHeight="1">
      <c r="A40" s="3" t="s">
        <v>172</v>
      </c>
      <c r="B40" s="3">
        <v>2275.0</v>
      </c>
      <c r="C40" s="3" t="s">
        <v>173</v>
      </c>
      <c r="D40" s="3" t="s">
        <v>174</v>
      </c>
      <c r="E40" s="3" t="s">
        <v>20</v>
      </c>
      <c r="F40" s="3" t="s">
        <v>175</v>
      </c>
      <c r="G40" s="3">
        <f>IFERROR(__xludf.DUMMYFUNCTION("IF(NOT(EXACT(B40,B39)), COUNTA(FILTER(D$2:D$4767, B$2:B$4767 = B40)),"""")"),1.0)</f>
        <v>1</v>
      </c>
    </row>
    <row r="41" ht="15.75" customHeight="1">
      <c r="A41" s="3" t="s">
        <v>176</v>
      </c>
      <c r="B41" s="3">
        <v>2287.0</v>
      </c>
      <c r="C41" s="3" t="s">
        <v>177</v>
      </c>
      <c r="D41" s="3" t="s">
        <v>178</v>
      </c>
      <c r="E41" s="3" t="s">
        <v>20</v>
      </c>
      <c r="F41" s="3" t="s">
        <v>179</v>
      </c>
      <c r="G41" s="3">
        <f>IFERROR(__xludf.DUMMYFUNCTION("IF(NOT(EXACT(B41,B40)), COUNTA(FILTER(D$2:D$4767, B$2:B$4767 = B41)),"""")"),1.0)</f>
        <v>1</v>
      </c>
    </row>
    <row r="42" ht="15.75" customHeight="1">
      <c r="A42" s="3" t="s">
        <v>180</v>
      </c>
      <c r="B42" s="3">
        <v>2332.0</v>
      </c>
      <c r="C42" s="3" t="s">
        <v>181</v>
      </c>
      <c r="D42" s="3" t="s">
        <v>182</v>
      </c>
      <c r="E42" s="3" t="s">
        <v>68</v>
      </c>
      <c r="F42" s="3" t="s">
        <v>183</v>
      </c>
      <c r="G42" s="3">
        <f>IFERROR(__xludf.DUMMYFUNCTION("IF(NOT(EXACT(B42,B41)), COUNTA(FILTER(D$2:D$4767, B$2:B$4767 = B42)),"""")"),1.0)</f>
        <v>1</v>
      </c>
    </row>
    <row r="43" ht="15.75" customHeight="1">
      <c r="A43" s="3" t="s">
        <v>184</v>
      </c>
      <c r="B43" s="3">
        <v>2344.0</v>
      </c>
      <c r="C43" s="3" t="s">
        <v>185</v>
      </c>
      <c r="D43" s="3" t="s">
        <v>186</v>
      </c>
      <c r="E43" s="3" t="s">
        <v>20</v>
      </c>
      <c r="F43" s="3" t="s">
        <v>187</v>
      </c>
      <c r="G43" s="3">
        <f>IFERROR(__xludf.DUMMYFUNCTION("IF(NOT(EXACT(B43,B42)), COUNTA(FILTER(D$2:D$4767, B$2:B$4767 = B43)),"""")"),1.0)</f>
        <v>1</v>
      </c>
    </row>
    <row r="44" ht="15.75" customHeight="1">
      <c r="A44" s="3" t="s">
        <v>11</v>
      </c>
      <c r="B44" s="3">
        <v>2352.0</v>
      </c>
      <c r="C44" s="3" t="s">
        <v>12</v>
      </c>
      <c r="D44" s="3" t="s">
        <v>13</v>
      </c>
      <c r="E44" s="3" t="s">
        <v>14</v>
      </c>
      <c r="F44" s="3" t="s">
        <v>15</v>
      </c>
      <c r="G44" s="3">
        <f>IFERROR(__xludf.DUMMYFUNCTION("IF(NOT(EXACT(B44,B43)), COUNTA(FILTER(D$2:D$4767, B$2:B$4767 = B44)),"""")"),1.0)</f>
        <v>1</v>
      </c>
    </row>
    <row r="45" ht="15.75" customHeight="1">
      <c r="A45" s="3" t="s">
        <v>188</v>
      </c>
      <c r="B45" s="3">
        <v>2356.0</v>
      </c>
      <c r="C45" s="3" t="s">
        <v>189</v>
      </c>
      <c r="D45" s="3" t="s">
        <v>190</v>
      </c>
      <c r="E45" s="3" t="s">
        <v>45</v>
      </c>
      <c r="F45" s="3" t="s">
        <v>35</v>
      </c>
      <c r="G45" s="3">
        <f>IFERROR(__xludf.DUMMYFUNCTION("IF(NOT(EXACT(B45,B44)), COUNTA(FILTER(D$2:D$4767, B$2:B$4767 = B45)),"""")"),1.0)</f>
        <v>1</v>
      </c>
    </row>
    <row r="46" ht="15.75" customHeight="1">
      <c r="A46" s="3" t="s">
        <v>191</v>
      </c>
      <c r="B46" s="3">
        <v>2365.0</v>
      </c>
      <c r="C46" s="3" t="s">
        <v>192</v>
      </c>
      <c r="D46" s="3" t="s">
        <v>193</v>
      </c>
      <c r="E46" s="3" t="s">
        <v>59</v>
      </c>
      <c r="F46" s="3" t="s">
        <v>81</v>
      </c>
      <c r="G46" s="3">
        <f>IFERROR(__xludf.DUMMYFUNCTION("IF(NOT(EXACT(B46,B45)), COUNTA(FILTER(D$2:D$4767, B$2:B$4767 = B46)),"""")"),1.0)</f>
        <v>1</v>
      </c>
    </row>
    <row r="47" ht="15.75" customHeight="1">
      <c r="A47" s="3" t="s">
        <v>194</v>
      </c>
      <c r="B47" s="3">
        <v>2374.0</v>
      </c>
      <c r="C47" s="3" t="s">
        <v>195</v>
      </c>
      <c r="D47" s="3" t="s">
        <v>196</v>
      </c>
      <c r="E47" s="3" t="s">
        <v>20</v>
      </c>
      <c r="F47" s="3" t="s">
        <v>197</v>
      </c>
      <c r="G47" s="3">
        <f>IFERROR(__xludf.DUMMYFUNCTION("IF(NOT(EXACT(B47,B46)), COUNTA(FILTER(D$2:D$4767, B$2:B$4767 = B47)),"""")"),1.0)</f>
        <v>1</v>
      </c>
    </row>
    <row r="48" ht="15.75" customHeight="1">
      <c r="A48" s="3" t="s">
        <v>198</v>
      </c>
      <c r="B48" s="3">
        <v>2380.0</v>
      </c>
      <c r="C48" s="3" t="s">
        <v>199</v>
      </c>
      <c r="D48" s="3" t="s">
        <v>200</v>
      </c>
      <c r="E48" s="3" t="s">
        <v>59</v>
      </c>
      <c r="F48" s="3" t="s">
        <v>201</v>
      </c>
      <c r="G48" s="3">
        <f>IFERROR(__xludf.DUMMYFUNCTION("IF(NOT(EXACT(B48,B47)), COUNTA(FILTER(D$2:D$4767, B$2:B$4767 = B48)),"""")"),1.0)</f>
        <v>1</v>
      </c>
    </row>
    <row r="49" ht="15.75" customHeight="1">
      <c r="A49" s="3" t="s">
        <v>202</v>
      </c>
      <c r="B49" s="3">
        <v>2404.0</v>
      </c>
      <c r="C49" s="3" t="s">
        <v>203</v>
      </c>
      <c r="D49" s="3" t="s">
        <v>204</v>
      </c>
      <c r="E49" s="3" t="s">
        <v>20</v>
      </c>
      <c r="F49" s="3" t="s">
        <v>205</v>
      </c>
      <c r="G49" s="3">
        <f>IFERROR(__xludf.DUMMYFUNCTION("IF(NOT(EXACT(B49,B48)), COUNTA(FILTER(D$2:D$4767, B$2:B$4767 = B49)),"""")"),1.0)</f>
        <v>1</v>
      </c>
    </row>
    <row r="50" ht="15.75" customHeight="1">
      <c r="A50" s="3" t="s">
        <v>206</v>
      </c>
      <c r="B50" s="3">
        <v>2411.0</v>
      </c>
      <c r="C50" s="3" t="s">
        <v>207</v>
      </c>
      <c r="D50" s="3" t="s">
        <v>208</v>
      </c>
      <c r="E50" s="3" t="s">
        <v>20</v>
      </c>
      <c r="F50" s="3" t="s">
        <v>209</v>
      </c>
      <c r="G50" s="3">
        <f>IFERROR(__xludf.DUMMYFUNCTION("IF(NOT(EXACT(B50,B49)), COUNTA(FILTER(D$2:D$4767, B$2:B$4767 = B50)),"""")"),1.0)</f>
        <v>1</v>
      </c>
    </row>
    <row r="51" ht="15.75" customHeight="1">
      <c r="A51" s="3" t="s">
        <v>210</v>
      </c>
      <c r="B51" s="3">
        <v>2423.0</v>
      </c>
      <c r="C51" s="3" t="s">
        <v>211</v>
      </c>
      <c r="D51" s="3" t="s">
        <v>212</v>
      </c>
      <c r="E51" s="3" t="s">
        <v>20</v>
      </c>
      <c r="F51" s="3" t="s">
        <v>213</v>
      </c>
      <c r="G51" s="3">
        <f>IFERROR(__xludf.DUMMYFUNCTION("IF(NOT(EXACT(B51,B50)), COUNTA(FILTER(D$2:D$4767, B$2:B$4767 = B51)),"""")"),1.0)</f>
        <v>1</v>
      </c>
    </row>
    <row r="52" ht="15.75" customHeight="1">
      <c r="A52" s="3" t="s">
        <v>214</v>
      </c>
      <c r="B52" s="3">
        <v>2427.0</v>
      </c>
      <c r="C52" s="3" t="s">
        <v>215</v>
      </c>
      <c r="D52" s="3" t="s">
        <v>216</v>
      </c>
      <c r="E52" s="3" t="s">
        <v>20</v>
      </c>
      <c r="F52" s="3" t="s">
        <v>217</v>
      </c>
      <c r="G52" s="3">
        <f>IFERROR(__xludf.DUMMYFUNCTION("IF(NOT(EXACT(B52,B51)), COUNTA(FILTER(D$2:D$4767, B$2:B$4767 = B52)),"""")"),1.0)</f>
        <v>1</v>
      </c>
    </row>
    <row r="53" ht="15.75" customHeight="1">
      <c r="A53" s="3" t="s">
        <v>218</v>
      </c>
      <c r="B53" s="3">
        <v>2431.0</v>
      </c>
      <c r="C53" s="3" t="s">
        <v>219</v>
      </c>
      <c r="D53" s="3" t="s">
        <v>127</v>
      </c>
      <c r="E53" s="3" t="s">
        <v>20</v>
      </c>
      <c r="F53" s="3" t="s">
        <v>220</v>
      </c>
      <c r="G53" s="3">
        <f>IFERROR(__xludf.DUMMYFUNCTION("IF(NOT(EXACT(B53,B52)), COUNTA(FILTER(D$2:D$4767, B$2:B$4767 = B53)),"""")"),1.0)</f>
        <v>1</v>
      </c>
    </row>
    <row r="54" ht="15.75" customHeight="1">
      <c r="A54" s="3" t="s">
        <v>221</v>
      </c>
      <c r="B54" s="3">
        <v>2452.0</v>
      </c>
      <c r="C54" s="3" t="s">
        <v>222</v>
      </c>
      <c r="D54" s="3" t="s">
        <v>223</v>
      </c>
      <c r="E54" s="3" t="s">
        <v>20</v>
      </c>
      <c r="F54" s="3" t="s">
        <v>224</v>
      </c>
      <c r="G54" s="3">
        <f>IFERROR(__xludf.DUMMYFUNCTION("IF(NOT(EXACT(B54,B53)), COUNTA(FILTER(D$2:D$4767, B$2:B$4767 = B54)),"""")"),1.0)</f>
        <v>1</v>
      </c>
    </row>
    <row r="55" ht="15.75" customHeight="1">
      <c r="A55" s="3" t="s">
        <v>28</v>
      </c>
      <c r="B55" s="3">
        <v>2458.0</v>
      </c>
      <c r="C55" s="3" t="s">
        <v>29</v>
      </c>
      <c r="D55" s="3" t="s">
        <v>30</v>
      </c>
      <c r="E55" s="3" t="s">
        <v>20</v>
      </c>
      <c r="F55" s="3" t="s">
        <v>31</v>
      </c>
      <c r="G55" s="3">
        <f>IFERROR(__xludf.DUMMYFUNCTION("IF(NOT(EXACT(B55,B54)), COUNTA(FILTER(D$2:D$4767, B$2:B$4767 = B55)),"""")"),1.0)</f>
        <v>1</v>
      </c>
    </row>
    <row r="56" ht="15.75" customHeight="1">
      <c r="A56" s="3" t="s">
        <v>225</v>
      </c>
      <c r="B56" s="3">
        <v>2466.0</v>
      </c>
      <c r="C56" s="3" t="s">
        <v>226</v>
      </c>
      <c r="D56" s="3" t="s">
        <v>227</v>
      </c>
      <c r="E56" s="3" t="s">
        <v>20</v>
      </c>
      <c r="F56" s="3" t="s">
        <v>228</v>
      </c>
      <c r="G56" s="3">
        <f>IFERROR(__xludf.DUMMYFUNCTION("IF(NOT(EXACT(B56,B55)), COUNTA(FILTER(D$2:D$4767, B$2:B$4767 = B56)),"""")"),1.0)</f>
        <v>1</v>
      </c>
    </row>
    <row r="57" ht="15.75" customHeight="1">
      <c r="A57" s="3" t="s">
        <v>229</v>
      </c>
      <c r="B57" s="3">
        <v>2491.0</v>
      </c>
      <c r="C57" s="3" t="s">
        <v>230</v>
      </c>
      <c r="D57" s="3" t="s">
        <v>231</v>
      </c>
      <c r="E57" s="3" t="s">
        <v>54</v>
      </c>
      <c r="F57" s="3" t="s">
        <v>232</v>
      </c>
      <c r="G57" s="3">
        <f>IFERROR(__xludf.DUMMYFUNCTION("IF(NOT(EXACT(B57,B56)), COUNTA(FILTER(D$2:D$4767, B$2:B$4767 = B57)),"""")"),1.0)</f>
        <v>1</v>
      </c>
    </row>
    <row r="58" ht="15.75" customHeight="1">
      <c r="A58" s="3" t="s">
        <v>17</v>
      </c>
      <c r="B58" s="3">
        <v>2494.0</v>
      </c>
      <c r="C58" s="3" t="s">
        <v>18</v>
      </c>
      <c r="D58" s="3" t="s">
        <v>19</v>
      </c>
      <c r="E58" s="3" t="s">
        <v>20</v>
      </c>
      <c r="F58" s="3" t="s">
        <v>21</v>
      </c>
      <c r="G58" s="3">
        <f>IFERROR(__xludf.DUMMYFUNCTION("IF(NOT(EXACT(B58,B57)), COUNTA(FILTER(D$2:D$4767, B$2:B$4767 = B58)),"""")"),1.0)</f>
        <v>1</v>
      </c>
    </row>
    <row r="59" ht="15.75" customHeight="1">
      <c r="A59" s="3" t="s">
        <v>233</v>
      </c>
      <c r="B59" s="3">
        <v>2506.0</v>
      </c>
      <c r="C59" s="3" t="s">
        <v>234</v>
      </c>
      <c r="D59" s="3" t="s">
        <v>108</v>
      </c>
      <c r="E59" s="3" t="s">
        <v>20</v>
      </c>
      <c r="F59" s="3" t="s">
        <v>235</v>
      </c>
      <c r="G59" s="3">
        <f>IFERROR(__xludf.DUMMYFUNCTION("IF(NOT(EXACT(B59,B58)), COUNTA(FILTER(D$2:D$4767, B$2:B$4767 = B59)),"""")"),1.0)</f>
        <v>1</v>
      </c>
    </row>
    <row r="60" ht="15.75" customHeight="1">
      <c r="A60" s="3" t="s">
        <v>236</v>
      </c>
      <c r="B60" s="3">
        <v>2508.0</v>
      </c>
      <c r="C60" s="3" t="s">
        <v>237</v>
      </c>
      <c r="D60" s="3" t="s">
        <v>238</v>
      </c>
      <c r="E60" s="3" t="s">
        <v>20</v>
      </c>
      <c r="F60" s="3" t="s">
        <v>239</v>
      </c>
      <c r="G60" s="3">
        <f>IFERROR(__xludf.DUMMYFUNCTION("IF(NOT(EXACT(B60,B59)), COUNTA(FILTER(D$2:D$4767, B$2:B$4767 = B60)),"""")"),1.0)</f>
        <v>1</v>
      </c>
    </row>
    <row r="61" ht="15.75" customHeight="1">
      <c r="A61" s="3" t="s">
        <v>240</v>
      </c>
      <c r="B61" s="3">
        <v>2515.0</v>
      </c>
      <c r="C61" s="3" t="s">
        <v>241</v>
      </c>
      <c r="D61" s="3" t="s">
        <v>242</v>
      </c>
      <c r="E61" s="3" t="s">
        <v>14</v>
      </c>
      <c r="F61" s="3" t="s">
        <v>243</v>
      </c>
      <c r="G61" s="3">
        <f>IFERROR(__xludf.DUMMYFUNCTION("IF(NOT(EXACT(B61,B60)), COUNTA(FILTER(D$2:D$4767, B$2:B$4767 = B61)),"""")"),1.0)</f>
        <v>1</v>
      </c>
    </row>
    <row r="62" ht="15.75" customHeight="1">
      <c r="A62" s="3" t="s">
        <v>244</v>
      </c>
      <c r="B62" s="3">
        <v>2517.0</v>
      </c>
      <c r="C62" s="3" t="s">
        <v>245</v>
      </c>
      <c r="D62" s="3" t="s">
        <v>80</v>
      </c>
      <c r="E62" s="3" t="s">
        <v>20</v>
      </c>
      <c r="F62" s="3" t="s">
        <v>246</v>
      </c>
      <c r="G62" s="3">
        <f>IFERROR(__xludf.DUMMYFUNCTION("IF(NOT(EXACT(B62,B61)), COUNTA(FILTER(D$2:D$4767, B$2:B$4767 = B62)),"""")"),1.0)</f>
        <v>1</v>
      </c>
    </row>
    <row r="63" ht="15.75" customHeight="1">
      <c r="A63" s="3" t="s">
        <v>247</v>
      </c>
      <c r="B63" s="3">
        <v>2526.0</v>
      </c>
      <c r="C63" s="3" t="s">
        <v>248</v>
      </c>
      <c r="D63" s="3" t="s">
        <v>249</v>
      </c>
      <c r="E63" s="3" t="s">
        <v>20</v>
      </c>
      <c r="F63" s="3" t="s">
        <v>250</v>
      </c>
      <c r="G63" s="3">
        <f>IFERROR(__xludf.DUMMYFUNCTION("IF(NOT(EXACT(B63,B62)), COUNTA(FILTER(D$2:D$4767, B$2:B$4767 = B63)),"""")"),1.0)</f>
        <v>1</v>
      </c>
    </row>
    <row r="64" ht="15.75" customHeight="1">
      <c r="A64" s="3" t="s">
        <v>251</v>
      </c>
      <c r="B64" s="3">
        <v>2527.0</v>
      </c>
      <c r="C64" s="3" t="s">
        <v>252</v>
      </c>
      <c r="D64" s="3" t="s">
        <v>253</v>
      </c>
      <c r="E64" s="3" t="s">
        <v>20</v>
      </c>
      <c r="F64" s="3" t="s">
        <v>254</v>
      </c>
      <c r="G64" s="3">
        <f>IFERROR(__xludf.DUMMYFUNCTION("IF(NOT(EXACT(B64,B63)), COUNTA(FILTER(D$2:D$4767, B$2:B$4767 = B64)),"""")"),1.0)</f>
        <v>1</v>
      </c>
    </row>
    <row r="65" ht="15.75" customHeight="1">
      <c r="A65" s="3" t="s">
        <v>255</v>
      </c>
      <c r="B65" s="3">
        <v>2536.0</v>
      </c>
      <c r="C65" s="3" t="s">
        <v>256</v>
      </c>
      <c r="D65" s="3" t="s">
        <v>257</v>
      </c>
      <c r="E65" s="3" t="s">
        <v>68</v>
      </c>
      <c r="F65" s="3" t="s">
        <v>258</v>
      </c>
      <c r="G65" s="3">
        <f>IFERROR(__xludf.DUMMYFUNCTION("IF(NOT(EXACT(B65,B64)), COUNTA(FILTER(D$2:D$4767, B$2:B$4767 = B65)),"""")"),1.0)</f>
        <v>1</v>
      </c>
    </row>
    <row r="66" ht="15.75" customHeight="1">
      <c r="A66" s="3" t="s">
        <v>259</v>
      </c>
      <c r="B66" s="3">
        <v>2537.0</v>
      </c>
      <c r="C66" s="3" t="s">
        <v>260</v>
      </c>
      <c r="D66" s="3" t="s">
        <v>261</v>
      </c>
      <c r="E66" s="3" t="s">
        <v>20</v>
      </c>
      <c r="F66" s="3" t="s">
        <v>262</v>
      </c>
      <c r="G66" s="3">
        <f>IFERROR(__xludf.DUMMYFUNCTION("IF(NOT(EXACT(B66,B65)), COUNTA(FILTER(D$2:D$4767, B$2:B$4767 = B66)),"""")"),1.0)</f>
        <v>1</v>
      </c>
    </row>
    <row r="67" ht="15.75" customHeight="1">
      <c r="A67" s="3" t="s">
        <v>263</v>
      </c>
      <c r="B67" s="3">
        <v>2551.0</v>
      </c>
      <c r="C67" s="3" t="s">
        <v>264</v>
      </c>
      <c r="D67" s="3" t="s">
        <v>265</v>
      </c>
      <c r="E67" s="3" t="s">
        <v>20</v>
      </c>
      <c r="F67" s="3" t="s">
        <v>266</v>
      </c>
      <c r="G67" s="3">
        <f>IFERROR(__xludf.DUMMYFUNCTION("IF(NOT(EXACT(B67,B66)), COUNTA(FILTER(D$2:D$4767, B$2:B$4767 = B67)),"""")"),1.0)</f>
        <v>1</v>
      </c>
    </row>
    <row r="68" ht="15.75" customHeight="1">
      <c r="A68" s="3" t="s">
        <v>267</v>
      </c>
      <c r="B68" s="3">
        <v>2560.0</v>
      </c>
      <c r="C68" s="3" t="s">
        <v>268</v>
      </c>
      <c r="D68" s="3" t="s">
        <v>269</v>
      </c>
      <c r="E68" s="3" t="s">
        <v>54</v>
      </c>
      <c r="F68" s="3" t="s">
        <v>270</v>
      </c>
      <c r="G68" s="3">
        <f>IFERROR(__xludf.DUMMYFUNCTION("IF(NOT(EXACT(B68,B67)), COUNTA(FILTER(D$2:D$4767, B$2:B$4767 = B68)),"""")"),1.0)</f>
        <v>1</v>
      </c>
    </row>
    <row r="69" ht="15.75" customHeight="1">
      <c r="A69" s="3" t="s">
        <v>271</v>
      </c>
      <c r="B69" s="3">
        <v>2561.0</v>
      </c>
      <c r="C69" s="3" t="s">
        <v>272</v>
      </c>
      <c r="D69" s="3" t="s">
        <v>273</v>
      </c>
      <c r="E69" s="3" t="s">
        <v>45</v>
      </c>
      <c r="F69" s="3" t="s">
        <v>274</v>
      </c>
      <c r="G69" s="3">
        <f>IFERROR(__xludf.DUMMYFUNCTION("IF(NOT(EXACT(B69,B68)), COUNTA(FILTER(D$2:D$4767, B$2:B$4767 = B69)),"""")"),1.0)</f>
        <v>1</v>
      </c>
    </row>
    <row r="70" ht="15.75" customHeight="1">
      <c r="A70" s="3" t="s">
        <v>275</v>
      </c>
      <c r="B70" s="3">
        <v>2565.0</v>
      </c>
      <c r="C70" s="3" t="s">
        <v>276</v>
      </c>
      <c r="D70" s="3" t="s">
        <v>80</v>
      </c>
      <c r="E70" s="3" t="s">
        <v>20</v>
      </c>
      <c r="F70" s="3" t="s">
        <v>246</v>
      </c>
      <c r="G70" s="3">
        <f>IFERROR(__xludf.DUMMYFUNCTION("IF(NOT(EXACT(B70,B69)), COUNTA(FILTER(D$2:D$4767, B$2:B$4767 = B70)),"""")"),2.0)</f>
        <v>2</v>
      </c>
    </row>
    <row r="71" ht="15.75" customHeight="1">
      <c r="A71" s="3" t="s">
        <v>275</v>
      </c>
      <c r="B71" s="3">
        <v>2565.0</v>
      </c>
      <c r="C71" s="3" t="s">
        <v>276</v>
      </c>
      <c r="D71" s="3" t="s">
        <v>80</v>
      </c>
      <c r="E71" s="3" t="s">
        <v>20</v>
      </c>
      <c r="F71" s="3" t="s">
        <v>277</v>
      </c>
      <c r="G71" s="3" t="str">
        <f>IFERROR(__xludf.DUMMYFUNCTION("IF(NOT(EXACT(B71,B70)), COUNTA(FILTER(D$2:D$4767, B$2:B$4767 = B71)),"""")"),"")</f>
        <v/>
      </c>
    </row>
    <row r="72" ht="15.75" customHeight="1">
      <c r="A72" s="3" t="s">
        <v>278</v>
      </c>
      <c r="B72" s="3">
        <v>2573.0</v>
      </c>
      <c r="C72" s="3" t="s">
        <v>279</v>
      </c>
      <c r="D72" s="3" t="s">
        <v>280</v>
      </c>
      <c r="E72" s="3" t="s">
        <v>20</v>
      </c>
      <c r="F72" s="3" t="s">
        <v>281</v>
      </c>
      <c r="G72" s="3">
        <f>IFERROR(__xludf.DUMMYFUNCTION("IF(NOT(EXACT(B72,B71)), COUNTA(FILTER(D$2:D$4767, B$2:B$4767 = B72)),"""")"),1.0)</f>
        <v>1</v>
      </c>
    </row>
    <row r="73" ht="15.75" customHeight="1">
      <c r="A73" s="3" t="s">
        <v>282</v>
      </c>
      <c r="B73" s="3">
        <v>2587.0</v>
      </c>
      <c r="C73" s="3" t="s">
        <v>283</v>
      </c>
      <c r="D73" s="3" t="s">
        <v>284</v>
      </c>
      <c r="E73" s="3" t="s">
        <v>20</v>
      </c>
      <c r="F73" s="3" t="s">
        <v>285</v>
      </c>
      <c r="G73" s="3">
        <f>IFERROR(__xludf.DUMMYFUNCTION("IF(NOT(EXACT(B73,B72)), COUNTA(FILTER(D$2:D$4767, B$2:B$4767 = B73)),"""")"),1.0)</f>
        <v>1</v>
      </c>
    </row>
    <row r="74" ht="15.75" customHeight="1">
      <c r="A74" s="3" t="s">
        <v>286</v>
      </c>
      <c r="B74" s="3">
        <v>2615.0</v>
      </c>
      <c r="C74" s="3" t="s">
        <v>287</v>
      </c>
      <c r="D74" s="3" t="s">
        <v>288</v>
      </c>
      <c r="E74" s="3" t="s">
        <v>54</v>
      </c>
      <c r="F74" s="3" t="s">
        <v>289</v>
      </c>
      <c r="G74" s="3">
        <f>IFERROR(__xludf.DUMMYFUNCTION("IF(NOT(EXACT(B74,B73)), COUNTA(FILTER(D$2:D$4767, B$2:B$4767 = B74)),"""")"),1.0)</f>
        <v>1</v>
      </c>
    </row>
    <row r="75" ht="15.75" customHeight="1">
      <c r="A75" s="3" t="s">
        <v>290</v>
      </c>
      <c r="B75" s="3">
        <v>2622.0</v>
      </c>
      <c r="C75" s="3" t="s">
        <v>291</v>
      </c>
      <c r="D75" s="3" t="s">
        <v>292</v>
      </c>
      <c r="E75" s="3" t="s">
        <v>293</v>
      </c>
      <c r="F75" s="3" t="s">
        <v>294</v>
      </c>
      <c r="G75" s="3">
        <f>IFERROR(__xludf.DUMMYFUNCTION("IF(NOT(EXACT(B75,B74)), COUNTA(FILTER(D$2:D$4767, B$2:B$4767 = B75)),"""")"),3.0)</f>
        <v>3</v>
      </c>
    </row>
    <row r="76" ht="15.75" customHeight="1">
      <c r="A76" s="3" t="s">
        <v>290</v>
      </c>
      <c r="B76" s="3">
        <v>2622.0</v>
      </c>
      <c r="C76" s="3" t="s">
        <v>291</v>
      </c>
      <c r="D76" s="3" t="s">
        <v>294</v>
      </c>
      <c r="E76" s="3" t="s">
        <v>20</v>
      </c>
      <c r="F76" s="3" t="s">
        <v>292</v>
      </c>
      <c r="G76" s="3" t="str">
        <f>IFERROR(__xludf.DUMMYFUNCTION("IF(NOT(EXACT(B76,B75)), COUNTA(FILTER(D$2:D$4767, B$2:B$4767 = B76)),"""")"),"")</f>
        <v/>
      </c>
    </row>
    <row r="77" ht="15.75" customHeight="1">
      <c r="A77" s="3" t="s">
        <v>290</v>
      </c>
      <c r="B77" s="3">
        <v>2622.0</v>
      </c>
      <c r="C77" s="3" t="s">
        <v>291</v>
      </c>
      <c r="D77" s="3" t="s">
        <v>294</v>
      </c>
      <c r="E77" s="3" t="s">
        <v>295</v>
      </c>
      <c r="F77" s="3" t="s">
        <v>292</v>
      </c>
      <c r="G77" s="3" t="str">
        <f>IFERROR(__xludf.DUMMYFUNCTION("IF(NOT(EXACT(B77,B76)), COUNTA(FILTER(D$2:D$4767, B$2:B$4767 = B77)),"""")"),"")</f>
        <v/>
      </c>
    </row>
    <row r="78" ht="15.75" customHeight="1">
      <c r="A78" s="3" t="s">
        <v>296</v>
      </c>
      <c r="B78" s="3">
        <v>2649.0</v>
      </c>
      <c r="C78" s="3" t="s">
        <v>297</v>
      </c>
      <c r="D78" s="3" t="s">
        <v>298</v>
      </c>
      <c r="E78" s="3" t="s">
        <v>59</v>
      </c>
      <c r="F78" s="3" t="s">
        <v>299</v>
      </c>
      <c r="G78" s="3">
        <f>IFERROR(__xludf.DUMMYFUNCTION("IF(NOT(EXACT(B78,B77)), COUNTA(FILTER(D$2:D$4767, B$2:B$4767 = B78)),"""")"),1.0)</f>
        <v>1</v>
      </c>
    </row>
    <row r="79" ht="15.75" customHeight="1">
      <c r="A79" s="3" t="s">
        <v>300</v>
      </c>
      <c r="B79" s="3">
        <v>2652.0</v>
      </c>
      <c r="C79" s="3" t="s">
        <v>301</v>
      </c>
      <c r="D79" s="3" t="s">
        <v>302</v>
      </c>
      <c r="E79" s="3" t="s">
        <v>20</v>
      </c>
      <c r="F79" s="3" t="s">
        <v>303</v>
      </c>
      <c r="G79" s="3">
        <f>IFERROR(__xludf.DUMMYFUNCTION("IF(NOT(EXACT(B79,B78)), COUNTA(FILTER(D$2:D$4767, B$2:B$4767 = B79)),"""")"),1.0)</f>
        <v>1</v>
      </c>
    </row>
    <row r="80" ht="15.75" customHeight="1">
      <c r="A80" s="3" t="s">
        <v>304</v>
      </c>
      <c r="B80" s="3">
        <v>2661.0</v>
      </c>
      <c r="C80" s="3" t="s">
        <v>305</v>
      </c>
      <c r="D80" s="3" t="s">
        <v>306</v>
      </c>
      <c r="E80" s="3" t="s">
        <v>59</v>
      </c>
      <c r="F80" s="3" t="s">
        <v>299</v>
      </c>
      <c r="G80" s="3">
        <f>IFERROR(__xludf.DUMMYFUNCTION("IF(NOT(EXACT(B80,B79)), COUNTA(FILTER(D$2:D$4767, B$2:B$4767 = B80)),"""")"),1.0)</f>
        <v>1</v>
      </c>
    </row>
    <row r="81" ht="15.75" customHeight="1">
      <c r="A81" s="3" t="s">
        <v>307</v>
      </c>
      <c r="B81" s="3">
        <v>2666.0</v>
      </c>
      <c r="C81" s="3" t="s">
        <v>308</v>
      </c>
      <c r="D81" s="3" t="s">
        <v>309</v>
      </c>
      <c r="E81" s="3" t="s">
        <v>20</v>
      </c>
      <c r="F81" s="3" t="s">
        <v>310</v>
      </c>
      <c r="G81" s="3">
        <f>IFERROR(__xludf.DUMMYFUNCTION("IF(NOT(EXACT(B81,B80)), COUNTA(FILTER(D$2:D$4767, B$2:B$4767 = B81)),"""")"),1.0)</f>
        <v>1</v>
      </c>
    </row>
    <row r="82" ht="15.75" customHeight="1">
      <c r="A82" s="3" t="s">
        <v>311</v>
      </c>
      <c r="B82" s="3">
        <v>2670.0</v>
      </c>
      <c r="C82" s="3" t="s">
        <v>312</v>
      </c>
      <c r="D82" s="3" t="s">
        <v>313</v>
      </c>
      <c r="E82" s="3" t="s">
        <v>20</v>
      </c>
      <c r="F82" s="3" t="s">
        <v>313</v>
      </c>
      <c r="G82" s="3">
        <f>IFERROR(__xludf.DUMMYFUNCTION("IF(NOT(EXACT(B82,B81)), COUNTA(FILTER(D$2:D$4767, B$2:B$4767 = B82)),"""")"),1.0)</f>
        <v>1</v>
      </c>
    </row>
    <row r="83" ht="15.75" customHeight="1">
      <c r="A83" s="3" t="s">
        <v>314</v>
      </c>
      <c r="B83" s="3">
        <v>2671.0</v>
      </c>
      <c r="C83" s="3" t="s">
        <v>315</v>
      </c>
      <c r="D83" s="3" t="s">
        <v>316</v>
      </c>
      <c r="E83" s="3" t="s">
        <v>20</v>
      </c>
      <c r="F83" s="3" t="s">
        <v>317</v>
      </c>
      <c r="G83" s="3">
        <f>IFERROR(__xludf.DUMMYFUNCTION("IF(NOT(EXACT(B83,B82)), COUNTA(FILTER(D$2:D$4767, B$2:B$4767 = B83)),"""")"),2.0)</f>
        <v>2</v>
      </c>
    </row>
    <row r="84" ht="15.75" customHeight="1">
      <c r="A84" s="3" t="s">
        <v>314</v>
      </c>
      <c r="B84" s="3">
        <v>2671.0</v>
      </c>
      <c r="C84" s="3" t="s">
        <v>315</v>
      </c>
      <c r="D84" s="3" t="s">
        <v>136</v>
      </c>
      <c r="E84" s="3" t="s">
        <v>20</v>
      </c>
      <c r="F84" s="3" t="s">
        <v>316</v>
      </c>
      <c r="G84" s="3" t="str">
        <f>IFERROR(__xludf.DUMMYFUNCTION("IF(NOT(EXACT(B84,B83)), COUNTA(FILTER(D$2:D$4767, B$2:B$4767 = B84)),"""")"),"")</f>
        <v/>
      </c>
    </row>
    <row r="85" ht="15.75" customHeight="1">
      <c r="A85" s="3" t="s">
        <v>318</v>
      </c>
      <c r="B85" s="3">
        <v>2673.0</v>
      </c>
      <c r="C85" s="3" t="s">
        <v>319</v>
      </c>
      <c r="D85" s="3" t="s">
        <v>320</v>
      </c>
      <c r="E85" s="3" t="s">
        <v>54</v>
      </c>
      <c r="F85" s="3" t="s">
        <v>321</v>
      </c>
      <c r="G85" s="3">
        <f>IFERROR(__xludf.DUMMYFUNCTION("IF(NOT(EXACT(B85,B84)), COUNTA(FILTER(D$2:D$4767, B$2:B$4767 = B85)),"""")"),2.0)</f>
        <v>2</v>
      </c>
    </row>
    <row r="86" ht="15.75" customHeight="1">
      <c r="A86" s="3" t="s">
        <v>318</v>
      </c>
      <c r="B86" s="3">
        <v>2673.0</v>
      </c>
      <c r="C86" s="3" t="s">
        <v>319</v>
      </c>
      <c r="D86" s="3" t="s">
        <v>321</v>
      </c>
      <c r="E86" s="3" t="s">
        <v>20</v>
      </c>
      <c r="F86" s="3" t="s">
        <v>320</v>
      </c>
      <c r="G86" s="3" t="str">
        <f>IFERROR(__xludf.DUMMYFUNCTION("IF(NOT(EXACT(B86,B85)), COUNTA(FILTER(D$2:D$4767, B$2:B$4767 = B86)),"""")"),"")</f>
        <v/>
      </c>
    </row>
    <row r="87" ht="15.75" customHeight="1">
      <c r="A87" s="3" t="s">
        <v>23</v>
      </c>
      <c r="B87" s="3">
        <v>2676.0</v>
      </c>
      <c r="C87" s="3" t="s">
        <v>24</v>
      </c>
      <c r="D87" s="3" t="s">
        <v>25</v>
      </c>
      <c r="E87" s="3" t="s">
        <v>20</v>
      </c>
      <c r="F87" s="3" t="s">
        <v>26</v>
      </c>
      <c r="G87" s="3">
        <f>IFERROR(__xludf.DUMMYFUNCTION("IF(NOT(EXACT(B87,B86)), COUNTA(FILTER(D$2:D$4767, B$2:B$4767 = B87)),"""")"),1.0)</f>
        <v>1</v>
      </c>
    </row>
    <row r="88" ht="15.75" customHeight="1">
      <c r="A88" s="3" t="s">
        <v>322</v>
      </c>
      <c r="B88" s="3">
        <v>2688.0</v>
      </c>
      <c r="C88" s="3" t="s">
        <v>323</v>
      </c>
      <c r="D88" s="3" t="s">
        <v>324</v>
      </c>
      <c r="E88" s="3" t="s">
        <v>20</v>
      </c>
      <c r="F88" s="3" t="s">
        <v>325</v>
      </c>
      <c r="G88" s="3">
        <f>IFERROR(__xludf.DUMMYFUNCTION("IF(NOT(EXACT(B88,B87)), COUNTA(FILTER(D$2:D$4767, B$2:B$4767 = B88)),"""")"),1.0)</f>
        <v>1</v>
      </c>
    </row>
    <row r="89" ht="15.75" customHeight="1">
      <c r="A89" s="3" t="s">
        <v>326</v>
      </c>
      <c r="B89" s="3">
        <v>2692.0</v>
      </c>
      <c r="C89" s="3" t="s">
        <v>327</v>
      </c>
      <c r="D89" s="3" t="s">
        <v>328</v>
      </c>
      <c r="E89" s="3" t="s">
        <v>20</v>
      </c>
      <c r="F89" s="3" t="s">
        <v>329</v>
      </c>
      <c r="G89" s="3">
        <f>IFERROR(__xludf.DUMMYFUNCTION("IF(NOT(EXACT(B89,B88)), COUNTA(FILTER(D$2:D$4767, B$2:B$4767 = B89)),"""")"),1.0)</f>
        <v>1</v>
      </c>
    </row>
    <row r="90" ht="15.75" customHeight="1">
      <c r="A90" s="3" t="s">
        <v>330</v>
      </c>
      <c r="B90" s="3">
        <v>2695.0</v>
      </c>
      <c r="C90" s="3" t="s">
        <v>331</v>
      </c>
      <c r="D90" s="3" t="s">
        <v>332</v>
      </c>
      <c r="E90" s="3" t="s">
        <v>20</v>
      </c>
      <c r="F90" s="3" t="s">
        <v>333</v>
      </c>
      <c r="G90" s="3">
        <f>IFERROR(__xludf.DUMMYFUNCTION("IF(NOT(EXACT(B90,B89)), COUNTA(FILTER(D$2:D$4767, B$2:B$4767 = B90)),"""")"),1.0)</f>
        <v>1</v>
      </c>
    </row>
    <row r="91" ht="15.75" customHeight="1">
      <c r="A91" s="3" t="s">
        <v>334</v>
      </c>
      <c r="B91" s="3">
        <v>2704.0</v>
      </c>
      <c r="C91" s="3" t="s">
        <v>335</v>
      </c>
      <c r="D91" s="3" t="s">
        <v>299</v>
      </c>
      <c r="E91" s="3" t="s">
        <v>20</v>
      </c>
      <c r="F91" s="3" t="s">
        <v>336</v>
      </c>
      <c r="G91" s="3">
        <f>IFERROR(__xludf.DUMMYFUNCTION("IF(NOT(EXACT(B91,B90)), COUNTA(FILTER(D$2:D$4767, B$2:B$4767 = B91)),"""")"),1.0)</f>
        <v>1</v>
      </c>
    </row>
    <row r="92" ht="15.75" customHeight="1">
      <c r="A92" s="3" t="s">
        <v>337</v>
      </c>
      <c r="B92" s="3">
        <v>2706.0</v>
      </c>
      <c r="C92" s="3" t="s">
        <v>338</v>
      </c>
      <c r="D92" s="3" t="s">
        <v>339</v>
      </c>
      <c r="E92" s="3" t="s">
        <v>45</v>
      </c>
      <c r="F92" s="3" t="s">
        <v>321</v>
      </c>
      <c r="G92" s="3">
        <f>IFERROR(__xludf.DUMMYFUNCTION("IF(NOT(EXACT(B92,B91)), COUNTA(FILTER(D$2:D$4767, B$2:B$4767 = B92)),"""")"),1.0)</f>
        <v>1</v>
      </c>
    </row>
    <row r="93" ht="15.75" customHeight="1">
      <c r="A93" s="3" t="s">
        <v>340</v>
      </c>
      <c r="B93" s="3">
        <v>2718.0</v>
      </c>
      <c r="C93" s="3" t="s">
        <v>341</v>
      </c>
      <c r="D93" s="3" t="s">
        <v>342</v>
      </c>
      <c r="E93" s="3" t="s">
        <v>20</v>
      </c>
      <c r="F93" s="3" t="s">
        <v>343</v>
      </c>
      <c r="G93" s="3">
        <f>IFERROR(__xludf.DUMMYFUNCTION("IF(NOT(EXACT(B93,B92)), COUNTA(FILTER(D$2:D$4767, B$2:B$4767 = B93)),"""")"),1.0)</f>
        <v>1</v>
      </c>
    </row>
    <row r="94" ht="15.75" customHeight="1">
      <c r="A94" s="3" t="s">
        <v>344</v>
      </c>
      <c r="B94" s="3">
        <v>2727.0</v>
      </c>
      <c r="C94" s="3" t="s">
        <v>345</v>
      </c>
      <c r="D94" s="3" t="s">
        <v>346</v>
      </c>
      <c r="E94" s="3" t="s">
        <v>45</v>
      </c>
      <c r="F94" s="3" t="s">
        <v>140</v>
      </c>
      <c r="G94" s="3">
        <f>IFERROR(__xludf.DUMMYFUNCTION("IF(NOT(EXACT(B94,B93)), COUNTA(FILTER(D$2:D$4767, B$2:B$4767 = B94)),"""")"),1.0)</f>
        <v>1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39</v>
      </c>
      <c r="B2" s="3">
        <v>1725.0</v>
      </c>
      <c r="C2" s="3" t="s">
        <v>40</v>
      </c>
      <c r="D2" s="3" t="s">
        <v>41</v>
      </c>
      <c r="E2" s="3" t="s">
        <v>42</v>
      </c>
      <c r="F2" s="3" t="s">
        <v>43</v>
      </c>
      <c r="G2" s="10">
        <v>0.5</v>
      </c>
      <c r="H2" s="10">
        <v>0.0</v>
      </c>
      <c r="I2" s="10">
        <v>1.0</v>
      </c>
      <c r="J2" s="10">
        <v>0.0</v>
      </c>
      <c r="K2" s="10" t="s">
        <v>347</v>
      </c>
      <c r="L2" s="10" t="s">
        <v>37</v>
      </c>
      <c r="M2" s="8" t="s">
        <v>16</v>
      </c>
      <c r="N2" s="6">
        <f>AVERAGE(G2:G1000)</f>
        <v>0.7849462366</v>
      </c>
    </row>
    <row r="3">
      <c r="A3" s="3" t="s">
        <v>39</v>
      </c>
      <c r="B3" s="3">
        <v>1725.0</v>
      </c>
      <c r="C3" s="3" t="s">
        <v>40</v>
      </c>
      <c r="D3" s="3" t="s">
        <v>41</v>
      </c>
      <c r="E3" s="3" t="s">
        <v>45</v>
      </c>
      <c r="F3" s="3" t="s">
        <v>43</v>
      </c>
      <c r="G3" s="10">
        <v>0.5</v>
      </c>
      <c r="H3" s="10">
        <v>0.0</v>
      </c>
      <c r="I3" s="3"/>
      <c r="J3" s="10">
        <v>0.0</v>
      </c>
      <c r="K3" s="3"/>
      <c r="M3" s="8" t="s">
        <v>22</v>
      </c>
      <c r="N3" s="6">
        <f> AVERAGE(H2:H1000)</f>
        <v>0.6451612903</v>
      </c>
    </row>
    <row r="4">
      <c r="A4" s="3" t="s">
        <v>47</v>
      </c>
      <c r="B4" s="3">
        <v>1733.0</v>
      </c>
      <c r="C4" s="3" t="s">
        <v>48</v>
      </c>
      <c r="D4" s="3" t="s">
        <v>49</v>
      </c>
      <c r="E4" s="3" t="s">
        <v>20</v>
      </c>
      <c r="F4" s="3" t="s">
        <v>50</v>
      </c>
      <c r="G4" s="10">
        <v>1.0</v>
      </c>
      <c r="H4" s="10">
        <v>1.0</v>
      </c>
      <c r="I4" s="10">
        <v>1.0</v>
      </c>
      <c r="J4" s="10">
        <v>0.0</v>
      </c>
      <c r="K4" s="3"/>
      <c r="M4" s="8" t="s">
        <v>27</v>
      </c>
      <c r="N4" s="6">
        <f>AVERAGE(I2:I1000)</f>
        <v>1</v>
      </c>
    </row>
    <row r="5">
      <c r="A5" s="3" t="s">
        <v>51</v>
      </c>
      <c r="B5" s="3">
        <v>1833.0</v>
      </c>
      <c r="C5" s="3" t="s">
        <v>52</v>
      </c>
      <c r="D5" s="3" t="s">
        <v>53</v>
      </c>
      <c r="E5" s="3" t="s">
        <v>54</v>
      </c>
      <c r="F5" s="3" t="s">
        <v>55</v>
      </c>
      <c r="G5" s="10">
        <v>0.0</v>
      </c>
      <c r="H5" s="10">
        <v>0.0</v>
      </c>
      <c r="I5" s="10">
        <v>1.0</v>
      </c>
      <c r="J5" s="10">
        <v>0.0</v>
      </c>
      <c r="K5" s="10" t="s">
        <v>348</v>
      </c>
      <c r="L5" s="10" t="s">
        <v>37</v>
      </c>
      <c r="M5" s="8" t="s">
        <v>32</v>
      </c>
      <c r="N5" s="6">
        <f>SUM(J2:J1000)</f>
        <v>0</v>
      </c>
    </row>
    <row r="6">
      <c r="A6" s="3" t="s">
        <v>56</v>
      </c>
      <c r="B6" s="3">
        <v>1850.0</v>
      </c>
      <c r="C6" s="3" t="s">
        <v>57</v>
      </c>
      <c r="D6" s="3" t="s">
        <v>58</v>
      </c>
      <c r="E6" s="3" t="s">
        <v>59</v>
      </c>
      <c r="F6" s="3" t="s">
        <v>60</v>
      </c>
      <c r="G6" s="10">
        <v>1.0</v>
      </c>
      <c r="H6" s="10">
        <v>1.0</v>
      </c>
      <c r="I6" s="10">
        <v>1.0</v>
      </c>
      <c r="J6" s="10">
        <v>0.0</v>
      </c>
      <c r="K6" s="10" t="s">
        <v>349</v>
      </c>
      <c r="L6" s="10" t="s">
        <v>37</v>
      </c>
    </row>
    <row r="7">
      <c r="A7" s="3" t="s">
        <v>61</v>
      </c>
      <c r="B7" s="3">
        <v>1852.0</v>
      </c>
      <c r="C7" s="3" t="s">
        <v>62</v>
      </c>
      <c r="D7" s="3" t="s">
        <v>63</v>
      </c>
      <c r="E7" s="3" t="s">
        <v>14</v>
      </c>
      <c r="F7" s="3" t="s">
        <v>64</v>
      </c>
      <c r="G7" s="10">
        <v>0.5</v>
      </c>
      <c r="H7" s="10">
        <v>0.0</v>
      </c>
      <c r="I7" s="10">
        <v>1.0</v>
      </c>
      <c r="J7" s="10">
        <v>0.0</v>
      </c>
      <c r="K7" s="10" t="s">
        <v>350</v>
      </c>
      <c r="L7" s="10" t="s">
        <v>37</v>
      </c>
    </row>
    <row r="8">
      <c r="A8" s="3" t="s">
        <v>65</v>
      </c>
      <c r="B8" s="3">
        <v>1854.0</v>
      </c>
      <c r="C8" s="3" t="s">
        <v>66</v>
      </c>
      <c r="D8" s="3" t="s">
        <v>67</v>
      </c>
      <c r="E8" s="3" t="s">
        <v>68</v>
      </c>
      <c r="F8" s="3" t="s">
        <v>69</v>
      </c>
      <c r="G8" s="10">
        <v>0.5</v>
      </c>
      <c r="H8" s="10">
        <v>0.0</v>
      </c>
      <c r="I8" s="10">
        <v>1.0</v>
      </c>
      <c r="J8" s="10">
        <v>0.0</v>
      </c>
      <c r="K8" s="10" t="s">
        <v>351</v>
      </c>
      <c r="L8" s="10" t="s">
        <v>37</v>
      </c>
    </row>
    <row r="9">
      <c r="A9" s="3" t="s">
        <v>70</v>
      </c>
      <c r="B9" s="3">
        <v>1857.0</v>
      </c>
      <c r="C9" s="3" t="s">
        <v>71</v>
      </c>
      <c r="D9" s="3" t="s">
        <v>72</v>
      </c>
      <c r="E9" s="3" t="s">
        <v>20</v>
      </c>
      <c r="F9" s="3" t="s">
        <v>73</v>
      </c>
      <c r="G9" s="10">
        <v>1.0</v>
      </c>
      <c r="H9" s="10">
        <v>1.0</v>
      </c>
      <c r="I9" s="10">
        <v>1.0</v>
      </c>
      <c r="J9" s="10">
        <v>0.0</v>
      </c>
      <c r="K9" s="3"/>
    </row>
    <row r="10">
      <c r="A10" s="3" t="s">
        <v>74</v>
      </c>
      <c r="B10" s="3">
        <v>1937.0</v>
      </c>
      <c r="C10" s="3" t="s">
        <v>75</v>
      </c>
      <c r="D10" s="3" t="s">
        <v>76</v>
      </c>
      <c r="E10" s="3" t="s">
        <v>14</v>
      </c>
      <c r="F10" s="3" t="s">
        <v>77</v>
      </c>
      <c r="G10" s="10">
        <v>0.5</v>
      </c>
      <c r="H10" s="10">
        <v>0.0</v>
      </c>
      <c r="I10" s="10">
        <v>1.0</v>
      </c>
      <c r="J10" s="10">
        <v>0.0</v>
      </c>
      <c r="K10" s="3"/>
    </row>
    <row r="11">
      <c r="A11" s="3" t="s">
        <v>78</v>
      </c>
      <c r="B11" s="3">
        <v>1947.0</v>
      </c>
      <c r="C11" s="3" t="s">
        <v>79</v>
      </c>
      <c r="D11" s="3" t="s">
        <v>80</v>
      </c>
      <c r="E11" s="3" t="s">
        <v>20</v>
      </c>
      <c r="F11" s="3" t="s">
        <v>81</v>
      </c>
      <c r="G11" s="10">
        <v>1.0</v>
      </c>
      <c r="H11" s="10">
        <v>1.0</v>
      </c>
      <c r="I11" s="10">
        <v>1.0</v>
      </c>
      <c r="J11" s="10">
        <v>0.0</v>
      </c>
      <c r="K11" s="3"/>
    </row>
    <row r="12">
      <c r="A12" s="3" t="s">
        <v>82</v>
      </c>
      <c r="B12" s="3">
        <v>1953.0</v>
      </c>
      <c r="C12" s="3" t="s">
        <v>83</v>
      </c>
      <c r="D12" s="3" t="s">
        <v>84</v>
      </c>
      <c r="E12" s="3" t="s">
        <v>54</v>
      </c>
      <c r="F12" s="3" t="s">
        <v>85</v>
      </c>
      <c r="G12" s="10">
        <v>0.5</v>
      </c>
      <c r="H12" s="10">
        <v>0.0</v>
      </c>
      <c r="I12" s="10">
        <v>1.0</v>
      </c>
      <c r="J12" s="10">
        <v>0.0</v>
      </c>
      <c r="K12" s="3"/>
    </row>
    <row r="13">
      <c r="A13" s="3" t="s">
        <v>86</v>
      </c>
      <c r="B13" s="3">
        <v>1975.0</v>
      </c>
      <c r="C13" s="3" t="s">
        <v>87</v>
      </c>
      <c r="D13" s="3" t="s">
        <v>88</v>
      </c>
      <c r="E13" s="3" t="s">
        <v>20</v>
      </c>
      <c r="F13" s="3" t="s">
        <v>89</v>
      </c>
      <c r="G13" s="10">
        <v>1.0</v>
      </c>
      <c r="H13" s="10">
        <v>1.0</v>
      </c>
      <c r="I13" s="10">
        <v>1.0</v>
      </c>
      <c r="J13" s="10">
        <v>0.0</v>
      </c>
      <c r="K13" s="3"/>
    </row>
    <row r="14">
      <c r="A14" s="3" t="s">
        <v>90</v>
      </c>
      <c r="B14" s="3">
        <v>1993.0</v>
      </c>
      <c r="C14" s="3" t="s">
        <v>91</v>
      </c>
      <c r="D14" s="3" t="s">
        <v>92</v>
      </c>
      <c r="E14" s="3" t="s">
        <v>54</v>
      </c>
      <c r="F14" s="3" t="s">
        <v>93</v>
      </c>
      <c r="G14" s="10">
        <v>0.5</v>
      </c>
      <c r="H14" s="10">
        <v>0.0</v>
      </c>
      <c r="I14" s="10">
        <v>1.0</v>
      </c>
      <c r="J14" s="10">
        <v>0.0</v>
      </c>
      <c r="K14" s="3"/>
    </row>
    <row r="15">
      <c r="A15" s="3" t="s">
        <v>90</v>
      </c>
      <c r="B15" s="3">
        <v>1993.0</v>
      </c>
      <c r="C15" s="3" t="s">
        <v>91</v>
      </c>
      <c r="D15" s="3" t="s">
        <v>93</v>
      </c>
      <c r="E15" s="3" t="s">
        <v>20</v>
      </c>
      <c r="F15" s="3" t="s">
        <v>92</v>
      </c>
      <c r="G15" s="10">
        <v>1.0</v>
      </c>
      <c r="H15" s="10">
        <v>1.0</v>
      </c>
      <c r="I15" s="3"/>
      <c r="J15" s="10">
        <v>0.0</v>
      </c>
      <c r="K15" s="3"/>
    </row>
    <row r="16">
      <c r="A16" s="3" t="s">
        <v>94</v>
      </c>
      <c r="B16" s="3">
        <v>2002.0</v>
      </c>
      <c r="C16" s="3" t="s">
        <v>95</v>
      </c>
      <c r="D16" s="3" t="s">
        <v>96</v>
      </c>
      <c r="E16" s="3" t="s">
        <v>59</v>
      </c>
      <c r="F16" s="3" t="s">
        <v>97</v>
      </c>
      <c r="G16" s="10">
        <v>1.0</v>
      </c>
      <c r="H16" s="10">
        <v>1.0</v>
      </c>
      <c r="I16" s="10">
        <v>1.0</v>
      </c>
      <c r="J16" s="10">
        <v>0.0</v>
      </c>
      <c r="K16" s="3"/>
    </row>
    <row r="17">
      <c r="A17" s="3" t="s">
        <v>98</v>
      </c>
      <c r="B17" s="3">
        <v>2011.0</v>
      </c>
      <c r="C17" s="3" t="s">
        <v>99</v>
      </c>
      <c r="D17" s="3" t="s">
        <v>100</v>
      </c>
      <c r="E17" s="3" t="s">
        <v>20</v>
      </c>
      <c r="F17" s="3" t="s">
        <v>101</v>
      </c>
      <c r="G17" s="10">
        <v>1.0</v>
      </c>
      <c r="H17" s="10">
        <v>1.0</v>
      </c>
      <c r="I17" s="10">
        <v>1.0</v>
      </c>
      <c r="J17" s="10">
        <v>0.0</v>
      </c>
      <c r="K17" s="3"/>
    </row>
    <row r="18">
      <c r="A18" s="3" t="s">
        <v>102</v>
      </c>
      <c r="B18" s="3">
        <v>2021.0</v>
      </c>
      <c r="C18" s="3" t="s">
        <v>103</v>
      </c>
      <c r="D18" s="3" t="s">
        <v>104</v>
      </c>
      <c r="E18" s="3" t="s">
        <v>54</v>
      </c>
      <c r="F18" s="3" t="s">
        <v>60</v>
      </c>
      <c r="G18" s="10">
        <v>0.5</v>
      </c>
      <c r="H18" s="10">
        <v>0.0</v>
      </c>
      <c r="I18" s="10">
        <v>1.0</v>
      </c>
      <c r="J18" s="10">
        <v>0.0</v>
      </c>
      <c r="K18" s="3"/>
    </row>
    <row r="19">
      <c r="A19" s="3" t="s">
        <v>102</v>
      </c>
      <c r="B19" s="3">
        <v>2021.0</v>
      </c>
      <c r="C19" s="3" t="s">
        <v>103</v>
      </c>
      <c r="D19" s="3" t="s">
        <v>60</v>
      </c>
      <c r="E19" s="3" t="s">
        <v>20</v>
      </c>
      <c r="F19" s="3" t="s">
        <v>104</v>
      </c>
      <c r="G19" s="10">
        <v>1.0</v>
      </c>
      <c r="H19" s="10">
        <v>1.0</v>
      </c>
      <c r="I19" s="3"/>
      <c r="J19" s="10">
        <v>0.0</v>
      </c>
      <c r="K19" s="3"/>
    </row>
    <row r="20">
      <c r="A20" s="3" t="s">
        <v>105</v>
      </c>
      <c r="B20" s="3">
        <v>2025.0</v>
      </c>
      <c r="C20" s="3" t="s">
        <v>106</v>
      </c>
      <c r="D20" s="3" t="s">
        <v>107</v>
      </c>
      <c r="E20" s="3" t="s">
        <v>54</v>
      </c>
      <c r="F20" s="3" t="s">
        <v>108</v>
      </c>
      <c r="G20" s="10">
        <v>0.5</v>
      </c>
      <c r="H20" s="10">
        <v>0.0</v>
      </c>
      <c r="I20" s="10">
        <v>1.0</v>
      </c>
      <c r="J20" s="10">
        <v>0.0</v>
      </c>
      <c r="K20" s="3"/>
    </row>
    <row r="21">
      <c r="A21" s="3" t="s">
        <v>109</v>
      </c>
      <c r="B21" s="3">
        <v>2043.0</v>
      </c>
      <c r="C21" s="3" t="s">
        <v>110</v>
      </c>
      <c r="D21" s="3" t="s">
        <v>111</v>
      </c>
      <c r="E21" s="3" t="s">
        <v>20</v>
      </c>
      <c r="F21" s="3" t="s">
        <v>112</v>
      </c>
      <c r="G21" s="10">
        <v>1.0</v>
      </c>
      <c r="H21" s="10">
        <v>1.0</v>
      </c>
      <c r="I21" s="10">
        <v>1.0</v>
      </c>
      <c r="J21" s="10">
        <v>0.0</v>
      </c>
      <c r="K21" s="3"/>
    </row>
    <row r="22">
      <c r="A22" s="3" t="s">
        <v>113</v>
      </c>
      <c r="B22" s="3">
        <v>2084.0</v>
      </c>
      <c r="C22" s="3" t="s">
        <v>114</v>
      </c>
      <c r="D22" s="3" t="s">
        <v>115</v>
      </c>
      <c r="E22" s="3" t="s">
        <v>20</v>
      </c>
      <c r="F22" s="3" t="s">
        <v>116</v>
      </c>
      <c r="G22" s="10">
        <v>0.5</v>
      </c>
      <c r="H22" s="10">
        <v>1.0</v>
      </c>
      <c r="I22" s="10">
        <v>1.0</v>
      </c>
      <c r="J22" s="10">
        <v>0.0</v>
      </c>
      <c r="K22" s="3"/>
    </row>
    <row r="23">
      <c r="A23" s="3" t="s">
        <v>33</v>
      </c>
      <c r="B23" s="3">
        <v>2099.0</v>
      </c>
      <c r="C23" s="3" t="s">
        <v>34</v>
      </c>
      <c r="D23" s="3" t="s">
        <v>35</v>
      </c>
      <c r="E23" s="3" t="s">
        <v>20</v>
      </c>
      <c r="F23" s="3" t="s">
        <v>36</v>
      </c>
      <c r="G23" s="10">
        <v>1.0</v>
      </c>
      <c r="H23" s="10">
        <v>1.0</v>
      </c>
      <c r="I23" s="10">
        <v>1.0</v>
      </c>
      <c r="J23" s="10">
        <v>0.0</v>
      </c>
      <c r="K23" s="3"/>
    </row>
    <row r="24">
      <c r="A24" s="3" t="s">
        <v>117</v>
      </c>
      <c r="B24" s="3">
        <v>2103.0</v>
      </c>
      <c r="C24" s="3" t="s">
        <v>118</v>
      </c>
      <c r="D24" s="3" t="s">
        <v>119</v>
      </c>
      <c r="E24" s="3" t="s">
        <v>20</v>
      </c>
      <c r="F24" s="3" t="s">
        <v>120</v>
      </c>
      <c r="G24" s="10">
        <v>1.0</v>
      </c>
      <c r="H24" s="10">
        <v>1.0</v>
      </c>
      <c r="I24" s="10">
        <v>1.0</v>
      </c>
      <c r="J24" s="10">
        <v>0.0</v>
      </c>
      <c r="K24" s="3"/>
    </row>
    <row r="25">
      <c r="A25" s="3" t="s">
        <v>121</v>
      </c>
      <c r="B25" s="3">
        <v>2104.0</v>
      </c>
      <c r="C25" s="3" t="s">
        <v>122</v>
      </c>
      <c r="D25" s="3" t="s">
        <v>123</v>
      </c>
      <c r="E25" s="3" t="s">
        <v>20</v>
      </c>
      <c r="F25" s="3" t="s">
        <v>124</v>
      </c>
      <c r="G25" s="10">
        <v>1.0</v>
      </c>
      <c r="H25" s="10">
        <v>1.0</v>
      </c>
      <c r="I25" s="10">
        <v>1.0</v>
      </c>
      <c r="J25" s="10">
        <v>0.0</v>
      </c>
      <c r="K25" s="3"/>
    </row>
    <row r="26">
      <c r="A26" s="3" t="s">
        <v>125</v>
      </c>
      <c r="B26" s="3">
        <v>2114.0</v>
      </c>
      <c r="C26" s="3" t="s">
        <v>126</v>
      </c>
      <c r="D26" s="3" t="s">
        <v>127</v>
      </c>
      <c r="E26" s="3" t="s">
        <v>20</v>
      </c>
      <c r="F26" s="3" t="s">
        <v>128</v>
      </c>
      <c r="G26" s="10">
        <v>1.0</v>
      </c>
      <c r="H26" s="10">
        <v>1.0</v>
      </c>
      <c r="I26" s="10">
        <v>1.0</v>
      </c>
      <c r="J26" s="10">
        <v>0.0</v>
      </c>
      <c r="K26" s="3"/>
    </row>
    <row r="27">
      <c r="A27" s="3" t="s">
        <v>129</v>
      </c>
      <c r="B27" s="3">
        <v>2120.0</v>
      </c>
      <c r="C27" s="3" t="s">
        <v>130</v>
      </c>
      <c r="D27" s="3" t="s">
        <v>131</v>
      </c>
      <c r="E27" s="3" t="s">
        <v>14</v>
      </c>
      <c r="F27" s="3" t="s">
        <v>132</v>
      </c>
      <c r="G27" s="10">
        <v>0.5</v>
      </c>
      <c r="H27" s="10">
        <v>0.0</v>
      </c>
      <c r="I27" s="10">
        <v>1.0</v>
      </c>
      <c r="J27" s="10">
        <v>0.0</v>
      </c>
      <c r="K27" s="10" t="s">
        <v>352</v>
      </c>
    </row>
    <row r="28">
      <c r="A28" s="3" t="s">
        <v>133</v>
      </c>
      <c r="B28" s="3">
        <v>2122.0</v>
      </c>
      <c r="C28" s="3" t="s">
        <v>134</v>
      </c>
      <c r="D28" s="3" t="s">
        <v>135</v>
      </c>
      <c r="E28" s="3" t="s">
        <v>54</v>
      </c>
      <c r="F28" s="3" t="s">
        <v>136</v>
      </c>
      <c r="G28" s="10">
        <v>0.5</v>
      </c>
      <c r="H28" s="10">
        <v>0.0</v>
      </c>
      <c r="I28" s="10">
        <v>1.0</v>
      </c>
      <c r="J28" s="10">
        <v>0.0</v>
      </c>
      <c r="K28" s="3"/>
    </row>
    <row r="29">
      <c r="A29" s="3" t="s">
        <v>133</v>
      </c>
      <c r="B29" s="3">
        <v>2122.0</v>
      </c>
      <c r="C29" s="3" t="s">
        <v>134</v>
      </c>
      <c r="D29" s="3" t="s">
        <v>136</v>
      </c>
      <c r="E29" s="3" t="s">
        <v>20</v>
      </c>
      <c r="F29" s="3" t="s">
        <v>135</v>
      </c>
      <c r="G29" s="10">
        <v>1.0</v>
      </c>
      <c r="H29" s="10">
        <v>1.0</v>
      </c>
      <c r="I29" s="3"/>
      <c r="J29" s="10">
        <v>0.0</v>
      </c>
      <c r="K29" s="3"/>
    </row>
    <row r="30">
      <c r="A30" s="3" t="s">
        <v>137</v>
      </c>
      <c r="B30" s="3">
        <v>2139.0</v>
      </c>
      <c r="C30" s="3" t="s">
        <v>138</v>
      </c>
      <c r="D30" s="3" t="s">
        <v>139</v>
      </c>
      <c r="E30" s="3" t="s">
        <v>54</v>
      </c>
      <c r="F30" s="3" t="s">
        <v>140</v>
      </c>
      <c r="G30" s="10">
        <v>0.5</v>
      </c>
      <c r="H30" s="10">
        <v>0.0</v>
      </c>
      <c r="I30" s="10">
        <v>1.0</v>
      </c>
      <c r="J30" s="10">
        <v>0.0</v>
      </c>
      <c r="K30" s="3"/>
    </row>
    <row r="31">
      <c r="A31" s="3" t="s">
        <v>141</v>
      </c>
      <c r="B31" s="3">
        <v>2161.0</v>
      </c>
      <c r="C31" s="3" t="s">
        <v>142</v>
      </c>
      <c r="D31" s="3" t="s">
        <v>143</v>
      </c>
      <c r="E31" s="3" t="s">
        <v>20</v>
      </c>
      <c r="F31" s="3" t="s">
        <v>144</v>
      </c>
      <c r="G31" s="10">
        <v>1.0</v>
      </c>
      <c r="H31" s="10">
        <v>1.0</v>
      </c>
      <c r="I31" s="10">
        <v>1.0</v>
      </c>
      <c r="J31" s="10">
        <v>0.0</v>
      </c>
      <c r="K31" s="3"/>
    </row>
    <row r="32">
      <c r="A32" s="3" t="s">
        <v>145</v>
      </c>
      <c r="B32" s="3">
        <v>2166.0</v>
      </c>
      <c r="C32" s="3" t="s">
        <v>146</v>
      </c>
      <c r="D32" s="3" t="s">
        <v>147</v>
      </c>
      <c r="E32" s="3" t="s">
        <v>54</v>
      </c>
      <c r="F32" s="3" t="s">
        <v>148</v>
      </c>
      <c r="G32" s="10">
        <v>0.5</v>
      </c>
      <c r="H32" s="10">
        <v>0.0</v>
      </c>
      <c r="I32" s="10">
        <v>1.0</v>
      </c>
      <c r="J32" s="10">
        <v>0.0</v>
      </c>
      <c r="K32" s="3"/>
    </row>
    <row r="33">
      <c r="A33" s="3" t="s">
        <v>149</v>
      </c>
      <c r="B33" s="3">
        <v>2177.0</v>
      </c>
      <c r="C33" s="3" t="s">
        <v>150</v>
      </c>
      <c r="D33" s="3" t="s">
        <v>151</v>
      </c>
      <c r="E33" s="3" t="s">
        <v>59</v>
      </c>
      <c r="F33" s="3" t="s">
        <v>152</v>
      </c>
      <c r="G33" s="10">
        <v>0.5</v>
      </c>
      <c r="H33" s="10">
        <v>1.0</v>
      </c>
      <c r="I33" s="10">
        <v>1.0</v>
      </c>
      <c r="J33" s="10">
        <v>0.0</v>
      </c>
      <c r="K33" s="10" t="s">
        <v>353</v>
      </c>
    </row>
    <row r="34">
      <c r="A34" s="3" t="s">
        <v>153</v>
      </c>
      <c r="B34" s="3">
        <v>2189.0</v>
      </c>
      <c r="C34" s="3" t="s">
        <v>154</v>
      </c>
      <c r="D34" s="3" t="s">
        <v>155</v>
      </c>
      <c r="E34" s="3" t="s">
        <v>45</v>
      </c>
      <c r="F34" s="3" t="s">
        <v>156</v>
      </c>
      <c r="G34" s="10">
        <v>0.5</v>
      </c>
      <c r="H34" s="10">
        <v>0.0</v>
      </c>
      <c r="I34" s="10">
        <v>1.0</v>
      </c>
      <c r="J34" s="10">
        <v>0.0</v>
      </c>
      <c r="K34" s="3"/>
    </row>
    <row r="35">
      <c r="A35" s="3" t="s">
        <v>157</v>
      </c>
      <c r="B35" s="3">
        <v>2199.0</v>
      </c>
      <c r="C35" s="3" t="s">
        <v>158</v>
      </c>
      <c r="D35" s="3" t="s">
        <v>159</v>
      </c>
      <c r="E35" s="3" t="s">
        <v>59</v>
      </c>
      <c r="F35" s="3" t="s">
        <v>140</v>
      </c>
      <c r="G35" s="10">
        <v>0.5</v>
      </c>
      <c r="H35" s="10">
        <v>1.0</v>
      </c>
      <c r="I35" s="10">
        <v>1.0</v>
      </c>
      <c r="J35" s="10">
        <v>0.0</v>
      </c>
      <c r="K35" s="3"/>
    </row>
    <row r="36">
      <c r="A36" s="3" t="s">
        <v>160</v>
      </c>
      <c r="B36" s="3">
        <v>2214.0</v>
      </c>
      <c r="C36" s="3" t="s">
        <v>161</v>
      </c>
      <c r="D36" s="3" t="s">
        <v>162</v>
      </c>
      <c r="E36" s="3" t="s">
        <v>42</v>
      </c>
      <c r="F36" s="3" t="s">
        <v>163</v>
      </c>
      <c r="G36" s="10">
        <v>1.0</v>
      </c>
      <c r="H36" s="10">
        <v>1.0</v>
      </c>
      <c r="I36" s="10">
        <v>1.0</v>
      </c>
      <c r="J36" s="10">
        <v>0.0</v>
      </c>
      <c r="K36" s="10" t="s">
        <v>354</v>
      </c>
    </row>
    <row r="37">
      <c r="A37" s="3" t="s">
        <v>164</v>
      </c>
      <c r="B37" s="3">
        <v>2239.0</v>
      </c>
      <c r="C37" s="3" t="s">
        <v>165</v>
      </c>
      <c r="D37" s="3" t="s">
        <v>166</v>
      </c>
      <c r="E37" s="3" t="s">
        <v>20</v>
      </c>
      <c r="F37" s="3" t="s">
        <v>166</v>
      </c>
      <c r="G37" s="10">
        <v>0.5</v>
      </c>
      <c r="H37" s="10">
        <v>0.0</v>
      </c>
      <c r="I37" s="10">
        <v>1.0</v>
      </c>
      <c r="J37" s="10">
        <v>0.0</v>
      </c>
      <c r="K37" s="10" t="s">
        <v>355</v>
      </c>
    </row>
    <row r="38">
      <c r="A38" s="3" t="s">
        <v>167</v>
      </c>
      <c r="B38" s="3">
        <v>2241.0</v>
      </c>
      <c r="C38" s="3" t="s">
        <v>168</v>
      </c>
      <c r="D38" s="3" t="s">
        <v>169</v>
      </c>
      <c r="E38" s="3" t="s">
        <v>54</v>
      </c>
      <c r="F38" s="3" t="s">
        <v>30</v>
      </c>
      <c r="G38" s="10">
        <v>0.5</v>
      </c>
      <c r="H38" s="10">
        <v>0.0</v>
      </c>
      <c r="I38" s="10">
        <v>1.0</v>
      </c>
      <c r="J38" s="10">
        <v>0.0</v>
      </c>
      <c r="K38" s="3"/>
    </row>
    <row r="39">
      <c r="A39" s="3" t="s">
        <v>170</v>
      </c>
      <c r="B39" s="3">
        <v>2251.0</v>
      </c>
      <c r="C39" s="3" t="s">
        <v>171</v>
      </c>
      <c r="D39" s="3" t="s">
        <v>80</v>
      </c>
      <c r="E39" s="3" t="s">
        <v>20</v>
      </c>
      <c r="F39" s="3" t="s">
        <v>81</v>
      </c>
      <c r="G39" s="10">
        <v>1.0</v>
      </c>
      <c r="H39" s="10">
        <v>1.0</v>
      </c>
      <c r="I39" s="10">
        <v>1.0</v>
      </c>
      <c r="J39" s="10">
        <v>0.0</v>
      </c>
      <c r="K39" s="3"/>
    </row>
    <row r="40">
      <c r="A40" s="3" t="s">
        <v>172</v>
      </c>
      <c r="B40" s="3">
        <v>2275.0</v>
      </c>
      <c r="C40" s="3" t="s">
        <v>173</v>
      </c>
      <c r="D40" s="3" t="s">
        <v>174</v>
      </c>
      <c r="E40" s="3" t="s">
        <v>20</v>
      </c>
      <c r="F40" s="3" t="s">
        <v>175</v>
      </c>
      <c r="G40" s="10">
        <v>1.0</v>
      </c>
      <c r="H40" s="10">
        <v>1.0</v>
      </c>
      <c r="I40" s="10">
        <v>1.0</v>
      </c>
      <c r="J40" s="10">
        <v>0.0</v>
      </c>
      <c r="K40" s="3"/>
    </row>
    <row r="41">
      <c r="A41" s="3" t="s">
        <v>176</v>
      </c>
      <c r="B41" s="3">
        <v>2287.0</v>
      </c>
      <c r="C41" s="3" t="s">
        <v>177</v>
      </c>
      <c r="D41" s="3" t="s">
        <v>178</v>
      </c>
      <c r="E41" s="3" t="s">
        <v>20</v>
      </c>
      <c r="F41" s="3" t="s">
        <v>179</v>
      </c>
      <c r="G41" s="10">
        <v>1.0</v>
      </c>
      <c r="H41" s="10">
        <v>1.0</v>
      </c>
      <c r="I41" s="10">
        <v>1.0</v>
      </c>
      <c r="J41" s="10">
        <v>0.0</v>
      </c>
      <c r="K41" s="3"/>
    </row>
    <row r="42">
      <c r="A42" s="3" t="s">
        <v>180</v>
      </c>
      <c r="B42" s="3">
        <v>2332.0</v>
      </c>
      <c r="C42" s="3" t="s">
        <v>181</v>
      </c>
      <c r="D42" s="3" t="s">
        <v>182</v>
      </c>
      <c r="E42" s="3" t="s">
        <v>68</v>
      </c>
      <c r="F42" s="3" t="s">
        <v>183</v>
      </c>
      <c r="G42" s="10">
        <v>1.0</v>
      </c>
      <c r="H42" s="10">
        <v>0.0</v>
      </c>
      <c r="I42" s="10">
        <v>1.0</v>
      </c>
      <c r="J42" s="10">
        <v>0.0</v>
      </c>
      <c r="K42" s="3"/>
    </row>
    <row r="43">
      <c r="A43" s="3" t="s">
        <v>184</v>
      </c>
      <c r="B43" s="3">
        <v>2344.0</v>
      </c>
      <c r="C43" s="3" t="s">
        <v>185</v>
      </c>
      <c r="D43" s="3" t="s">
        <v>186</v>
      </c>
      <c r="E43" s="3" t="s">
        <v>20</v>
      </c>
      <c r="F43" s="3" t="s">
        <v>187</v>
      </c>
      <c r="G43" s="10">
        <v>1.0</v>
      </c>
      <c r="H43" s="10">
        <v>1.0</v>
      </c>
      <c r="I43" s="10">
        <v>1.0</v>
      </c>
      <c r="J43" s="10">
        <v>0.0</v>
      </c>
      <c r="K43" s="3"/>
    </row>
    <row r="44">
      <c r="A44" s="3" t="s">
        <v>11</v>
      </c>
      <c r="B44" s="3">
        <v>2352.0</v>
      </c>
      <c r="C44" s="3" t="s">
        <v>12</v>
      </c>
      <c r="D44" s="3" t="s">
        <v>13</v>
      </c>
      <c r="E44" s="3" t="s">
        <v>14</v>
      </c>
      <c r="F44" s="3" t="s">
        <v>15</v>
      </c>
      <c r="G44" s="10">
        <v>0.0</v>
      </c>
      <c r="H44" s="10">
        <v>0.0</v>
      </c>
      <c r="I44" s="10">
        <v>1.0</v>
      </c>
      <c r="J44" s="10">
        <v>0.0</v>
      </c>
      <c r="K44" s="10" t="s">
        <v>356</v>
      </c>
    </row>
    <row r="45">
      <c r="A45" s="3" t="s">
        <v>188</v>
      </c>
      <c r="B45" s="3">
        <v>2356.0</v>
      </c>
      <c r="C45" s="3" t="s">
        <v>189</v>
      </c>
      <c r="D45" s="3" t="s">
        <v>190</v>
      </c>
      <c r="E45" s="3" t="s">
        <v>45</v>
      </c>
      <c r="F45" s="3" t="s">
        <v>35</v>
      </c>
      <c r="G45" s="10">
        <v>0.5</v>
      </c>
      <c r="H45" s="10">
        <v>0.0</v>
      </c>
      <c r="I45" s="10">
        <v>1.0</v>
      </c>
      <c r="J45" s="10">
        <v>0.0</v>
      </c>
      <c r="K45" s="3"/>
    </row>
    <row r="46">
      <c r="A46" s="3" t="s">
        <v>191</v>
      </c>
      <c r="B46" s="3">
        <v>2365.0</v>
      </c>
      <c r="C46" s="3" t="s">
        <v>192</v>
      </c>
      <c r="D46" s="3" t="s">
        <v>193</v>
      </c>
      <c r="E46" s="3" t="s">
        <v>59</v>
      </c>
      <c r="F46" s="3" t="s">
        <v>81</v>
      </c>
      <c r="G46" s="10">
        <v>1.0</v>
      </c>
      <c r="H46" s="10">
        <v>0.0</v>
      </c>
      <c r="I46" s="10">
        <v>1.0</v>
      </c>
      <c r="J46" s="10">
        <v>0.0</v>
      </c>
      <c r="K46" s="3"/>
    </row>
    <row r="47">
      <c r="A47" s="3" t="s">
        <v>194</v>
      </c>
      <c r="B47" s="3">
        <v>2374.0</v>
      </c>
      <c r="C47" s="3" t="s">
        <v>195</v>
      </c>
      <c r="D47" s="3" t="s">
        <v>196</v>
      </c>
      <c r="E47" s="3" t="s">
        <v>20</v>
      </c>
      <c r="F47" s="3" t="s">
        <v>197</v>
      </c>
      <c r="G47" s="10">
        <v>1.0</v>
      </c>
      <c r="H47" s="10">
        <v>1.0</v>
      </c>
      <c r="I47" s="10">
        <v>1.0</v>
      </c>
      <c r="J47" s="10">
        <v>0.0</v>
      </c>
      <c r="K47" s="3"/>
    </row>
    <row r="48">
      <c r="A48" s="3" t="s">
        <v>198</v>
      </c>
      <c r="B48" s="3">
        <v>2380.0</v>
      </c>
      <c r="C48" s="3" t="s">
        <v>199</v>
      </c>
      <c r="D48" s="3" t="s">
        <v>200</v>
      </c>
      <c r="E48" s="3" t="s">
        <v>59</v>
      </c>
      <c r="F48" s="3" t="s">
        <v>201</v>
      </c>
      <c r="G48" s="10">
        <v>0.5</v>
      </c>
      <c r="H48" s="10">
        <v>1.0</v>
      </c>
      <c r="I48" s="10">
        <v>1.0</v>
      </c>
      <c r="J48" s="10">
        <v>0.0</v>
      </c>
      <c r="K48" s="3"/>
    </row>
    <row r="49">
      <c r="A49" s="3" t="s">
        <v>202</v>
      </c>
      <c r="B49" s="3">
        <v>2404.0</v>
      </c>
      <c r="C49" s="3" t="s">
        <v>203</v>
      </c>
      <c r="D49" s="3" t="s">
        <v>204</v>
      </c>
      <c r="E49" s="3" t="s">
        <v>20</v>
      </c>
      <c r="F49" s="3" t="s">
        <v>205</v>
      </c>
      <c r="G49" s="10">
        <v>1.0</v>
      </c>
      <c r="H49" s="10">
        <v>1.0</v>
      </c>
      <c r="I49" s="10">
        <v>1.0</v>
      </c>
      <c r="J49" s="10">
        <v>0.0</v>
      </c>
      <c r="K49" s="3"/>
    </row>
    <row r="50">
      <c r="A50" s="3" t="s">
        <v>206</v>
      </c>
      <c r="B50" s="3">
        <v>2411.0</v>
      </c>
      <c r="C50" s="3" t="s">
        <v>207</v>
      </c>
      <c r="D50" s="3" t="s">
        <v>208</v>
      </c>
      <c r="E50" s="3" t="s">
        <v>20</v>
      </c>
      <c r="F50" s="3" t="s">
        <v>209</v>
      </c>
      <c r="G50" s="10">
        <v>1.0</v>
      </c>
      <c r="H50" s="10">
        <v>1.0</v>
      </c>
      <c r="I50" s="10">
        <v>1.0</v>
      </c>
      <c r="J50" s="10">
        <v>0.0</v>
      </c>
      <c r="K50" s="3"/>
    </row>
    <row r="51">
      <c r="A51" s="3" t="s">
        <v>210</v>
      </c>
      <c r="B51" s="3">
        <v>2423.0</v>
      </c>
      <c r="C51" s="3" t="s">
        <v>211</v>
      </c>
      <c r="D51" s="3" t="s">
        <v>212</v>
      </c>
      <c r="E51" s="3" t="s">
        <v>20</v>
      </c>
      <c r="F51" s="3" t="s">
        <v>213</v>
      </c>
      <c r="G51" s="10">
        <v>1.0</v>
      </c>
      <c r="H51" s="10">
        <v>1.0</v>
      </c>
      <c r="I51" s="10">
        <v>1.0</v>
      </c>
      <c r="J51" s="10">
        <v>0.0</v>
      </c>
      <c r="K51" s="3"/>
    </row>
    <row r="52">
      <c r="A52" s="3" t="s">
        <v>214</v>
      </c>
      <c r="B52" s="3">
        <v>2427.0</v>
      </c>
      <c r="C52" s="3" t="s">
        <v>215</v>
      </c>
      <c r="D52" s="3" t="s">
        <v>216</v>
      </c>
      <c r="E52" s="3" t="s">
        <v>20</v>
      </c>
      <c r="F52" s="3" t="s">
        <v>217</v>
      </c>
      <c r="G52" s="10">
        <v>1.0</v>
      </c>
      <c r="H52" s="10">
        <v>1.0</v>
      </c>
      <c r="I52" s="10">
        <v>1.0</v>
      </c>
      <c r="J52" s="10">
        <v>0.0</v>
      </c>
      <c r="K52" s="3"/>
    </row>
    <row r="53">
      <c r="A53" s="3" t="s">
        <v>218</v>
      </c>
      <c r="B53" s="3">
        <v>2431.0</v>
      </c>
      <c r="C53" s="3" t="s">
        <v>219</v>
      </c>
      <c r="D53" s="3" t="s">
        <v>127</v>
      </c>
      <c r="E53" s="3" t="s">
        <v>20</v>
      </c>
      <c r="F53" s="3" t="s">
        <v>220</v>
      </c>
      <c r="G53" s="10">
        <v>1.0</v>
      </c>
      <c r="H53" s="10">
        <v>1.0</v>
      </c>
      <c r="I53" s="10">
        <v>1.0</v>
      </c>
      <c r="J53" s="10">
        <v>0.0</v>
      </c>
      <c r="K53" s="3"/>
    </row>
    <row r="54">
      <c r="A54" s="3" t="s">
        <v>221</v>
      </c>
      <c r="B54" s="3">
        <v>2452.0</v>
      </c>
      <c r="C54" s="3" t="s">
        <v>222</v>
      </c>
      <c r="D54" s="3" t="s">
        <v>223</v>
      </c>
      <c r="E54" s="3" t="s">
        <v>20</v>
      </c>
      <c r="F54" s="3" t="s">
        <v>224</v>
      </c>
      <c r="G54" s="10">
        <v>1.0</v>
      </c>
      <c r="H54" s="10">
        <v>1.0</v>
      </c>
      <c r="I54" s="10">
        <v>1.0</v>
      </c>
      <c r="J54" s="10">
        <v>0.0</v>
      </c>
      <c r="K54" s="3"/>
    </row>
    <row r="55">
      <c r="A55" s="3" t="s">
        <v>28</v>
      </c>
      <c r="B55" s="3">
        <v>2458.0</v>
      </c>
      <c r="C55" s="3" t="s">
        <v>29</v>
      </c>
      <c r="D55" s="3" t="s">
        <v>30</v>
      </c>
      <c r="E55" s="3" t="s">
        <v>20</v>
      </c>
      <c r="F55" s="3" t="s">
        <v>31</v>
      </c>
      <c r="G55" s="10">
        <v>1.0</v>
      </c>
      <c r="H55" s="10">
        <v>1.0</v>
      </c>
      <c r="I55" s="10">
        <v>1.0</v>
      </c>
      <c r="J55" s="10">
        <v>0.0</v>
      </c>
      <c r="K55" s="3"/>
    </row>
    <row r="56">
      <c r="A56" s="3" t="s">
        <v>225</v>
      </c>
      <c r="B56" s="3">
        <v>2466.0</v>
      </c>
      <c r="C56" s="3" t="s">
        <v>226</v>
      </c>
      <c r="D56" s="3" t="s">
        <v>227</v>
      </c>
      <c r="E56" s="3" t="s">
        <v>20</v>
      </c>
      <c r="F56" s="3" t="s">
        <v>228</v>
      </c>
      <c r="G56" s="10">
        <v>1.0</v>
      </c>
      <c r="H56" s="10">
        <v>1.0</v>
      </c>
      <c r="I56" s="10">
        <v>1.0</v>
      </c>
      <c r="J56" s="10">
        <v>0.0</v>
      </c>
      <c r="K56" s="3"/>
    </row>
    <row r="57">
      <c r="A57" s="3" t="s">
        <v>229</v>
      </c>
      <c r="B57" s="3">
        <v>2491.0</v>
      </c>
      <c r="C57" s="3" t="s">
        <v>230</v>
      </c>
      <c r="D57" s="3" t="s">
        <v>231</v>
      </c>
      <c r="E57" s="3" t="s">
        <v>54</v>
      </c>
      <c r="F57" s="3" t="s">
        <v>232</v>
      </c>
      <c r="G57" s="10">
        <v>0.5</v>
      </c>
      <c r="H57" s="10">
        <v>0.0</v>
      </c>
      <c r="I57" s="10">
        <v>1.0</v>
      </c>
      <c r="J57" s="10">
        <v>0.0</v>
      </c>
      <c r="K57" s="3"/>
    </row>
    <row r="58">
      <c r="A58" s="3" t="s">
        <v>17</v>
      </c>
      <c r="B58" s="3">
        <v>2494.0</v>
      </c>
      <c r="C58" s="3" t="s">
        <v>18</v>
      </c>
      <c r="D58" s="3" t="s">
        <v>19</v>
      </c>
      <c r="E58" s="3" t="s">
        <v>20</v>
      </c>
      <c r="F58" s="3" t="s">
        <v>21</v>
      </c>
      <c r="G58" s="10">
        <v>1.0</v>
      </c>
      <c r="H58" s="10">
        <v>1.0</v>
      </c>
      <c r="I58" s="10">
        <v>1.0</v>
      </c>
      <c r="J58" s="10">
        <v>0.0</v>
      </c>
      <c r="K58" s="3"/>
    </row>
    <row r="59">
      <c r="A59" s="3" t="s">
        <v>233</v>
      </c>
      <c r="B59" s="3">
        <v>2506.0</v>
      </c>
      <c r="C59" s="3" t="s">
        <v>234</v>
      </c>
      <c r="D59" s="3" t="s">
        <v>108</v>
      </c>
      <c r="E59" s="3" t="s">
        <v>20</v>
      </c>
      <c r="F59" s="3" t="s">
        <v>235</v>
      </c>
      <c r="G59" s="10">
        <v>1.0</v>
      </c>
      <c r="H59" s="10">
        <v>1.0</v>
      </c>
      <c r="I59" s="10">
        <v>1.0</v>
      </c>
      <c r="J59" s="10">
        <v>0.0</v>
      </c>
      <c r="K59" s="3"/>
    </row>
    <row r="60">
      <c r="A60" s="3" t="s">
        <v>236</v>
      </c>
      <c r="B60" s="3">
        <v>2508.0</v>
      </c>
      <c r="C60" s="3" t="s">
        <v>237</v>
      </c>
      <c r="D60" s="3" t="s">
        <v>238</v>
      </c>
      <c r="E60" s="3" t="s">
        <v>20</v>
      </c>
      <c r="F60" s="3" t="s">
        <v>239</v>
      </c>
      <c r="G60" s="10">
        <v>1.0</v>
      </c>
      <c r="H60" s="10">
        <v>1.0</v>
      </c>
      <c r="I60" s="10">
        <v>1.0</v>
      </c>
      <c r="J60" s="10">
        <v>0.0</v>
      </c>
      <c r="K60" s="3"/>
    </row>
    <row r="61">
      <c r="A61" s="3" t="s">
        <v>240</v>
      </c>
      <c r="B61" s="3">
        <v>2515.0</v>
      </c>
      <c r="C61" s="3" t="s">
        <v>241</v>
      </c>
      <c r="D61" s="3" t="s">
        <v>242</v>
      </c>
      <c r="E61" s="3" t="s">
        <v>14</v>
      </c>
      <c r="F61" s="3" t="s">
        <v>243</v>
      </c>
      <c r="G61" s="10">
        <v>1.0</v>
      </c>
      <c r="H61" s="10">
        <v>0.0</v>
      </c>
      <c r="I61" s="10">
        <v>1.0</v>
      </c>
      <c r="J61" s="10">
        <v>0.0</v>
      </c>
      <c r="K61" s="3"/>
    </row>
    <row r="62">
      <c r="A62" s="3" t="s">
        <v>244</v>
      </c>
      <c r="B62" s="3">
        <v>2517.0</v>
      </c>
      <c r="C62" s="3" t="s">
        <v>245</v>
      </c>
      <c r="D62" s="3" t="s">
        <v>80</v>
      </c>
      <c r="E62" s="3" t="s">
        <v>20</v>
      </c>
      <c r="F62" s="3" t="s">
        <v>246</v>
      </c>
      <c r="G62" s="10">
        <v>1.0</v>
      </c>
      <c r="H62" s="10">
        <v>1.0</v>
      </c>
      <c r="I62" s="10">
        <v>1.0</v>
      </c>
      <c r="J62" s="10">
        <v>0.0</v>
      </c>
      <c r="K62" s="3"/>
    </row>
    <row r="63">
      <c r="A63" s="3" t="s">
        <v>247</v>
      </c>
      <c r="B63" s="3">
        <v>2526.0</v>
      </c>
      <c r="C63" s="3" t="s">
        <v>248</v>
      </c>
      <c r="D63" s="3" t="s">
        <v>249</v>
      </c>
      <c r="E63" s="3" t="s">
        <v>20</v>
      </c>
      <c r="F63" s="3" t="s">
        <v>250</v>
      </c>
      <c r="G63" s="10">
        <v>1.0</v>
      </c>
      <c r="H63" s="10">
        <v>0.0</v>
      </c>
      <c r="I63" s="10">
        <v>1.0</v>
      </c>
      <c r="J63" s="10">
        <v>0.0</v>
      </c>
      <c r="K63" s="3"/>
    </row>
    <row r="64">
      <c r="A64" s="3" t="s">
        <v>251</v>
      </c>
      <c r="B64" s="3">
        <v>2527.0</v>
      </c>
      <c r="C64" s="3" t="s">
        <v>252</v>
      </c>
      <c r="D64" s="3" t="s">
        <v>253</v>
      </c>
      <c r="E64" s="3" t="s">
        <v>20</v>
      </c>
      <c r="F64" s="3" t="s">
        <v>254</v>
      </c>
      <c r="G64" s="10">
        <v>1.0</v>
      </c>
      <c r="H64" s="10">
        <v>1.0</v>
      </c>
      <c r="I64" s="10">
        <v>1.0</v>
      </c>
      <c r="J64" s="10">
        <v>0.0</v>
      </c>
      <c r="K64" s="3"/>
    </row>
    <row r="65">
      <c r="A65" s="3" t="s">
        <v>255</v>
      </c>
      <c r="B65" s="3">
        <v>2536.0</v>
      </c>
      <c r="C65" s="3" t="s">
        <v>256</v>
      </c>
      <c r="D65" s="3" t="s">
        <v>257</v>
      </c>
      <c r="E65" s="3" t="s">
        <v>68</v>
      </c>
      <c r="F65" s="3" t="s">
        <v>258</v>
      </c>
      <c r="G65" s="10">
        <v>0.5</v>
      </c>
      <c r="H65" s="10">
        <v>0.0</v>
      </c>
      <c r="I65" s="10">
        <v>1.0</v>
      </c>
      <c r="J65" s="10">
        <v>0.0</v>
      </c>
      <c r="K65" s="3"/>
    </row>
    <row r="66">
      <c r="A66" s="3" t="s">
        <v>259</v>
      </c>
      <c r="B66" s="3">
        <v>2537.0</v>
      </c>
      <c r="C66" s="3" t="s">
        <v>260</v>
      </c>
      <c r="D66" s="3" t="s">
        <v>261</v>
      </c>
      <c r="E66" s="3" t="s">
        <v>20</v>
      </c>
      <c r="F66" s="3" t="s">
        <v>262</v>
      </c>
      <c r="G66" s="10">
        <v>0.5</v>
      </c>
      <c r="H66" s="10">
        <v>1.0</v>
      </c>
      <c r="I66" s="10">
        <v>1.0</v>
      </c>
      <c r="J66" s="10">
        <v>0.0</v>
      </c>
      <c r="K66" s="3"/>
    </row>
    <row r="67">
      <c r="A67" s="3" t="s">
        <v>263</v>
      </c>
      <c r="B67" s="3">
        <v>2551.0</v>
      </c>
      <c r="C67" s="3" t="s">
        <v>264</v>
      </c>
      <c r="D67" s="3" t="s">
        <v>265</v>
      </c>
      <c r="E67" s="3" t="s">
        <v>20</v>
      </c>
      <c r="F67" s="3" t="s">
        <v>266</v>
      </c>
      <c r="G67" s="10">
        <v>1.0</v>
      </c>
      <c r="H67" s="10">
        <v>1.0</v>
      </c>
      <c r="I67" s="10">
        <v>1.0</v>
      </c>
      <c r="J67" s="10">
        <v>0.0</v>
      </c>
      <c r="K67" s="3"/>
    </row>
    <row r="68">
      <c r="A68" s="3" t="s">
        <v>267</v>
      </c>
      <c r="B68" s="3">
        <v>2560.0</v>
      </c>
      <c r="C68" s="3" t="s">
        <v>268</v>
      </c>
      <c r="D68" s="3" t="s">
        <v>269</v>
      </c>
      <c r="E68" s="3" t="s">
        <v>54</v>
      </c>
      <c r="F68" s="3" t="s">
        <v>270</v>
      </c>
      <c r="G68" s="10">
        <v>0.5</v>
      </c>
      <c r="H68" s="10">
        <v>0.0</v>
      </c>
      <c r="I68" s="10">
        <v>1.0</v>
      </c>
      <c r="J68" s="10">
        <v>0.0</v>
      </c>
      <c r="K68" s="3"/>
    </row>
    <row r="69">
      <c r="A69" s="3" t="s">
        <v>271</v>
      </c>
      <c r="B69" s="3">
        <v>2561.0</v>
      </c>
      <c r="C69" s="3" t="s">
        <v>272</v>
      </c>
      <c r="D69" s="3" t="s">
        <v>273</v>
      </c>
      <c r="E69" s="3" t="s">
        <v>45</v>
      </c>
      <c r="F69" s="3" t="s">
        <v>274</v>
      </c>
      <c r="G69" s="10">
        <v>1.0</v>
      </c>
      <c r="H69" s="10">
        <v>0.0</v>
      </c>
      <c r="I69" s="10">
        <v>1.0</v>
      </c>
      <c r="J69" s="10">
        <v>0.0</v>
      </c>
      <c r="K69" s="3"/>
    </row>
    <row r="70">
      <c r="A70" s="3" t="s">
        <v>275</v>
      </c>
      <c r="B70" s="3">
        <v>2565.0</v>
      </c>
      <c r="C70" s="3" t="s">
        <v>276</v>
      </c>
      <c r="D70" s="3" t="s">
        <v>80</v>
      </c>
      <c r="E70" s="3" t="s">
        <v>20</v>
      </c>
      <c r="F70" s="3" t="s">
        <v>246</v>
      </c>
      <c r="G70" s="10">
        <v>1.0</v>
      </c>
      <c r="H70" s="10">
        <v>1.0</v>
      </c>
      <c r="I70" s="10">
        <v>1.0</v>
      </c>
      <c r="J70" s="10">
        <v>0.0</v>
      </c>
      <c r="K70" s="3"/>
    </row>
    <row r="71">
      <c r="A71" s="3" t="s">
        <v>275</v>
      </c>
      <c r="B71" s="3">
        <v>2565.0</v>
      </c>
      <c r="C71" s="3" t="s">
        <v>276</v>
      </c>
      <c r="D71" s="3" t="s">
        <v>80</v>
      </c>
      <c r="E71" s="3" t="s">
        <v>20</v>
      </c>
      <c r="F71" s="3" t="s">
        <v>277</v>
      </c>
      <c r="G71" s="10">
        <v>1.0</v>
      </c>
      <c r="H71" s="10">
        <v>1.0</v>
      </c>
      <c r="I71" s="3"/>
      <c r="J71" s="10">
        <v>0.0</v>
      </c>
      <c r="K71" s="3"/>
    </row>
    <row r="72">
      <c r="A72" s="3" t="s">
        <v>278</v>
      </c>
      <c r="B72" s="3">
        <v>2573.0</v>
      </c>
      <c r="C72" s="3" t="s">
        <v>279</v>
      </c>
      <c r="D72" s="3" t="s">
        <v>280</v>
      </c>
      <c r="E72" s="3" t="s">
        <v>20</v>
      </c>
      <c r="F72" s="3" t="s">
        <v>281</v>
      </c>
      <c r="G72" s="10">
        <v>1.0</v>
      </c>
      <c r="H72" s="10">
        <v>1.0</v>
      </c>
      <c r="I72" s="10">
        <v>1.0</v>
      </c>
      <c r="J72" s="10">
        <v>0.0</v>
      </c>
      <c r="K72" s="3"/>
    </row>
    <row r="73">
      <c r="A73" s="3" t="s">
        <v>282</v>
      </c>
      <c r="B73" s="3">
        <v>2587.0</v>
      </c>
      <c r="C73" s="3" t="s">
        <v>283</v>
      </c>
      <c r="D73" s="3" t="s">
        <v>284</v>
      </c>
      <c r="E73" s="3" t="s">
        <v>20</v>
      </c>
      <c r="F73" s="3" t="s">
        <v>285</v>
      </c>
      <c r="G73" s="10">
        <v>1.0</v>
      </c>
      <c r="H73" s="10">
        <v>1.0</v>
      </c>
      <c r="I73" s="10">
        <v>1.0</v>
      </c>
      <c r="J73" s="10">
        <v>0.0</v>
      </c>
      <c r="K73" s="3"/>
    </row>
    <row r="74">
      <c r="A74" s="3" t="s">
        <v>286</v>
      </c>
      <c r="B74" s="3">
        <v>2615.0</v>
      </c>
      <c r="C74" s="3" t="s">
        <v>287</v>
      </c>
      <c r="D74" s="3" t="s">
        <v>288</v>
      </c>
      <c r="E74" s="3" t="s">
        <v>54</v>
      </c>
      <c r="F74" s="3" t="s">
        <v>289</v>
      </c>
      <c r="G74" s="10">
        <v>0.5</v>
      </c>
      <c r="H74" s="10">
        <v>0.0</v>
      </c>
      <c r="I74" s="10">
        <v>1.0</v>
      </c>
      <c r="J74" s="10">
        <v>0.0</v>
      </c>
      <c r="K74" s="3"/>
    </row>
    <row r="75">
      <c r="A75" s="3" t="s">
        <v>290</v>
      </c>
      <c r="B75" s="3">
        <v>2622.0</v>
      </c>
      <c r="C75" s="3" t="s">
        <v>291</v>
      </c>
      <c r="D75" s="3" t="s">
        <v>292</v>
      </c>
      <c r="E75" s="3" t="s">
        <v>293</v>
      </c>
      <c r="F75" s="3" t="s">
        <v>294</v>
      </c>
      <c r="G75" s="10">
        <v>0.0</v>
      </c>
      <c r="H75" s="10">
        <v>1.0</v>
      </c>
      <c r="I75" s="10">
        <v>1.0</v>
      </c>
      <c r="J75" s="10">
        <v>0.0</v>
      </c>
      <c r="K75" s="10" t="s">
        <v>357</v>
      </c>
    </row>
    <row r="76">
      <c r="A76" s="3" t="s">
        <v>290</v>
      </c>
      <c r="B76" s="3">
        <v>2622.0</v>
      </c>
      <c r="C76" s="3" t="s">
        <v>291</v>
      </c>
      <c r="D76" s="3" t="s">
        <v>294</v>
      </c>
      <c r="E76" s="3" t="s">
        <v>20</v>
      </c>
      <c r="F76" s="3" t="s">
        <v>292</v>
      </c>
      <c r="G76" s="10">
        <v>1.0</v>
      </c>
      <c r="H76" s="10">
        <v>1.0</v>
      </c>
      <c r="I76" s="3"/>
      <c r="J76" s="10">
        <v>0.0</v>
      </c>
      <c r="K76" s="3"/>
    </row>
    <row r="77">
      <c r="A77" s="3" t="s">
        <v>290</v>
      </c>
      <c r="B77" s="3">
        <v>2622.0</v>
      </c>
      <c r="C77" s="3" t="s">
        <v>291</v>
      </c>
      <c r="D77" s="3" t="s">
        <v>294</v>
      </c>
      <c r="E77" s="3" t="s">
        <v>295</v>
      </c>
      <c r="F77" s="3" t="s">
        <v>292</v>
      </c>
      <c r="G77" s="10">
        <v>0.0</v>
      </c>
      <c r="H77" s="10">
        <v>1.0</v>
      </c>
      <c r="I77" s="3"/>
      <c r="J77" s="10">
        <v>0.0</v>
      </c>
      <c r="K77" s="10" t="s">
        <v>358</v>
      </c>
    </row>
    <row r="78">
      <c r="A78" s="3" t="s">
        <v>296</v>
      </c>
      <c r="B78" s="3">
        <v>2649.0</v>
      </c>
      <c r="C78" s="3" t="s">
        <v>297</v>
      </c>
      <c r="D78" s="3" t="s">
        <v>298</v>
      </c>
      <c r="E78" s="3" t="s">
        <v>59</v>
      </c>
      <c r="F78" s="3" t="s">
        <v>299</v>
      </c>
      <c r="G78" s="10">
        <v>0.5</v>
      </c>
      <c r="H78" s="10">
        <v>1.0</v>
      </c>
      <c r="I78" s="10">
        <v>1.0</v>
      </c>
      <c r="J78" s="10">
        <v>0.0</v>
      </c>
      <c r="K78" s="3"/>
    </row>
    <row r="79">
      <c r="A79" s="3" t="s">
        <v>300</v>
      </c>
      <c r="B79" s="3">
        <v>2652.0</v>
      </c>
      <c r="C79" s="3" t="s">
        <v>301</v>
      </c>
      <c r="D79" s="3" t="s">
        <v>302</v>
      </c>
      <c r="E79" s="3" t="s">
        <v>20</v>
      </c>
      <c r="F79" s="3" t="s">
        <v>303</v>
      </c>
      <c r="G79" s="10">
        <v>1.0</v>
      </c>
      <c r="H79" s="10">
        <v>1.0</v>
      </c>
      <c r="I79" s="10">
        <v>1.0</v>
      </c>
      <c r="J79" s="10">
        <v>0.0</v>
      </c>
      <c r="K79" s="3"/>
    </row>
    <row r="80">
      <c r="A80" s="3" t="s">
        <v>304</v>
      </c>
      <c r="B80" s="3">
        <v>2661.0</v>
      </c>
      <c r="C80" s="3" t="s">
        <v>305</v>
      </c>
      <c r="D80" s="3" t="s">
        <v>306</v>
      </c>
      <c r="E80" s="3" t="s">
        <v>59</v>
      </c>
      <c r="F80" s="3" t="s">
        <v>299</v>
      </c>
      <c r="G80" s="10">
        <v>0.5</v>
      </c>
      <c r="H80" s="10">
        <v>1.0</v>
      </c>
      <c r="I80" s="10">
        <v>1.0</v>
      </c>
      <c r="J80" s="10">
        <v>0.0</v>
      </c>
      <c r="K80" s="3"/>
    </row>
    <row r="81">
      <c r="A81" s="3" t="s">
        <v>307</v>
      </c>
      <c r="B81" s="3">
        <v>2666.0</v>
      </c>
      <c r="C81" s="3" t="s">
        <v>308</v>
      </c>
      <c r="D81" s="3" t="s">
        <v>309</v>
      </c>
      <c r="E81" s="3" t="s">
        <v>20</v>
      </c>
      <c r="F81" s="3" t="s">
        <v>310</v>
      </c>
      <c r="G81" s="10">
        <v>1.0</v>
      </c>
      <c r="H81" s="10">
        <v>1.0</v>
      </c>
      <c r="I81" s="10">
        <v>1.0</v>
      </c>
      <c r="J81" s="10">
        <v>0.0</v>
      </c>
      <c r="K81" s="3"/>
    </row>
    <row r="82">
      <c r="A82" s="3" t="s">
        <v>311</v>
      </c>
      <c r="B82" s="3">
        <v>2670.0</v>
      </c>
      <c r="C82" s="3" t="s">
        <v>312</v>
      </c>
      <c r="D82" s="3" t="s">
        <v>313</v>
      </c>
      <c r="E82" s="3" t="s">
        <v>20</v>
      </c>
      <c r="F82" s="3" t="s">
        <v>313</v>
      </c>
      <c r="G82" s="10">
        <v>0.5</v>
      </c>
      <c r="H82" s="10">
        <v>0.0</v>
      </c>
      <c r="I82" s="10">
        <v>1.0</v>
      </c>
      <c r="J82" s="10">
        <v>0.0</v>
      </c>
      <c r="K82" s="3"/>
    </row>
    <row r="83">
      <c r="A83" s="3" t="s">
        <v>314</v>
      </c>
      <c r="B83" s="3">
        <v>2671.0</v>
      </c>
      <c r="C83" s="3" t="s">
        <v>315</v>
      </c>
      <c r="D83" s="3" t="s">
        <v>316</v>
      </c>
      <c r="E83" s="3" t="s">
        <v>20</v>
      </c>
      <c r="F83" s="3" t="s">
        <v>317</v>
      </c>
      <c r="G83" s="10">
        <v>1.0</v>
      </c>
      <c r="H83" s="10">
        <v>1.0</v>
      </c>
      <c r="I83" s="10">
        <v>1.0</v>
      </c>
      <c r="J83" s="10">
        <v>0.0</v>
      </c>
      <c r="K83" s="3"/>
    </row>
    <row r="84">
      <c r="A84" s="3" t="s">
        <v>314</v>
      </c>
      <c r="B84" s="3">
        <v>2671.0</v>
      </c>
      <c r="C84" s="3" t="s">
        <v>315</v>
      </c>
      <c r="D84" s="3" t="s">
        <v>136</v>
      </c>
      <c r="E84" s="3" t="s">
        <v>20</v>
      </c>
      <c r="F84" s="3" t="s">
        <v>316</v>
      </c>
      <c r="G84" s="10">
        <v>1.0</v>
      </c>
      <c r="H84" s="10">
        <v>1.0</v>
      </c>
      <c r="I84" s="3"/>
      <c r="J84" s="10">
        <v>0.0</v>
      </c>
      <c r="K84" s="3"/>
    </row>
    <row r="85">
      <c r="A85" s="3" t="s">
        <v>318</v>
      </c>
      <c r="B85" s="3">
        <v>2673.0</v>
      </c>
      <c r="C85" s="3" t="s">
        <v>319</v>
      </c>
      <c r="D85" s="3" t="s">
        <v>320</v>
      </c>
      <c r="E85" s="3" t="s">
        <v>54</v>
      </c>
      <c r="F85" s="3" t="s">
        <v>321</v>
      </c>
      <c r="G85" s="10">
        <v>0.5</v>
      </c>
      <c r="H85" s="10">
        <v>0.0</v>
      </c>
      <c r="I85" s="10">
        <v>1.0</v>
      </c>
      <c r="J85" s="10">
        <v>0.0</v>
      </c>
      <c r="K85" s="3"/>
    </row>
    <row r="86">
      <c r="A86" s="3" t="s">
        <v>318</v>
      </c>
      <c r="B86" s="3">
        <v>2673.0</v>
      </c>
      <c r="C86" s="3" t="s">
        <v>319</v>
      </c>
      <c r="D86" s="3" t="s">
        <v>321</v>
      </c>
      <c r="E86" s="3" t="s">
        <v>20</v>
      </c>
      <c r="F86" s="3" t="s">
        <v>320</v>
      </c>
      <c r="G86" s="10">
        <v>1.0</v>
      </c>
      <c r="H86" s="10">
        <v>1.0</v>
      </c>
      <c r="I86" s="3"/>
      <c r="J86" s="10">
        <v>0.0</v>
      </c>
      <c r="K86" s="3"/>
    </row>
    <row r="87">
      <c r="A87" s="3" t="s">
        <v>23</v>
      </c>
      <c r="B87" s="3">
        <v>2676.0</v>
      </c>
      <c r="C87" s="3" t="s">
        <v>24</v>
      </c>
      <c r="D87" s="3" t="s">
        <v>25</v>
      </c>
      <c r="E87" s="3" t="s">
        <v>20</v>
      </c>
      <c r="F87" s="3" t="s">
        <v>26</v>
      </c>
      <c r="G87" s="10">
        <v>1.0</v>
      </c>
      <c r="H87" s="10">
        <v>0.0</v>
      </c>
      <c r="I87" s="10">
        <v>1.0</v>
      </c>
      <c r="J87" s="10">
        <v>0.0</v>
      </c>
      <c r="K87" s="3"/>
    </row>
    <row r="88">
      <c r="A88" s="3" t="s">
        <v>322</v>
      </c>
      <c r="B88" s="3">
        <v>2688.0</v>
      </c>
      <c r="C88" s="3" t="s">
        <v>323</v>
      </c>
      <c r="D88" s="3" t="s">
        <v>324</v>
      </c>
      <c r="E88" s="3" t="s">
        <v>20</v>
      </c>
      <c r="F88" s="3" t="s">
        <v>325</v>
      </c>
      <c r="G88" s="10">
        <v>1.0</v>
      </c>
      <c r="H88" s="10">
        <v>1.0</v>
      </c>
      <c r="I88" s="10">
        <v>1.0</v>
      </c>
      <c r="J88" s="10">
        <v>0.0</v>
      </c>
      <c r="K88" s="3"/>
    </row>
    <row r="89">
      <c r="A89" s="3" t="s">
        <v>326</v>
      </c>
      <c r="B89" s="3">
        <v>2692.0</v>
      </c>
      <c r="C89" s="3" t="s">
        <v>327</v>
      </c>
      <c r="D89" s="3" t="s">
        <v>328</v>
      </c>
      <c r="E89" s="3" t="s">
        <v>20</v>
      </c>
      <c r="F89" s="3" t="s">
        <v>329</v>
      </c>
      <c r="G89" s="10">
        <v>1.0</v>
      </c>
      <c r="H89" s="10">
        <v>1.0</v>
      </c>
      <c r="I89" s="10">
        <v>1.0</v>
      </c>
      <c r="J89" s="10">
        <v>0.0</v>
      </c>
      <c r="K89" s="3"/>
    </row>
    <row r="90">
      <c r="A90" s="3" t="s">
        <v>330</v>
      </c>
      <c r="B90" s="3">
        <v>2695.0</v>
      </c>
      <c r="C90" s="3" t="s">
        <v>331</v>
      </c>
      <c r="D90" s="3" t="s">
        <v>332</v>
      </c>
      <c r="E90" s="3" t="s">
        <v>20</v>
      </c>
      <c r="F90" s="3" t="s">
        <v>333</v>
      </c>
      <c r="G90" s="10">
        <v>1.0</v>
      </c>
      <c r="H90" s="10">
        <v>1.0</v>
      </c>
      <c r="I90" s="10">
        <v>1.0</v>
      </c>
      <c r="J90" s="10">
        <v>0.0</v>
      </c>
      <c r="K90" s="3"/>
    </row>
    <row r="91">
      <c r="A91" s="3" t="s">
        <v>334</v>
      </c>
      <c r="B91" s="3">
        <v>2704.0</v>
      </c>
      <c r="C91" s="3" t="s">
        <v>335</v>
      </c>
      <c r="D91" s="3" t="s">
        <v>299</v>
      </c>
      <c r="E91" s="3" t="s">
        <v>20</v>
      </c>
      <c r="F91" s="3" t="s">
        <v>336</v>
      </c>
      <c r="G91" s="10">
        <v>1.0</v>
      </c>
      <c r="H91" s="10">
        <v>1.0</v>
      </c>
      <c r="I91" s="10">
        <v>1.0</v>
      </c>
      <c r="J91" s="10">
        <v>0.0</v>
      </c>
      <c r="K91" s="3"/>
    </row>
    <row r="92">
      <c r="A92" s="3" t="s">
        <v>337</v>
      </c>
      <c r="B92" s="3">
        <v>2706.0</v>
      </c>
      <c r="C92" s="3" t="s">
        <v>338</v>
      </c>
      <c r="D92" s="3" t="s">
        <v>339</v>
      </c>
      <c r="E92" s="3" t="s">
        <v>45</v>
      </c>
      <c r="F92" s="3" t="s">
        <v>321</v>
      </c>
      <c r="G92" s="10">
        <v>0.5</v>
      </c>
      <c r="H92" s="10">
        <v>0.0</v>
      </c>
      <c r="I92" s="10">
        <v>1.0</v>
      </c>
      <c r="J92" s="10">
        <v>0.0</v>
      </c>
      <c r="K92" s="3"/>
    </row>
    <row r="93">
      <c r="A93" s="3" t="s">
        <v>340</v>
      </c>
      <c r="B93" s="3">
        <v>2718.0</v>
      </c>
      <c r="C93" s="3" t="s">
        <v>341</v>
      </c>
      <c r="D93" s="3" t="s">
        <v>342</v>
      </c>
      <c r="E93" s="3" t="s">
        <v>20</v>
      </c>
      <c r="F93" s="3" t="s">
        <v>343</v>
      </c>
      <c r="G93" s="10">
        <v>1.0</v>
      </c>
      <c r="H93" s="10">
        <v>1.0</v>
      </c>
      <c r="I93" s="10">
        <v>1.0</v>
      </c>
      <c r="J93" s="10">
        <v>0.0</v>
      </c>
      <c r="K93" s="3"/>
    </row>
    <row r="94">
      <c r="A94" s="3" t="s">
        <v>344</v>
      </c>
      <c r="B94" s="3">
        <v>2727.0</v>
      </c>
      <c r="C94" s="3" t="s">
        <v>345</v>
      </c>
      <c r="D94" s="3" t="s">
        <v>346</v>
      </c>
      <c r="E94" s="3" t="s">
        <v>45</v>
      </c>
      <c r="F94" s="3" t="s">
        <v>140</v>
      </c>
      <c r="G94" s="10">
        <v>0.5</v>
      </c>
      <c r="H94" s="10">
        <v>0.0</v>
      </c>
      <c r="I94" s="10">
        <v>1.0</v>
      </c>
      <c r="J94" s="10">
        <v>0.0</v>
      </c>
      <c r="K94" s="3"/>
    </row>
  </sheetData>
  <conditionalFormatting sqref="A2:K94">
    <cfRule type="expression" dxfId="0" priority="1">
      <formula>NOT(EXACT(INDIRECT("A"&amp;ROW()), INDIRECT("A"&amp;ROW()-1)))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2024-08-01T04:00:39Z</dcterms:created>
  <dc:creator>openpyxl</dc:creator>
</cp:coreProperties>
</file>