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F:\WorkSpaces\workspace estudo\pokemonGoPvpAnalyzer\src\main\resources\data\"/>
    </mc:Choice>
  </mc:AlternateContent>
  <xr:revisionPtr revIDLastSave="0" documentId="13_ncr:1_{C63CC118-57F7-49F2-89A5-98870B95EB2A}" xr6:coauthVersionLast="45" xr6:coauthVersionMax="45" xr10:uidLastSave="{00000000-0000-0000-0000-000000000000}"/>
  <bookViews>
    <workbookView xWindow="-120" yWindow="-120" windowWidth="29040" windowHeight="15840" activeTab="1" xr2:uid="{68075319-8292-4D77-A75F-91AD9F2E35E0}"/>
  </bookViews>
  <sheets>
    <sheet name="History" sheetId="7" r:id="rId1"/>
    <sheet name="Totals" sheetId="8" r:id="rId2"/>
    <sheet name="Strings" sheetId="9" r:id="rId3"/>
  </sheets>
  <definedNames>
    <definedName name="_xlnm._FilterDatabase" localSheetId="1" hidden="1">Totals!$A$1:$C$1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24" i="8" l="1"/>
  <c r="C49" i="8"/>
  <c r="C27" i="8"/>
  <c r="C50" i="8"/>
  <c r="C32" i="8"/>
  <c r="C45" i="8"/>
  <c r="C31" i="8"/>
  <c r="C51" i="8"/>
  <c r="C112" i="8"/>
  <c r="C52" i="8"/>
  <c r="C113" i="8"/>
  <c r="C54" i="8"/>
  <c r="C57" i="8"/>
  <c r="C114" i="8"/>
  <c r="C115" i="8"/>
  <c r="B24" i="8"/>
  <c r="B49" i="8"/>
  <c r="B27" i="8"/>
  <c r="B50" i="8"/>
  <c r="B32" i="8"/>
  <c r="B45" i="8"/>
  <c r="B31" i="8"/>
  <c r="B51" i="8"/>
  <c r="B112" i="8"/>
  <c r="B52" i="8"/>
  <c r="B113" i="8"/>
  <c r="B54" i="8"/>
  <c r="B57" i="8"/>
  <c r="B114" i="8"/>
  <c r="B115" i="8"/>
  <c r="B116" i="8"/>
  <c r="B117" i="8"/>
  <c r="B118" i="8"/>
  <c r="B119" i="8"/>
  <c r="B120" i="8"/>
  <c r="B121" i="8"/>
  <c r="B122" i="8"/>
  <c r="C111" i="8"/>
  <c r="B111" i="8"/>
  <c r="C35" i="8"/>
  <c r="B35" i="8"/>
  <c r="C110" i="8"/>
  <c r="B110" i="8"/>
  <c r="C109" i="8"/>
  <c r="B109" i="8"/>
  <c r="C108" i="8"/>
  <c r="B108" i="8"/>
  <c r="C107" i="8"/>
  <c r="B107" i="8"/>
  <c r="C42" i="8"/>
  <c r="B42" i="8"/>
  <c r="C36" i="8"/>
  <c r="B36" i="8"/>
  <c r="C106" i="8"/>
  <c r="B106" i="8"/>
  <c r="C105" i="8"/>
  <c r="B105" i="8"/>
  <c r="C104" i="8"/>
  <c r="B104" i="8"/>
  <c r="C103" i="8"/>
  <c r="B103" i="8"/>
  <c r="C102" i="8"/>
  <c r="B102" i="8"/>
  <c r="C101" i="8"/>
  <c r="B101" i="8"/>
  <c r="C100" i="8"/>
  <c r="B100" i="8"/>
  <c r="C99" i="8"/>
  <c r="B99" i="8"/>
  <c r="C98" i="8"/>
  <c r="B98" i="8"/>
  <c r="C41" i="8"/>
  <c r="B41" i="8"/>
  <c r="C97" i="8"/>
  <c r="B97" i="8"/>
  <c r="C96" i="8"/>
  <c r="B96" i="8"/>
  <c r="C25" i="8"/>
  <c r="B25" i="8"/>
  <c r="C95" i="8"/>
  <c r="B95" i="8"/>
  <c r="C94" i="8"/>
  <c r="B94" i="8"/>
  <c r="C93" i="8"/>
  <c r="B93" i="8"/>
  <c r="C92" i="8"/>
  <c r="B92" i="8"/>
  <c r="C91" i="8"/>
  <c r="B91" i="8"/>
  <c r="C90" i="8"/>
  <c r="B90" i="8"/>
  <c r="C89" i="8"/>
  <c r="B89" i="8"/>
  <c r="C5" i="8"/>
  <c r="B5" i="8"/>
  <c r="C88" i="8"/>
  <c r="B88" i="8"/>
  <c r="C87" i="8"/>
  <c r="B87" i="8"/>
  <c r="C86" i="8"/>
  <c r="B86" i="8"/>
  <c r="C85" i="8"/>
  <c r="B85" i="8"/>
  <c r="C84" i="8"/>
  <c r="B84" i="8"/>
  <c r="C83" i="8"/>
  <c r="B83" i="8"/>
  <c r="C82" i="8"/>
  <c r="B82" i="8"/>
  <c r="C81" i="8"/>
  <c r="B81" i="8"/>
  <c r="C80" i="8"/>
  <c r="B80" i="8"/>
  <c r="C79" i="8"/>
  <c r="B79" i="8"/>
  <c r="C7" i="8"/>
  <c r="B7" i="8"/>
  <c r="C20" i="8"/>
  <c r="B20" i="8"/>
  <c r="C30" i="8"/>
  <c r="B30" i="8"/>
  <c r="C78" i="8"/>
  <c r="B78" i="8"/>
  <c r="C77" i="8"/>
  <c r="B77" i="8"/>
  <c r="C53" i="8"/>
  <c r="B53" i="8"/>
  <c r="C14" i="8"/>
  <c r="B14" i="8"/>
  <c r="C76" i="8"/>
  <c r="B76" i="8"/>
  <c r="C46" i="8"/>
  <c r="B46" i="8"/>
  <c r="C23" i="8"/>
  <c r="B23" i="8"/>
  <c r="C26" i="8"/>
  <c r="B26" i="8"/>
  <c r="C75" i="8"/>
  <c r="B75" i="8"/>
  <c r="C34" i="8"/>
  <c r="B34" i="8"/>
  <c r="C18" i="8"/>
  <c r="B18" i="8"/>
  <c r="C74" i="8"/>
  <c r="B74" i="8"/>
  <c r="C9" i="8"/>
  <c r="B9" i="8"/>
  <c r="C73" i="8"/>
  <c r="B73" i="8"/>
  <c r="C38" i="8"/>
  <c r="B38" i="8"/>
  <c r="C72" i="8"/>
  <c r="B72" i="8"/>
  <c r="C71" i="8"/>
  <c r="B71" i="8"/>
  <c r="C56" i="8"/>
  <c r="B56" i="8"/>
  <c r="C44" i="8"/>
  <c r="B44" i="8"/>
  <c r="C70" i="8"/>
  <c r="B70" i="8"/>
  <c r="C69" i="8"/>
  <c r="B69" i="8"/>
  <c r="C68" i="8"/>
  <c r="B68" i="8"/>
  <c r="C17" i="8"/>
  <c r="B17" i="8"/>
  <c r="C11" i="8"/>
  <c r="B11" i="8"/>
  <c r="C47" i="8"/>
  <c r="B47" i="8"/>
  <c r="C10" i="8"/>
  <c r="B10" i="8"/>
  <c r="C67" i="8"/>
  <c r="B67" i="8"/>
  <c r="C66" i="8"/>
  <c r="B66" i="8"/>
  <c r="C37" i="8"/>
  <c r="B37" i="8"/>
  <c r="C13" i="8"/>
  <c r="B13" i="8"/>
  <c r="C65" i="8"/>
  <c r="B65" i="8"/>
  <c r="C21" i="8"/>
  <c r="B21" i="8"/>
  <c r="C64" i="8"/>
  <c r="B64" i="8"/>
  <c r="C43" i="8"/>
  <c r="B43" i="8"/>
  <c r="C63" i="8"/>
  <c r="B63" i="8"/>
  <c r="C40" i="8"/>
  <c r="B40" i="8"/>
  <c r="C62" i="8"/>
  <c r="B62" i="8"/>
  <c r="C55" i="8"/>
  <c r="B55" i="8"/>
  <c r="C4" i="8"/>
  <c r="B4" i="8"/>
  <c r="C61" i="8"/>
  <c r="B61" i="8"/>
  <c r="C22" i="8"/>
  <c r="B22" i="8"/>
  <c r="C8" i="8"/>
  <c r="B8" i="8"/>
  <c r="C29" i="8"/>
  <c r="B29" i="8"/>
  <c r="C33" i="8"/>
  <c r="B33" i="8"/>
  <c r="C60" i="8"/>
  <c r="B60" i="8"/>
  <c r="C28" i="8"/>
  <c r="B28" i="8"/>
  <c r="C48" i="8"/>
  <c r="B48" i="8"/>
  <c r="C39" i="8"/>
  <c r="B39" i="8"/>
  <c r="C59" i="8"/>
  <c r="B59" i="8"/>
  <c r="C6" i="8"/>
  <c r="B6" i="8"/>
  <c r="C16" i="8"/>
  <c r="B16" i="8"/>
  <c r="C58" i="8"/>
  <c r="B58" i="8"/>
  <c r="C15" i="8"/>
  <c r="B15" i="8"/>
  <c r="C3" i="8"/>
  <c r="B3" i="8"/>
  <c r="C19" i="8"/>
  <c r="B19" i="8"/>
  <c r="C12" i="8"/>
  <c r="B12" i="8"/>
  <c r="C2" i="8"/>
  <c r="B2" i="8"/>
  <c r="B12" i="9" l="1"/>
  <c r="A12" i="9"/>
  <c r="B10" i="9"/>
  <c r="B2" i="9"/>
  <c r="B7" i="9"/>
  <c r="B5" i="9"/>
  <c r="B11" i="9"/>
  <c r="B9" i="9"/>
  <c r="B8" i="9"/>
  <c r="B6" i="9"/>
  <c r="B4" i="9"/>
  <c r="B3" i="9"/>
  <c r="A11" i="9"/>
  <c r="A4" i="9"/>
  <c r="A10" i="9"/>
  <c r="A6" i="9"/>
  <c r="A8" i="9"/>
  <c r="A2" i="9"/>
  <c r="A9" i="9"/>
  <c r="A3" i="9"/>
  <c r="A7" i="9"/>
  <c r="A5" i="9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0EE6DB2-9579-42ED-B3A9-06E57814980C}" keepAlive="1" name="Consulta - Giratina-Dialga-Melmetal" description="Conexão com a consulta 'Giratina-Dialga-Melmetal' na pasta de trabalho." type="5" refreshedVersion="6" background="1" saveData="1">
    <dbPr connection="Provider=Microsoft.Mashup.OleDb.1;Data Source=$Workbook$;Location=Giratina-Dialga-Melmetal;Extended Properties=&quot;&quot;" command="SELECT * FROM [Giratina-Dialga-Melmetal]"/>
  </connection>
  <connection id="2" xr16:uid="{91C98068-1B84-4113-8658-7C4C3CD0D7F1}" keepAlive="1" name="Consulta - mew-victreebel-altaria" description="Conexão com a consulta 'mew-victreebel-altaria' na pasta de trabalho." type="5" refreshedVersion="6" background="1" saveData="1">
    <dbPr connection="Provider=Microsoft.Mashup.OleDb.1;Data Source=$Workbook$;Location=mew-victreebel-altaria;Extended Properties=&quot;&quot;" command="SELECT * FROM [mew-victreebel-altaria]"/>
  </connection>
  <connection id="3" xr16:uid="{CE14D6B2-A437-4686-B9F6-EDC5303AD78B}" keepAlive="1" name="Consulta - sableye-melmetal-altaria" description="Conexão com a consulta 'sableye-melmetal-altaria' na pasta de trabalho." type="5" refreshedVersion="6" background="1" saveData="1">
    <dbPr connection="Provider=Microsoft.Mashup.OleDb.1;Data Source=$Workbook$;Location=sableye-melmetal-altaria;Extended Properties=&quot;&quot;" command="SELECT * FROM [sableye-melmetal-altaria]"/>
  </connection>
</connections>
</file>

<file path=xl/sharedStrings.xml><?xml version="1.0" encoding="utf-8"?>
<sst xmlns="http://schemas.openxmlformats.org/spreadsheetml/2006/main" count="831" uniqueCount="122">
  <si>
    <t>Lead</t>
  </si>
  <si>
    <t>Pokemon 1</t>
  </si>
  <si>
    <t>Pokemon 2</t>
  </si>
  <si>
    <t>Pokemon 3</t>
  </si>
  <si>
    <t>Occurrences</t>
  </si>
  <si>
    <t>registeel</t>
  </si>
  <si>
    <t>deoxys_defense</t>
  </si>
  <si>
    <t>swampert</t>
  </si>
  <si>
    <t>umbreon</t>
  </si>
  <si>
    <t>meganium</t>
  </si>
  <si>
    <t>venusaur</t>
  </si>
  <si>
    <t>lapras</t>
  </si>
  <si>
    <t>machamp</t>
  </si>
  <si>
    <t>regirock</t>
  </si>
  <si>
    <t>mew</t>
  </si>
  <si>
    <t>scrafty</t>
  </si>
  <si>
    <t>shiftry_shadow</t>
  </si>
  <si>
    <t>skarmory</t>
  </si>
  <si>
    <t>swampert_shadow</t>
  </si>
  <si>
    <t>primeape</t>
  </si>
  <si>
    <t>blastoise</t>
  </si>
  <si>
    <t>muk_alolan</t>
  </si>
  <si>
    <t>dragonite_shadow</t>
  </si>
  <si>
    <t>shiftry</t>
  </si>
  <si>
    <t>flygon</t>
  </si>
  <si>
    <t>melmetal</t>
  </si>
  <si>
    <t>empoleon</t>
  </si>
  <si>
    <t>clefable</t>
  </si>
  <si>
    <t>regice</t>
  </si>
  <si>
    <t>toxicroak</t>
  </si>
  <si>
    <t>typhlosion</t>
  </si>
  <si>
    <t>cresselia</t>
  </si>
  <si>
    <t>politoed_shadow</t>
  </si>
  <si>
    <t>politoed</t>
  </si>
  <si>
    <t>jirachi</t>
  </si>
  <si>
    <t>hariyama</t>
  </si>
  <si>
    <t>lickilicky</t>
  </si>
  <si>
    <t>gliscor</t>
  </si>
  <si>
    <t>togekiss</t>
  </si>
  <si>
    <t>lucario</t>
  </si>
  <si>
    <t>snorlax</t>
  </si>
  <si>
    <t>zangoose</t>
  </si>
  <si>
    <t>flygon_shadow</t>
  </si>
  <si>
    <t>drapion</t>
  </si>
  <si>
    <t>milotic</t>
  </si>
  <si>
    <t>ninetales_alolan</t>
  </si>
  <si>
    <t>skuntank</t>
  </si>
  <si>
    <t>magnezone_shadow</t>
  </si>
  <si>
    <t>poliwrath_shadow</t>
  </si>
  <si>
    <t>magneton_shadow</t>
  </si>
  <si>
    <t>snorlax_shadow</t>
  </si>
  <si>
    <t>poliwrath</t>
  </si>
  <si>
    <t>Name</t>
  </si>
  <si>
    <t>giratina_altered</t>
  </si>
  <si>
    <t>giratina_origin</t>
  </si>
  <si>
    <t>mewtwo_armored</t>
  </si>
  <si>
    <t>blaziken</t>
  </si>
  <si>
    <t>heracross</t>
  </si>
  <si>
    <t>zapdos</t>
  </si>
  <si>
    <t>dragonite</t>
  </si>
  <si>
    <t>articuno_shadow</t>
  </si>
  <si>
    <t>articuno</t>
  </si>
  <si>
    <t>charizard_shadow</t>
  </si>
  <si>
    <t>cobalion</t>
  </si>
  <si>
    <t>charizard</t>
  </si>
  <si>
    <t>scizor_shadow</t>
  </si>
  <si>
    <t>lugia</t>
  </si>
  <si>
    <t>steelix</t>
  </si>
  <si>
    <t>suicune</t>
  </si>
  <si>
    <t>muk_shadow</t>
  </si>
  <si>
    <t>escavalier</t>
  </si>
  <si>
    <t>ampharos</t>
  </si>
  <si>
    <t>gallade</t>
  </si>
  <si>
    <t>scizor</t>
  </si>
  <si>
    <t>gallade_shadow</t>
  </si>
  <si>
    <t>genesect</t>
  </si>
  <si>
    <t>sandslash_alolan</t>
  </si>
  <si>
    <t>sceptile</t>
  </si>
  <si>
    <t>virizion</t>
  </si>
  <si>
    <t>moltres</t>
  </si>
  <si>
    <t>magnezone</t>
  </si>
  <si>
    <t>latios</t>
  </si>
  <si>
    <t>magneton</t>
  </si>
  <si>
    <t>hippowdon</t>
  </si>
  <si>
    <t>landorus_incarnate</t>
  </si>
  <si>
    <t>muk</t>
  </si>
  <si>
    <t>infernape</t>
  </si>
  <si>
    <t>ampharos_shadow</t>
  </si>
  <si>
    <t>glaceon</t>
  </si>
  <si>
    <t>honchkrow</t>
  </si>
  <si>
    <t>kingdra</t>
  </si>
  <si>
    <t>moltres_shadow</t>
  </si>
  <si>
    <t>crustle</t>
  </si>
  <si>
    <t>conkeldurr</t>
  </si>
  <si>
    <t>piloswine</t>
  </si>
  <si>
    <t>dialga</t>
  </si>
  <si>
    <t>seismitoad</t>
  </si>
  <si>
    <t>raikou_shadow</t>
  </si>
  <si>
    <t>garchomp</t>
  </si>
  <si>
    <t>gengar</t>
  </si>
  <si>
    <t>mamoswine</t>
  </si>
  <si>
    <t>ursaring</t>
  </si>
  <si>
    <t>houndoom_shadow</t>
  </si>
  <si>
    <t>electivire_shadow</t>
  </si>
  <si>
    <t>klinklang</t>
  </si>
  <si>
    <t>metagross</t>
  </si>
  <si>
    <t>mewtwo</t>
  </si>
  <si>
    <t>granbull</t>
  </si>
  <si>
    <t>feraligatr</t>
  </si>
  <si>
    <t>Lickilicky</t>
  </si>
  <si>
    <t>heatran</t>
  </si>
  <si>
    <t>roserade</t>
  </si>
  <si>
    <t>cloyster</t>
  </si>
  <si>
    <t>torterra</t>
  </si>
  <si>
    <t>gyarados</t>
  </si>
  <si>
    <t>blissey</t>
  </si>
  <si>
    <t>gardevouir</t>
  </si>
  <si>
    <t>Leads</t>
  </si>
  <si>
    <t>Overall</t>
  </si>
  <si>
    <t>tangrowth</t>
  </si>
  <si>
    <t>ferrothorn</t>
  </si>
  <si>
    <t>slowking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</si>
</sst>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1" xfId="0" applyFont="1" applyFill="1" applyBorder="1"/>
    <xf numFmtId="0" fontId="1" fillId="0" borderId="0" xfId="0" applyFont="1" applyBorder="1"/>
    <xf numFmtId="0" fontId="1" fillId="0" borderId="2" xfId="0" applyFont="1" applyFill="1" applyBorder="1"/>
    <xf numFmtId="0" fontId="1" fillId="0" borderId="3" xfId="0" applyFont="1" applyFill="1" applyBorder="1"/>
    <xf numFmtId="0" fontId="1" fillId="0" borderId="0" xfId="0" applyFont="1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DF088-F31A-4ECE-9171-B65EB8013283}">
  <dimension ref="A1:C241"/>
  <sheetViews>
    <sheetView topLeftCell="A82" workbookViewId="0">
      <selection activeCell="C101" sqref="A2:C101"/>
    </sheetView>
  </sheetViews>
  <sheetFormatPr defaultRowHeight="15" x14ac:dyDescent="0.25"/>
  <cols>
    <col min="1" max="3" width="17.7109375" style="2" bestFit="1" customWidth="1"/>
  </cols>
  <sheetData>
    <row r="1" spans="1:3" x14ac:dyDescent="0.25">
      <c r="A1" s="1" t="s">
        <v>1</v>
      </c>
      <c r="B1" s="1" t="s">
        <v>2</v>
      </c>
      <c r="C1" s="1" t="s">
        <v>3</v>
      </c>
    </row>
    <row r="2" spans="1:3" x14ac:dyDescent="0.25">
      <c r="A2" s="2" t="s">
        <v>27</v>
      </c>
      <c r="B2" s="2" t="s">
        <v>21</v>
      </c>
      <c r="C2" s="2" t="s">
        <v>7</v>
      </c>
    </row>
    <row r="3" spans="1:3" x14ac:dyDescent="0.25">
      <c r="A3" s="2" t="s">
        <v>7</v>
      </c>
      <c r="B3" s="2" t="s">
        <v>5</v>
      </c>
      <c r="C3" s="2" t="s">
        <v>53</v>
      </c>
    </row>
    <row r="4" spans="1:3" x14ac:dyDescent="0.25">
      <c r="A4" s="2" t="s">
        <v>53</v>
      </c>
      <c r="B4" s="2" t="s">
        <v>73</v>
      </c>
      <c r="C4" s="2" t="s">
        <v>31</v>
      </c>
    </row>
    <row r="5" spans="1:3" x14ac:dyDescent="0.25">
      <c r="A5" s="2" t="s">
        <v>34</v>
      </c>
      <c r="B5" s="2" t="s">
        <v>7</v>
      </c>
      <c r="C5" s="2" t="s">
        <v>53</v>
      </c>
    </row>
    <row r="6" spans="1:3" x14ac:dyDescent="0.25">
      <c r="A6" s="2" t="s">
        <v>51</v>
      </c>
      <c r="B6" s="2" t="s">
        <v>53</v>
      </c>
      <c r="C6" s="2" t="s">
        <v>7</v>
      </c>
    </row>
    <row r="7" spans="1:3" x14ac:dyDescent="0.25">
      <c r="A7" s="2" t="s">
        <v>25</v>
      </c>
      <c r="B7" s="2" t="s">
        <v>53</v>
      </c>
      <c r="C7" s="2" t="s">
        <v>51</v>
      </c>
    </row>
    <row r="8" spans="1:3" x14ac:dyDescent="0.25">
      <c r="A8" s="2" t="s">
        <v>90</v>
      </c>
      <c r="B8" s="2" t="s">
        <v>10</v>
      </c>
      <c r="C8" s="2" t="s">
        <v>38</v>
      </c>
    </row>
    <row r="9" spans="1:3" x14ac:dyDescent="0.25">
      <c r="A9" s="2" t="s">
        <v>7</v>
      </c>
      <c r="B9" s="2" t="s">
        <v>53</v>
      </c>
      <c r="C9" s="2" t="s">
        <v>5</v>
      </c>
    </row>
    <row r="10" spans="1:3" x14ac:dyDescent="0.25">
      <c r="A10" s="2" t="s">
        <v>7</v>
      </c>
      <c r="B10" s="2" t="s">
        <v>38</v>
      </c>
      <c r="C10" s="2" t="s">
        <v>38</v>
      </c>
    </row>
    <row r="11" spans="1:3" x14ac:dyDescent="0.25">
      <c r="A11" s="2" t="s">
        <v>53</v>
      </c>
      <c r="B11" s="2" t="s">
        <v>7</v>
      </c>
      <c r="C11" s="2" t="s">
        <v>5</v>
      </c>
    </row>
    <row r="12" spans="1:3" x14ac:dyDescent="0.25">
      <c r="A12" s="2" t="s">
        <v>10</v>
      </c>
      <c r="B12" s="2" t="s">
        <v>38</v>
      </c>
      <c r="C12" s="2" t="s">
        <v>53</v>
      </c>
    </row>
    <row r="13" spans="1:3" x14ac:dyDescent="0.25">
      <c r="A13" s="2" t="s">
        <v>53</v>
      </c>
      <c r="B13" s="2" t="s">
        <v>28</v>
      </c>
      <c r="C13" s="2" t="s">
        <v>7</v>
      </c>
    </row>
    <row r="14" spans="1:3" x14ac:dyDescent="0.25">
      <c r="A14" s="2" t="s">
        <v>27</v>
      </c>
      <c r="B14" s="2" t="s">
        <v>10</v>
      </c>
      <c r="C14" s="2" t="s">
        <v>53</v>
      </c>
    </row>
    <row r="15" spans="1:3" x14ac:dyDescent="0.25">
      <c r="A15" s="2" t="s">
        <v>25</v>
      </c>
      <c r="B15" s="2" t="s">
        <v>53</v>
      </c>
      <c r="C15" s="2" t="s">
        <v>11</v>
      </c>
    </row>
    <row r="16" spans="1:3" x14ac:dyDescent="0.25">
      <c r="A16" s="2" t="s">
        <v>38</v>
      </c>
      <c r="B16" s="2" t="s">
        <v>10</v>
      </c>
      <c r="C16" s="2" t="s">
        <v>53</v>
      </c>
    </row>
    <row r="17" spans="1:3" x14ac:dyDescent="0.25">
      <c r="A17" s="2" t="s">
        <v>40</v>
      </c>
      <c r="B17" s="2" t="s">
        <v>10</v>
      </c>
      <c r="C17" s="2" t="s">
        <v>53</v>
      </c>
    </row>
    <row r="18" spans="1:3" x14ac:dyDescent="0.25">
      <c r="A18" s="2" t="s">
        <v>10</v>
      </c>
      <c r="B18" s="2" t="s">
        <v>39</v>
      </c>
      <c r="C18" s="2" t="s">
        <v>21</v>
      </c>
    </row>
    <row r="19" spans="1:3" x14ac:dyDescent="0.25">
      <c r="A19" s="2" t="s">
        <v>40</v>
      </c>
      <c r="B19" s="2" t="s">
        <v>12</v>
      </c>
      <c r="C19" s="2" t="s">
        <v>10</v>
      </c>
    </row>
    <row r="20" spans="1:3" x14ac:dyDescent="0.25">
      <c r="A20" s="2" t="s">
        <v>10</v>
      </c>
      <c r="B20" s="2" t="s">
        <v>26</v>
      </c>
      <c r="C20" s="2" t="s">
        <v>53</v>
      </c>
    </row>
    <row r="21" spans="1:3" x14ac:dyDescent="0.25">
      <c r="A21" s="2" t="s">
        <v>100</v>
      </c>
      <c r="B21" s="2" t="s">
        <v>7</v>
      </c>
      <c r="C21" s="2" t="s">
        <v>27</v>
      </c>
    </row>
    <row r="22" spans="1:3" x14ac:dyDescent="0.25">
      <c r="A22" s="2" t="s">
        <v>64</v>
      </c>
      <c r="B22" s="2" t="s">
        <v>53</v>
      </c>
      <c r="C22" s="2" t="s">
        <v>73</v>
      </c>
    </row>
    <row r="23" spans="1:3" x14ac:dyDescent="0.25">
      <c r="A23" s="2" t="s">
        <v>38</v>
      </c>
      <c r="B23" s="2" t="s">
        <v>64</v>
      </c>
      <c r="C23" s="2" t="s">
        <v>40</v>
      </c>
    </row>
    <row r="24" spans="1:3" x14ac:dyDescent="0.25">
      <c r="A24" s="2" t="s">
        <v>38</v>
      </c>
      <c r="B24" s="2" t="s">
        <v>10</v>
      </c>
      <c r="C24" s="2" t="s">
        <v>53</v>
      </c>
    </row>
    <row r="25" spans="1:3" x14ac:dyDescent="0.25">
      <c r="A25" s="2" t="s">
        <v>5</v>
      </c>
      <c r="B25" s="2" t="s">
        <v>27</v>
      </c>
      <c r="C25" s="2" t="s">
        <v>53</v>
      </c>
    </row>
    <row r="26" spans="1:3" x14ac:dyDescent="0.25">
      <c r="A26" s="2" t="s">
        <v>7</v>
      </c>
      <c r="B26" s="2" t="s">
        <v>38</v>
      </c>
      <c r="C26" s="2" t="s">
        <v>53</v>
      </c>
    </row>
    <row r="27" spans="1:3" x14ac:dyDescent="0.25">
      <c r="A27" s="2" t="s">
        <v>21</v>
      </c>
      <c r="B27" s="2" t="s">
        <v>53</v>
      </c>
      <c r="C27" s="2" t="s">
        <v>27</v>
      </c>
    </row>
    <row r="28" spans="1:3" x14ac:dyDescent="0.25">
      <c r="A28" s="2" t="s">
        <v>40</v>
      </c>
      <c r="B28" s="2" t="s">
        <v>7</v>
      </c>
      <c r="C28" s="2" t="s">
        <v>53</v>
      </c>
    </row>
    <row r="29" spans="1:3" x14ac:dyDescent="0.25">
      <c r="A29" s="2" t="s">
        <v>68</v>
      </c>
      <c r="B29" s="2" t="s">
        <v>53</v>
      </c>
      <c r="C29" s="2" t="s">
        <v>55</v>
      </c>
    </row>
    <row r="30" spans="1:3" x14ac:dyDescent="0.25">
      <c r="A30" s="2" t="s">
        <v>7</v>
      </c>
      <c r="B30" s="2" t="s">
        <v>5</v>
      </c>
      <c r="C30" s="2" t="s">
        <v>53</v>
      </c>
    </row>
    <row r="31" spans="1:3" x14ac:dyDescent="0.25">
      <c r="A31" s="2" t="s">
        <v>25</v>
      </c>
      <c r="B31" s="2" t="s">
        <v>64</v>
      </c>
      <c r="C31" s="2" t="s">
        <v>10</v>
      </c>
    </row>
    <row r="32" spans="1:3" x14ac:dyDescent="0.25">
      <c r="A32" s="2" t="s">
        <v>40</v>
      </c>
      <c r="B32" s="2" t="s">
        <v>38</v>
      </c>
      <c r="C32" s="2" t="s">
        <v>21</v>
      </c>
    </row>
    <row r="33" spans="1:3" x14ac:dyDescent="0.25">
      <c r="A33" s="2" t="s">
        <v>105</v>
      </c>
      <c r="B33" s="2" t="s">
        <v>107</v>
      </c>
    </row>
    <row r="34" spans="1:3" x14ac:dyDescent="0.25">
      <c r="A34" s="2" t="s">
        <v>51</v>
      </c>
      <c r="B34" s="2" t="s">
        <v>53</v>
      </c>
      <c r="C34" s="2" t="s">
        <v>7</v>
      </c>
    </row>
    <row r="35" spans="1:3" x14ac:dyDescent="0.25">
      <c r="A35" s="2" t="s">
        <v>25</v>
      </c>
      <c r="B35" s="2" t="s">
        <v>11</v>
      </c>
      <c r="C35" s="2" t="s">
        <v>53</v>
      </c>
    </row>
    <row r="36" spans="1:3" x14ac:dyDescent="0.25">
      <c r="A36" s="2" t="s">
        <v>70</v>
      </c>
      <c r="B36" s="2" t="s">
        <v>59</v>
      </c>
      <c r="C36" s="2" t="s">
        <v>61</v>
      </c>
    </row>
    <row r="37" spans="1:3" x14ac:dyDescent="0.25">
      <c r="A37" s="2" t="s">
        <v>99</v>
      </c>
      <c r="B37" s="2" t="s">
        <v>8</v>
      </c>
      <c r="C37" s="2" t="s">
        <v>10</v>
      </c>
    </row>
    <row r="38" spans="1:3" x14ac:dyDescent="0.25">
      <c r="A38" s="2" t="s">
        <v>108</v>
      </c>
      <c r="B38" s="2" t="s">
        <v>7</v>
      </c>
      <c r="C38" s="2" t="s">
        <v>53</v>
      </c>
    </row>
    <row r="39" spans="1:3" x14ac:dyDescent="0.25">
      <c r="A39" s="2" t="s">
        <v>30</v>
      </c>
      <c r="B39" s="2" t="s">
        <v>67</v>
      </c>
      <c r="C39" s="2" t="s">
        <v>10</v>
      </c>
    </row>
    <row r="40" spans="1:3" x14ac:dyDescent="0.25">
      <c r="A40" s="2" t="s">
        <v>30</v>
      </c>
      <c r="B40" s="2" t="s">
        <v>27</v>
      </c>
      <c r="C40" s="2" t="s">
        <v>53</v>
      </c>
    </row>
    <row r="41" spans="1:3" x14ac:dyDescent="0.25">
      <c r="A41" s="2" t="s">
        <v>109</v>
      </c>
      <c r="B41" s="2" t="s">
        <v>53</v>
      </c>
      <c r="C41" s="2" t="s">
        <v>45</v>
      </c>
    </row>
    <row r="42" spans="1:3" x14ac:dyDescent="0.25">
      <c r="A42" s="2" t="s">
        <v>7</v>
      </c>
      <c r="B42" s="2" t="s">
        <v>21</v>
      </c>
      <c r="C42" s="2" t="s">
        <v>53</v>
      </c>
    </row>
    <row r="43" spans="1:3" x14ac:dyDescent="0.25">
      <c r="A43" s="2" t="s">
        <v>21</v>
      </c>
      <c r="B43" s="2" t="s">
        <v>55</v>
      </c>
      <c r="C43" s="2" t="s">
        <v>53</v>
      </c>
    </row>
    <row r="44" spans="1:3" x14ac:dyDescent="0.25">
      <c r="A44" s="2" t="s">
        <v>40</v>
      </c>
      <c r="B44" s="2" t="s">
        <v>53</v>
      </c>
      <c r="C44" s="2" t="s">
        <v>38</v>
      </c>
    </row>
    <row r="45" spans="1:3" x14ac:dyDescent="0.25">
      <c r="A45" s="2" t="s">
        <v>7</v>
      </c>
      <c r="B45" s="2" t="s">
        <v>53</v>
      </c>
      <c r="C45" s="2" t="s">
        <v>73</v>
      </c>
    </row>
    <row r="46" spans="1:3" x14ac:dyDescent="0.25">
      <c r="A46" s="2" t="s">
        <v>53</v>
      </c>
      <c r="B46" s="2" t="s">
        <v>31</v>
      </c>
      <c r="C46" s="2" t="s">
        <v>25</v>
      </c>
    </row>
    <row r="47" spans="1:3" x14ac:dyDescent="0.25">
      <c r="A47" s="2" t="s">
        <v>61</v>
      </c>
      <c r="B47" s="2" t="s">
        <v>7</v>
      </c>
      <c r="C47" s="2" t="s">
        <v>40</v>
      </c>
    </row>
    <row r="48" spans="1:3" x14ac:dyDescent="0.25">
      <c r="A48" s="2" t="s">
        <v>51</v>
      </c>
      <c r="B48" s="2" t="s">
        <v>53</v>
      </c>
      <c r="C48" s="2" t="s">
        <v>34</v>
      </c>
    </row>
    <row r="49" spans="1:3" x14ac:dyDescent="0.25">
      <c r="A49" s="2" t="s">
        <v>53</v>
      </c>
      <c r="B49" s="2" t="s">
        <v>38</v>
      </c>
      <c r="C49" s="2" t="s">
        <v>110</v>
      </c>
    </row>
    <row r="50" spans="1:3" x14ac:dyDescent="0.25">
      <c r="A50" s="2" t="s">
        <v>55</v>
      </c>
      <c r="B50" s="2" t="s">
        <v>40</v>
      </c>
      <c r="C50" s="2" t="s">
        <v>53</v>
      </c>
    </row>
    <row r="51" spans="1:3" x14ac:dyDescent="0.25">
      <c r="A51" s="2" t="s">
        <v>7</v>
      </c>
      <c r="B51" s="2" t="s">
        <v>64</v>
      </c>
      <c r="C51" s="2" t="s">
        <v>38</v>
      </c>
    </row>
    <row r="52" spans="1:3" x14ac:dyDescent="0.25">
      <c r="A52" s="2" t="s">
        <v>30</v>
      </c>
      <c r="B52" s="2" t="s">
        <v>10</v>
      </c>
      <c r="C52" s="2" t="s">
        <v>27</v>
      </c>
    </row>
    <row r="53" spans="1:3" x14ac:dyDescent="0.25">
      <c r="A53" s="2" t="s">
        <v>5</v>
      </c>
      <c r="B53" s="2" t="s">
        <v>54</v>
      </c>
      <c r="C53" s="2" t="s">
        <v>25</v>
      </c>
    </row>
    <row r="54" spans="1:3" x14ac:dyDescent="0.25">
      <c r="A54" s="2" t="s">
        <v>10</v>
      </c>
      <c r="B54" s="2" t="s">
        <v>56</v>
      </c>
      <c r="C54" s="2" t="s">
        <v>27</v>
      </c>
    </row>
    <row r="55" spans="1:3" x14ac:dyDescent="0.25">
      <c r="A55" s="2" t="s">
        <v>10</v>
      </c>
      <c r="B55" s="2" t="s">
        <v>7</v>
      </c>
      <c r="C55" s="2" t="s">
        <v>53</v>
      </c>
    </row>
    <row r="56" spans="1:3" x14ac:dyDescent="0.25">
      <c r="A56" s="2" t="s">
        <v>37</v>
      </c>
      <c r="B56" s="2" t="s">
        <v>38</v>
      </c>
      <c r="C56" s="2" t="s">
        <v>26</v>
      </c>
    </row>
    <row r="57" spans="1:3" x14ac:dyDescent="0.25">
      <c r="A57" s="2" t="s">
        <v>77</v>
      </c>
      <c r="B57" s="2" t="s">
        <v>73</v>
      </c>
      <c r="C57" s="2" t="s">
        <v>7</v>
      </c>
    </row>
    <row r="58" spans="1:3" x14ac:dyDescent="0.25">
      <c r="A58" s="2" t="s">
        <v>25</v>
      </c>
      <c r="B58" s="2" t="s">
        <v>40</v>
      </c>
      <c r="C58" s="2" t="s">
        <v>53</v>
      </c>
    </row>
    <row r="59" spans="1:3" x14ac:dyDescent="0.25">
      <c r="A59" s="2" t="s">
        <v>111</v>
      </c>
      <c r="B59" s="2" t="s">
        <v>54</v>
      </c>
      <c r="C59" s="2" t="s">
        <v>73</v>
      </c>
    </row>
    <row r="60" spans="1:3" x14ac:dyDescent="0.25">
      <c r="A60" s="2" t="s">
        <v>27</v>
      </c>
      <c r="B60" s="2" t="s">
        <v>10</v>
      </c>
      <c r="C60" s="2" t="s">
        <v>53</v>
      </c>
    </row>
    <row r="61" spans="1:3" x14ac:dyDescent="0.25">
      <c r="A61" s="2" t="s">
        <v>112</v>
      </c>
      <c r="B61" s="2" t="s">
        <v>113</v>
      </c>
      <c r="C61" s="2" t="s">
        <v>53</v>
      </c>
    </row>
    <row r="62" spans="1:3" x14ac:dyDescent="0.25">
      <c r="A62" s="2" t="s">
        <v>7</v>
      </c>
      <c r="B62" s="2" t="s">
        <v>26</v>
      </c>
      <c r="C62" s="2" t="s">
        <v>10</v>
      </c>
    </row>
    <row r="63" spans="1:3" x14ac:dyDescent="0.25">
      <c r="A63" s="2" t="s">
        <v>53</v>
      </c>
      <c r="B63" s="2" t="s">
        <v>64</v>
      </c>
      <c r="C63" s="2" t="s">
        <v>73</v>
      </c>
    </row>
    <row r="64" spans="1:3" x14ac:dyDescent="0.25">
      <c r="A64" s="2" t="s">
        <v>61</v>
      </c>
      <c r="B64" s="2" t="s">
        <v>38</v>
      </c>
      <c r="C64" s="2" t="s">
        <v>31</v>
      </c>
    </row>
    <row r="65" spans="1:3" x14ac:dyDescent="0.25">
      <c r="A65" s="2" t="s">
        <v>38</v>
      </c>
      <c r="B65" s="2" t="s">
        <v>7</v>
      </c>
      <c r="C65" s="2" t="s">
        <v>67</v>
      </c>
    </row>
    <row r="66" spans="1:3" x14ac:dyDescent="0.25">
      <c r="A66" s="2" t="s">
        <v>7</v>
      </c>
      <c r="B66" s="2" t="s">
        <v>25</v>
      </c>
      <c r="C66" s="2" t="s">
        <v>27</v>
      </c>
    </row>
    <row r="67" spans="1:3" x14ac:dyDescent="0.25">
      <c r="A67" s="2" t="s">
        <v>53</v>
      </c>
      <c r="B67" s="2" t="s">
        <v>21</v>
      </c>
      <c r="C67" s="2" t="s">
        <v>31</v>
      </c>
    </row>
    <row r="68" spans="1:3" x14ac:dyDescent="0.25">
      <c r="A68" s="2" t="s">
        <v>7</v>
      </c>
      <c r="B68" s="2" t="s">
        <v>21</v>
      </c>
      <c r="C68" s="2" t="s">
        <v>27</v>
      </c>
    </row>
    <row r="69" spans="1:3" x14ac:dyDescent="0.25">
      <c r="A69" s="2" t="s">
        <v>51</v>
      </c>
      <c r="B69" s="2" t="s">
        <v>21</v>
      </c>
      <c r="C69" s="2" t="s">
        <v>10</v>
      </c>
    </row>
    <row r="70" spans="1:3" x14ac:dyDescent="0.25">
      <c r="A70" s="2" t="s">
        <v>76</v>
      </c>
      <c r="B70" s="2" t="s">
        <v>53</v>
      </c>
    </row>
    <row r="71" spans="1:3" x14ac:dyDescent="0.25">
      <c r="A71" s="2" t="s">
        <v>38</v>
      </c>
      <c r="B71" s="2" t="s">
        <v>10</v>
      </c>
      <c r="C71" s="2" t="s">
        <v>73</v>
      </c>
    </row>
    <row r="72" spans="1:3" x14ac:dyDescent="0.25">
      <c r="A72" s="2" t="s">
        <v>5</v>
      </c>
      <c r="B72" s="2" t="s">
        <v>10</v>
      </c>
      <c r="C72" s="2" t="s">
        <v>53</v>
      </c>
    </row>
    <row r="73" spans="1:3" x14ac:dyDescent="0.25">
      <c r="A73" s="2" t="s">
        <v>61</v>
      </c>
      <c r="B73" s="2" t="s">
        <v>7</v>
      </c>
      <c r="C73" s="2" t="s">
        <v>53</v>
      </c>
    </row>
    <row r="74" spans="1:3" x14ac:dyDescent="0.25">
      <c r="A74" s="2" t="s">
        <v>41</v>
      </c>
      <c r="B74" s="2" t="s">
        <v>73</v>
      </c>
      <c r="C74" s="2" t="s">
        <v>38</v>
      </c>
    </row>
    <row r="75" spans="1:3" x14ac:dyDescent="0.25">
      <c r="A75" s="2" t="s">
        <v>26</v>
      </c>
      <c r="B75" s="2" t="s">
        <v>10</v>
      </c>
      <c r="C75" s="2" t="s">
        <v>40</v>
      </c>
    </row>
    <row r="76" spans="1:3" x14ac:dyDescent="0.25">
      <c r="A76" s="2" t="s">
        <v>21</v>
      </c>
      <c r="B76" s="2" t="s">
        <v>7</v>
      </c>
      <c r="C76" s="2" t="s">
        <v>53</v>
      </c>
    </row>
    <row r="77" spans="1:3" x14ac:dyDescent="0.25">
      <c r="A77" s="2" t="s">
        <v>61</v>
      </c>
      <c r="B77" s="2" t="s">
        <v>10</v>
      </c>
      <c r="C77" s="2" t="s">
        <v>110</v>
      </c>
    </row>
    <row r="78" spans="1:3" x14ac:dyDescent="0.25">
      <c r="A78" s="2" t="s">
        <v>7</v>
      </c>
      <c r="B78" s="2" t="s">
        <v>73</v>
      </c>
      <c r="C78" s="2" t="s">
        <v>38</v>
      </c>
    </row>
    <row r="79" spans="1:3" x14ac:dyDescent="0.25">
      <c r="A79" s="2" t="s">
        <v>38</v>
      </c>
      <c r="B79" s="2" t="s">
        <v>7</v>
      </c>
    </row>
    <row r="80" spans="1:3" x14ac:dyDescent="0.25">
      <c r="A80" s="2" t="s">
        <v>61</v>
      </c>
      <c r="B80" s="2" t="s">
        <v>64</v>
      </c>
      <c r="C80" s="2" t="s">
        <v>53</v>
      </c>
    </row>
    <row r="81" spans="1:3" x14ac:dyDescent="0.25">
      <c r="A81" s="2" t="s">
        <v>64</v>
      </c>
      <c r="B81" s="2" t="s">
        <v>27</v>
      </c>
    </row>
    <row r="82" spans="1:3" x14ac:dyDescent="0.25">
      <c r="A82" s="2" t="s">
        <v>68</v>
      </c>
      <c r="B82" s="2" t="s">
        <v>5</v>
      </c>
      <c r="C82" s="2" t="s">
        <v>31</v>
      </c>
    </row>
    <row r="83" spans="1:3" x14ac:dyDescent="0.25">
      <c r="A83" s="2" t="s">
        <v>67</v>
      </c>
      <c r="B83" s="2" t="s">
        <v>54</v>
      </c>
      <c r="C83" s="2" t="s">
        <v>10</v>
      </c>
    </row>
    <row r="84" spans="1:3" x14ac:dyDescent="0.25">
      <c r="A84" s="2" t="s">
        <v>64</v>
      </c>
      <c r="B84" s="2" t="s">
        <v>7</v>
      </c>
      <c r="C84" s="2" t="s">
        <v>99</v>
      </c>
    </row>
    <row r="85" spans="1:3" x14ac:dyDescent="0.25">
      <c r="A85" s="2" t="s">
        <v>9</v>
      </c>
      <c r="B85" s="2" t="s">
        <v>27</v>
      </c>
      <c r="C85" s="2" t="s">
        <v>7</v>
      </c>
    </row>
    <row r="86" spans="1:3" x14ac:dyDescent="0.25">
      <c r="A86" s="2" t="s">
        <v>21</v>
      </c>
      <c r="B86" s="2" t="s">
        <v>38</v>
      </c>
      <c r="C86" s="2" t="s">
        <v>53</v>
      </c>
    </row>
    <row r="87" spans="1:3" x14ac:dyDescent="0.25">
      <c r="A87" s="2" t="s">
        <v>7</v>
      </c>
      <c r="B87" s="2" t="s">
        <v>31</v>
      </c>
      <c r="C87" s="2" t="s">
        <v>21</v>
      </c>
    </row>
    <row r="88" spans="1:3" x14ac:dyDescent="0.25">
      <c r="A88" s="2" t="s">
        <v>21</v>
      </c>
      <c r="B88" s="2" t="s">
        <v>7</v>
      </c>
      <c r="C88" s="2" t="s">
        <v>10</v>
      </c>
    </row>
    <row r="89" spans="1:3" x14ac:dyDescent="0.25">
      <c r="A89" s="2" t="s">
        <v>7</v>
      </c>
      <c r="B89" s="2" t="s">
        <v>64</v>
      </c>
      <c r="C89" s="2" t="s">
        <v>21</v>
      </c>
    </row>
    <row r="90" spans="1:3" x14ac:dyDescent="0.25">
      <c r="A90" s="2" t="s">
        <v>38</v>
      </c>
      <c r="B90" s="2" t="s">
        <v>39</v>
      </c>
      <c r="C90" s="2" t="s">
        <v>53</v>
      </c>
    </row>
    <row r="91" spans="1:3" x14ac:dyDescent="0.25">
      <c r="A91" s="2" t="s">
        <v>10</v>
      </c>
      <c r="B91" s="2" t="s">
        <v>21</v>
      </c>
      <c r="C91" s="2" t="s">
        <v>26</v>
      </c>
    </row>
    <row r="92" spans="1:3" x14ac:dyDescent="0.25">
      <c r="A92" s="2" t="s">
        <v>27</v>
      </c>
      <c r="B92" s="2" t="s">
        <v>51</v>
      </c>
      <c r="C92" s="2" t="s">
        <v>73</v>
      </c>
    </row>
    <row r="93" spans="1:3" x14ac:dyDescent="0.25">
      <c r="A93" s="2" t="s">
        <v>114</v>
      </c>
      <c r="B93" s="2" t="s">
        <v>64</v>
      </c>
      <c r="C93" s="2" t="s">
        <v>53</v>
      </c>
    </row>
    <row r="94" spans="1:3" x14ac:dyDescent="0.25">
      <c r="A94" s="2" t="s">
        <v>10</v>
      </c>
    </row>
    <row r="95" spans="1:3" x14ac:dyDescent="0.25">
      <c r="A95" s="2" t="s">
        <v>54</v>
      </c>
      <c r="B95" s="2" t="s">
        <v>40</v>
      </c>
      <c r="C95" s="2" t="s">
        <v>10</v>
      </c>
    </row>
    <row r="96" spans="1:3" x14ac:dyDescent="0.25">
      <c r="A96" s="2" t="s">
        <v>40</v>
      </c>
      <c r="B96" s="2" t="s">
        <v>7</v>
      </c>
      <c r="C96" s="2" t="s">
        <v>10</v>
      </c>
    </row>
    <row r="97" spans="1:3" x14ac:dyDescent="0.25">
      <c r="A97" s="2" t="s">
        <v>10</v>
      </c>
      <c r="B97" s="2" t="s">
        <v>40</v>
      </c>
      <c r="C97" s="2" t="s">
        <v>53</v>
      </c>
    </row>
    <row r="98" spans="1:3" x14ac:dyDescent="0.25">
      <c r="A98" s="2" t="s">
        <v>51</v>
      </c>
      <c r="B98" s="2" t="s">
        <v>25</v>
      </c>
      <c r="C98" s="2" t="s">
        <v>53</v>
      </c>
    </row>
    <row r="99" spans="1:3" x14ac:dyDescent="0.25">
      <c r="A99" s="2" t="s">
        <v>51</v>
      </c>
      <c r="B99" s="2" t="s">
        <v>7</v>
      </c>
      <c r="C99" s="2" t="s">
        <v>53</v>
      </c>
    </row>
    <row r="100" spans="1:3" x14ac:dyDescent="0.25">
      <c r="A100" s="2" t="s">
        <v>25</v>
      </c>
      <c r="B100" s="2" t="s">
        <v>114</v>
      </c>
      <c r="C100" s="2" t="s">
        <v>53</v>
      </c>
    </row>
    <row r="101" spans="1:3" x14ac:dyDescent="0.25">
      <c r="A101" s="2" t="s">
        <v>21</v>
      </c>
      <c r="B101" s="2" t="s">
        <v>115</v>
      </c>
      <c r="C101" s="2" t="s">
        <v>53</v>
      </c>
    </row>
    <row r="102" spans="1:3" x14ac:dyDescent="0.25">
      <c r="A102" s="2" t="s">
        <v>31</v>
      </c>
      <c r="B102" s="2" t="s">
        <v>61</v>
      </c>
      <c r="C102" s="2" t="s">
        <v>53</v>
      </c>
    </row>
    <row r="103" spans="1:3" x14ac:dyDescent="0.25">
      <c r="A103" s="2" t="s">
        <v>21</v>
      </c>
      <c r="B103" s="2" t="s">
        <v>7</v>
      </c>
      <c r="C103" s="2" t="s">
        <v>53</v>
      </c>
    </row>
    <row r="104" spans="1:3" x14ac:dyDescent="0.25">
      <c r="A104" s="2" t="s">
        <v>39</v>
      </c>
      <c r="B104" s="2" t="s">
        <v>7</v>
      </c>
      <c r="C104" s="2" t="s">
        <v>10</v>
      </c>
    </row>
    <row r="105" spans="1:3" x14ac:dyDescent="0.25">
      <c r="A105" s="2" t="s">
        <v>7</v>
      </c>
      <c r="B105" s="2" t="s">
        <v>40</v>
      </c>
      <c r="C105" s="2" t="s">
        <v>53</v>
      </c>
    </row>
    <row r="106" spans="1:3" x14ac:dyDescent="0.25">
      <c r="A106" s="2" t="s">
        <v>5</v>
      </c>
      <c r="B106" s="2" t="s">
        <v>25</v>
      </c>
      <c r="C106" s="2" t="s">
        <v>53</v>
      </c>
    </row>
    <row r="107" spans="1:3" x14ac:dyDescent="0.25">
      <c r="A107" s="2" t="s">
        <v>27</v>
      </c>
      <c r="B107" s="2" t="s">
        <v>51</v>
      </c>
      <c r="C107" s="2" t="s">
        <v>53</v>
      </c>
    </row>
    <row r="108" spans="1:3" x14ac:dyDescent="0.25">
      <c r="A108" s="2" t="s">
        <v>53</v>
      </c>
      <c r="B108" s="2" t="s">
        <v>26</v>
      </c>
      <c r="C108" s="2" t="s">
        <v>27</v>
      </c>
    </row>
    <row r="109" spans="1:3" x14ac:dyDescent="0.25">
      <c r="A109" s="2" t="s">
        <v>7</v>
      </c>
      <c r="B109" t="s">
        <v>116</v>
      </c>
      <c r="C109" s="2" t="s">
        <v>53</v>
      </c>
    </row>
    <row r="110" spans="1:3" x14ac:dyDescent="0.25">
      <c r="A110" s="2" t="s">
        <v>61</v>
      </c>
      <c r="B110" s="2" t="s">
        <v>54</v>
      </c>
      <c r="C110" s="2" t="s">
        <v>7</v>
      </c>
    </row>
    <row r="111" spans="1:3" x14ac:dyDescent="0.25">
      <c r="A111" s="2" t="s">
        <v>54</v>
      </c>
      <c r="B111" s="2" t="s">
        <v>39</v>
      </c>
      <c r="C111" s="2" t="s">
        <v>38</v>
      </c>
    </row>
    <row r="112" spans="1:3" x14ac:dyDescent="0.25">
      <c r="A112" s="2" t="s">
        <v>57</v>
      </c>
      <c r="B112" s="2" t="s">
        <v>38</v>
      </c>
      <c r="C112" s="2" t="s">
        <v>10</v>
      </c>
    </row>
    <row r="113" spans="1:3" x14ac:dyDescent="0.25">
      <c r="A113" s="2" t="s">
        <v>73</v>
      </c>
      <c r="B113" s="2" t="s">
        <v>7</v>
      </c>
      <c r="C113" s="2" t="s">
        <v>53</v>
      </c>
    </row>
    <row r="114" spans="1:3" x14ac:dyDescent="0.25">
      <c r="A114" s="2" t="s">
        <v>40</v>
      </c>
      <c r="B114" s="2" t="s">
        <v>26</v>
      </c>
      <c r="C114" s="2" t="s">
        <v>10</v>
      </c>
    </row>
    <row r="115" spans="1:3" x14ac:dyDescent="0.25">
      <c r="A115" s="2" t="s">
        <v>51</v>
      </c>
      <c r="B115" s="2" t="s">
        <v>73</v>
      </c>
      <c r="C115" s="2" t="s">
        <v>77</v>
      </c>
    </row>
    <row r="116" spans="1:3" x14ac:dyDescent="0.25">
      <c r="A116" s="2" t="s">
        <v>51</v>
      </c>
      <c r="B116" s="2" t="s">
        <v>53</v>
      </c>
      <c r="C116" t="s">
        <v>116</v>
      </c>
    </row>
    <row r="117" spans="1:3" x14ac:dyDescent="0.25">
      <c r="A117" s="2" t="s">
        <v>31</v>
      </c>
      <c r="B117" s="2" t="s">
        <v>56</v>
      </c>
      <c r="C117" s="2" t="s">
        <v>40</v>
      </c>
    </row>
    <row r="118" spans="1:3" x14ac:dyDescent="0.25">
      <c r="A118" s="2" t="s">
        <v>51</v>
      </c>
      <c r="B118" s="2" t="s">
        <v>64</v>
      </c>
      <c r="C118" s="2" t="s">
        <v>7</v>
      </c>
    </row>
    <row r="119" spans="1:3" x14ac:dyDescent="0.25">
      <c r="A119" s="2" t="s">
        <v>40</v>
      </c>
      <c r="B119" s="2" t="s">
        <v>64</v>
      </c>
      <c r="C119" s="2" t="s">
        <v>53</v>
      </c>
    </row>
    <row r="120" spans="1:3" x14ac:dyDescent="0.25">
      <c r="A120" s="2" t="s">
        <v>27</v>
      </c>
      <c r="B120" s="2" t="s">
        <v>110</v>
      </c>
      <c r="C120" s="2" t="s">
        <v>107</v>
      </c>
    </row>
    <row r="121" spans="1:3" x14ac:dyDescent="0.25">
      <c r="A121" s="2" t="s">
        <v>54</v>
      </c>
      <c r="B121" s="2" t="s">
        <v>11</v>
      </c>
      <c r="C121" s="2" t="s">
        <v>38</v>
      </c>
    </row>
    <row r="122" spans="1:3" x14ac:dyDescent="0.25">
      <c r="A122" s="2" t="s">
        <v>55</v>
      </c>
      <c r="B122" s="2" t="s">
        <v>38</v>
      </c>
      <c r="C122" s="2" t="s">
        <v>53</v>
      </c>
    </row>
    <row r="123" spans="1:3" x14ac:dyDescent="0.25">
      <c r="A123" s="2" t="s">
        <v>10</v>
      </c>
      <c r="B123" s="2" t="s">
        <v>64</v>
      </c>
      <c r="C123" s="2" t="s">
        <v>27</v>
      </c>
    </row>
    <row r="124" spans="1:3" x14ac:dyDescent="0.25">
      <c r="A124" s="2" t="s">
        <v>112</v>
      </c>
      <c r="B124" s="2" t="s">
        <v>33</v>
      </c>
      <c r="C124" s="2" t="s">
        <v>53</v>
      </c>
    </row>
    <row r="125" spans="1:3" x14ac:dyDescent="0.25">
      <c r="A125" s="2" t="s">
        <v>53</v>
      </c>
      <c r="B125" s="2" t="s">
        <v>21</v>
      </c>
      <c r="C125" s="2" t="s">
        <v>7</v>
      </c>
    </row>
    <row r="126" spans="1:3" x14ac:dyDescent="0.25">
      <c r="A126" s="2" t="s">
        <v>38</v>
      </c>
      <c r="B126" s="2" t="s">
        <v>7</v>
      </c>
      <c r="C126" s="2" t="s">
        <v>53</v>
      </c>
    </row>
    <row r="127" spans="1:3" x14ac:dyDescent="0.25">
      <c r="A127" s="2" t="s">
        <v>7</v>
      </c>
      <c r="B127" s="2" t="s">
        <v>61</v>
      </c>
      <c r="C127" s="2" t="s">
        <v>10</v>
      </c>
    </row>
    <row r="128" spans="1:3" x14ac:dyDescent="0.25">
      <c r="A128" s="2" t="s">
        <v>21</v>
      </c>
      <c r="B128" s="2" t="s">
        <v>11</v>
      </c>
      <c r="C128" s="2" t="s">
        <v>10</v>
      </c>
    </row>
    <row r="129" spans="1:3" x14ac:dyDescent="0.25">
      <c r="A129" s="2" t="s">
        <v>7</v>
      </c>
      <c r="B129" s="2" t="s">
        <v>40</v>
      </c>
      <c r="C129" s="2" t="s">
        <v>53</v>
      </c>
    </row>
    <row r="130" spans="1:3" x14ac:dyDescent="0.25">
      <c r="A130" s="2" t="s">
        <v>51</v>
      </c>
      <c r="B130" s="2" t="s">
        <v>5</v>
      </c>
      <c r="C130" s="2" t="s">
        <v>53</v>
      </c>
    </row>
    <row r="131" spans="1:3" x14ac:dyDescent="0.25">
      <c r="A131" s="2" t="s">
        <v>53</v>
      </c>
      <c r="B131" s="2" t="s">
        <v>5</v>
      </c>
      <c r="C131" s="2" t="s">
        <v>7</v>
      </c>
    </row>
    <row r="132" spans="1:3" x14ac:dyDescent="0.25">
      <c r="A132" s="2" t="s">
        <v>53</v>
      </c>
      <c r="B132" s="2" t="s">
        <v>64</v>
      </c>
      <c r="C132" s="2" t="s">
        <v>108</v>
      </c>
    </row>
    <row r="133" spans="1:3" x14ac:dyDescent="0.25">
      <c r="A133" s="2" t="s">
        <v>10</v>
      </c>
      <c r="B133" s="2" t="s">
        <v>51</v>
      </c>
      <c r="C133" s="2" t="s">
        <v>40</v>
      </c>
    </row>
    <row r="134" spans="1:3" x14ac:dyDescent="0.25">
      <c r="A134" s="2" t="s">
        <v>51</v>
      </c>
      <c r="B134" s="2" t="s">
        <v>5</v>
      </c>
      <c r="C134" s="2" t="s">
        <v>53</v>
      </c>
    </row>
    <row r="135" spans="1:3" x14ac:dyDescent="0.25">
      <c r="A135" s="2" t="s">
        <v>54</v>
      </c>
      <c r="B135" s="2" t="s">
        <v>12</v>
      </c>
    </row>
    <row r="136" spans="1:3" x14ac:dyDescent="0.25">
      <c r="A136" s="2" t="s">
        <v>76</v>
      </c>
      <c r="B136" s="2" t="s">
        <v>7</v>
      </c>
      <c r="C136" s="2" t="s">
        <v>55</v>
      </c>
    </row>
    <row r="137" spans="1:3" x14ac:dyDescent="0.25">
      <c r="A137" s="2" t="s">
        <v>39</v>
      </c>
      <c r="B137" s="2" t="s">
        <v>25</v>
      </c>
      <c r="C137" s="2" t="s">
        <v>53</v>
      </c>
    </row>
    <row r="138" spans="1:3" x14ac:dyDescent="0.25">
      <c r="A138" s="2" t="s">
        <v>53</v>
      </c>
      <c r="B138" s="2" t="s">
        <v>64</v>
      </c>
      <c r="C138" s="2" t="s">
        <v>7</v>
      </c>
    </row>
    <row r="139" spans="1:3" x14ac:dyDescent="0.25">
      <c r="A139" s="2" t="s">
        <v>61</v>
      </c>
      <c r="B139" s="2" t="s">
        <v>21</v>
      </c>
      <c r="C139" s="2" t="s">
        <v>25</v>
      </c>
    </row>
    <row r="140" spans="1:3" x14ac:dyDescent="0.25">
      <c r="A140" s="2" t="s">
        <v>61</v>
      </c>
      <c r="B140" s="2" t="s">
        <v>7</v>
      </c>
    </row>
    <row r="141" spans="1:3" x14ac:dyDescent="0.25">
      <c r="A141" s="2" t="s">
        <v>70</v>
      </c>
      <c r="B141" s="2" t="s">
        <v>108</v>
      </c>
      <c r="C141" s="2" t="s">
        <v>27</v>
      </c>
    </row>
    <row r="142" spans="1:3" x14ac:dyDescent="0.25">
      <c r="A142" s="2" t="s">
        <v>61</v>
      </c>
      <c r="B142" s="2" t="s">
        <v>21</v>
      </c>
      <c r="C142" s="2" t="s">
        <v>7</v>
      </c>
    </row>
    <row r="143" spans="1:3" x14ac:dyDescent="0.25">
      <c r="A143" s="2" t="s">
        <v>51</v>
      </c>
      <c r="B143" s="2" t="s">
        <v>27</v>
      </c>
      <c r="C143" s="2" t="s">
        <v>53</v>
      </c>
    </row>
    <row r="144" spans="1:3" x14ac:dyDescent="0.25">
      <c r="A144" s="2" t="s">
        <v>11</v>
      </c>
      <c r="B144" s="2" t="s">
        <v>5</v>
      </c>
      <c r="C144" s="2" t="s">
        <v>53</v>
      </c>
    </row>
    <row r="145" spans="1:3" x14ac:dyDescent="0.25">
      <c r="A145" s="2" t="s">
        <v>53</v>
      </c>
      <c r="B145" s="2" t="s">
        <v>112</v>
      </c>
      <c r="C145" s="2" t="s">
        <v>51</v>
      </c>
    </row>
    <row r="146" spans="1:3" x14ac:dyDescent="0.25">
      <c r="A146" s="2" t="s">
        <v>61</v>
      </c>
      <c r="B146" s="2" t="s">
        <v>5</v>
      </c>
      <c r="C146" s="2" t="s">
        <v>31</v>
      </c>
    </row>
    <row r="147" spans="1:3" x14ac:dyDescent="0.25">
      <c r="A147" s="2" t="s">
        <v>90</v>
      </c>
      <c r="B147" s="2" t="s">
        <v>21</v>
      </c>
      <c r="C147" s="2" t="s">
        <v>38</v>
      </c>
    </row>
    <row r="148" spans="1:3" x14ac:dyDescent="0.25">
      <c r="A148" s="2" t="s">
        <v>73</v>
      </c>
      <c r="B148" s="2" t="s">
        <v>7</v>
      </c>
      <c r="C148" s="2" t="s">
        <v>10</v>
      </c>
    </row>
    <row r="149" spans="1:3" x14ac:dyDescent="0.25">
      <c r="A149" s="2" t="s">
        <v>30</v>
      </c>
      <c r="B149" s="2" t="s">
        <v>11</v>
      </c>
      <c r="C149" s="2" t="s">
        <v>57</v>
      </c>
    </row>
    <row r="150" spans="1:3" x14ac:dyDescent="0.25">
      <c r="A150" s="2" t="s">
        <v>61</v>
      </c>
      <c r="B150" s="2" t="s">
        <v>7</v>
      </c>
      <c r="C150" s="2" t="s">
        <v>5</v>
      </c>
    </row>
    <row r="151" spans="1:3" x14ac:dyDescent="0.25">
      <c r="A151" s="2" t="s">
        <v>70</v>
      </c>
      <c r="B151" s="2" t="s">
        <v>7</v>
      </c>
      <c r="C151" s="2" t="s">
        <v>107</v>
      </c>
    </row>
    <row r="152" spans="1:3" x14ac:dyDescent="0.25">
      <c r="A152" s="2" t="s">
        <v>7</v>
      </c>
      <c r="B152" s="2" t="s">
        <v>9</v>
      </c>
      <c r="C152" s="2" t="s">
        <v>53</v>
      </c>
    </row>
    <row r="153" spans="1:3" x14ac:dyDescent="0.25">
      <c r="A153" s="2" t="s">
        <v>55</v>
      </c>
      <c r="B153" s="2" t="s">
        <v>34</v>
      </c>
      <c r="C153" s="2" t="s">
        <v>51</v>
      </c>
    </row>
    <row r="154" spans="1:3" x14ac:dyDescent="0.25">
      <c r="A154" s="2" t="s">
        <v>90</v>
      </c>
      <c r="B154" s="2" t="s">
        <v>27</v>
      </c>
      <c r="C154" s="2" t="s">
        <v>64</v>
      </c>
    </row>
    <row r="155" spans="1:3" x14ac:dyDescent="0.25">
      <c r="A155" s="2" t="s">
        <v>5</v>
      </c>
      <c r="B155" s="2" t="s">
        <v>27</v>
      </c>
      <c r="C155" s="2" t="s">
        <v>53</v>
      </c>
    </row>
    <row r="156" spans="1:3" x14ac:dyDescent="0.25">
      <c r="A156" s="2" t="s">
        <v>73</v>
      </c>
      <c r="B156" s="2" t="s">
        <v>51</v>
      </c>
      <c r="C156" s="2" t="s">
        <v>119</v>
      </c>
    </row>
    <row r="157" spans="1:3" x14ac:dyDescent="0.25">
      <c r="A157" s="2" t="s">
        <v>114</v>
      </c>
      <c r="B157" s="2" t="s">
        <v>64</v>
      </c>
      <c r="C157" s="2" t="s">
        <v>67</v>
      </c>
    </row>
    <row r="158" spans="1:3" x14ac:dyDescent="0.25">
      <c r="A158" s="2" t="s">
        <v>10</v>
      </c>
      <c r="B158" s="2" t="s">
        <v>5</v>
      </c>
      <c r="C158" s="2" t="s">
        <v>53</v>
      </c>
    </row>
    <row r="159" spans="1:3" x14ac:dyDescent="0.25">
      <c r="A159" s="2" t="s">
        <v>114</v>
      </c>
      <c r="B159" s="2" t="s">
        <v>7</v>
      </c>
      <c r="C159" s="2" t="s">
        <v>53</v>
      </c>
    </row>
    <row r="160" spans="1:3" x14ac:dyDescent="0.25">
      <c r="A160" s="2" t="s">
        <v>40</v>
      </c>
      <c r="B160" s="2" t="s">
        <v>27</v>
      </c>
      <c r="C160" s="2" t="s">
        <v>53</v>
      </c>
    </row>
    <row r="161" spans="1:3" x14ac:dyDescent="0.25">
      <c r="A161" s="2" t="s">
        <v>10</v>
      </c>
      <c r="B161" s="2" t="s">
        <v>30</v>
      </c>
      <c r="C161" s="2" t="s">
        <v>40</v>
      </c>
    </row>
    <row r="162" spans="1:3" x14ac:dyDescent="0.25">
      <c r="A162" s="2" t="s">
        <v>40</v>
      </c>
      <c r="B162" s="2" t="s">
        <v>57</v>
      </c>
      <c r="C162" s="2" t="s">
        <v>7</v>
      </c>
    </row>
    <row r="163" spans="1:3" x14ac:dyDescent="0.25">
      <c r="A163" s="2" t="s">
        <v>61</v>
      </c>
      <c r="B163" s="2" t="s">
        <v>51</v>
      </c>
      <c r="C163" s="2" t="s">
        <v>5</v>
      </c>
    </row>
    <row r="164" spans="1:3" x14ac:dyDescent="0.25">
      <c r="A164" s="2" t="s">
        <v>53</v>
      </c>
      <c r="B164" s="2" t="s">
        <v>7</v>
      </c>
      <c r="C164" s="2" t="s">
        <v>10</v>
      </c>
    </row>
    <row r="165" spans="1:3" x14ac:dyDescent="0.25">
      <c r="A165" s="2" t="s">
        <v>107</v>
      </c>
      <c r="B165" s="2" t="s">
        <v>7</v>
      </c>
      <c r="C165" s="2" t="s">
        <v>77</v>
      </c>
    </row>
    <row r="166" spans="1:3" x14ac:dyDescent="0.25">
      <c r="A166" s="2" t="s">
        <v>25</v>
      </c>
      <c r="B166" s="2" t="s">
        <v>38</v>
      </c>
      <c r="C166" s="2" t="s">
        <v>53</v>
      </c>
    </row>
    <row r="167" spans="1:3" x14ac:dyDescent="0.25">
      <c r="A167" s="2" t="s">
        <v>51</v>
      </c>
      <c r="B167" s="2" t="s">
        <v>55</v>
      </c>
      <c r="C167" s="2" t="s">
        <v>67</v>
      </c>
    </row>
    <row r="168" spans="1:3" x14ac:dyDescent="0.25">
      <c r="A168" s="2" t="s">
        <v>71</v>
      </c>
      <c r="B168" s="2" t="s">
        <v>27</v>
      </c>
      <c r="C168" s="2" t="s">
        <v>53</v>
      </c>
    </row>
    <row r="169" spans="1:3" x14ac:dyDescent="0.25">
      <c r="A169" s="2" t="s">
        <v>51</v>
      </c>
      <c r="B169" s="2" t="s">
        <v>120</v>
      </c>
      <c r="C169" s="2" t="s">
        <v>53</v>
      </c>
    </row>
    <row r="170" spans="1:3" x14ac:dyDescent="0.25">
      <c r="A170" s="2" t="s">
        <v>25</v>
      </c>
      <c r="B170" s="2" t="s">
        <v>40</v>
      </c>
      <c r="C170" s="2" t="s">
        <v>53</v>
      </c>
    </row>
    <row r="171" spans="1:3" x14ac:dyDescent="0.25">
      <c r="A171" s="2" t="s">
        <v>5</v>
      </c>
      <c r="B171" s="2" t="s">
        <v>64</v>
      </c>
      <c r="C171" s="2" t="s">
        <v>53</v>
      </c>
    </row>
    <row r="172" spans="1:3" x14ac:dyDescent="0.25">
      <c r="A172" s="2" t="s">
        <v>77</v>
      </c>
      <c r="B172" s="2" t="s">
        <v>67</v>
      </c>
      <c r="C172" s="2" t="s">
        <v>61</v>
      </c>
    </row>
    <row r="173" spans="1:3" x14ac:dyDescent="0.25">
      <c r="A173" s="2" t="s">
        <v>77</v>
      </c>
      <c r="B173" s="2" t="s">
        <v>7</v>
      </c>
      <c r="C173" s="2" t="s">
        <v>53</v>
      </c>
    </row>
    <row r="174" spans="1:3" x14ac:dyDescent="0.25">
      <c r="A174" s="2" t="s">
        <v>7</v>
      </c>
      <c r="B174" s="2" t="s">
        <v>21</v>
      </c>
      <c r="C174" s="2" t="s">
        <v>77</v>
      </c>
    </row>
    <row r="175" spans="1:3" x14ac:dyDescent="0.25">
      <c r="A175" s="2" t="s">
        <v>10</v>
      </c>
      <c r="B175" s="2" t="s">
        <v>25</v>
      </c>
      <c r="C175" s="2" t="s">
        <v>7</v>
      </c>
    </row>
    <row r="176" spans="1:3" x14ac:dyDescent="0.25">
      <c r="A176" s="2" t="s">
        <v>27</v>
      </c>
      <c r="B176" s="2" t="s">
        <v>51</v>
      </c>
      <c r="C176" s="2" t="s">
        <v>40</v>
      </c>
    </row>
    <row r="177" spans="1:3" x14ac:dyDescent="0.25">
      <c r="A177" s="2" t="s">
        <v>25</v>
      </c>
      <c r="B177" s="2" t="s">
        <v>38</v>
      </c>
      <c r="C177" s="2" t="s">
        <v>53</v>
      </c>
    </row>
    <row r="178" spans="1:3" x14ac:dyDescent="0.25">
      <c r="A178" s="2" t="s">
        <v>53</v>
      </c>
      <c r="B178" s="2" t="s">
        <v>5</v>
      </c>
      <c r="C178" s="2" t="s">
        <v>10</v>
      </c>
    </row>
    <row r="179" spans="1:3" x14ac:dyDescent="0.25">
      <c r="A179" s="2" t="s">
        <v>63</v>
      </c>
      <c r="B179" s="2" t="s">
        <v>40</v>
      </c>
      <c r="C179" s="2" t="s">
        <v>7</v>
      </c>
    </row>
    <row r="180" spans="1:3" x14ac:dyDescent="0.25">
      <c r="A180" s="2" t="s">
        <v>53</v>
      </c>
      <c r="B180" s="2" t="s">
        <v>64</v>
      </c>
      <c r="C180" s="2" t="s">
        <v>119</v>
      </c>
    </row>
    <row r="181" spans="1:3" x14ac:dyDescent="0.25">
      <c r="A181" s="2" t="s">
        <v>55</v>
      </c>
      <c r="B181" s="2" t="s">
        <v>51</v>
      </c>
      <c r="C181" s="2" t="s">
        <v>25</v>
      </c>
    </row>
    <row r="182" spans="1:3" x14ac:dyDescent="0.25">
      <c r="A182" s="2" t="s">
        <v>10</v>
      </c>
      <c r="B182" s="2" t="s">
        <v>11</v>
      </c>
      <c r="C182" s="2" t="s">
        <v>53</v>
      </c>
    </row>
    <row r="183" spans="1:3" x14ac:dyDescent="0.25">
      <c r="A183" s="2" t="s">
        <v>25</v>
      </c>
      <c r="B183" s="2" t="s">
        <v>51</v>
      </c>
      <c r="C183" s="2" t="s">
        <v>38</v>
      </c>
    </row>
    <row r="184" spans="1:3" x14ac:dyDescent="0.25">
      <c r="A184" s="2" t="s">
        <v>38</v>
      </c>
      <c r="B184" s="2" t="s">
        <v>51</v>
      </c>
      <c r="C184" s="2" t="s">
        <v>53</v>
      </c>
    </row>
    <row r="185" spans="1:3" x14ac:dyDescent="0.25">
      <c r="A185" s="2" t="s">
        <v>11</v>
      </c>
      <c r="B185" s="2" t="s">
        <v>56</v>
      </c>
      <c r="C185" s="2" t="s">
        <v>10</v>
      </c>
    </row>
    <row r="186" spans="1:3" x14ac:dyDescent="0.25">
      <c r="A186" s="2" t="s">
        <v>76</v>
      </c>
      <c r="B186" s="2" t="s">
        <v>7</v>
      </c>
      <c r="C186" s="2" t="s">
        <v>10</v>
      </c>
    </row>
    <row r="187" spans="1:3" x14ac:dyDescent="0.25">
      <c r="A187" s="2" t="s">
        <v>64</v>
      </c>
      <c r="B187" s="2" t="s">
        <v>7</v>
      </c>
      <c r="C187" s="2" t="s">
        <v>23</v>
      </c>
    </row>
    <row r="188" spans="1:3" x14ac:dyDescent="0.25">
      <c r="A188" s="2" t="s">
        <v>61</v>
      </c>
      <c r="B188" s="2" t="s">
        <v>7</v>
      </c>
      <c r="C188" s="2" t="s">
        <v>53</v>
      </c>
    </row>
    <row r="189" spans="1:3" x14ac:dyDescent="0.25">
      <c r="A189" s="2" t="s">
        <v>11</v>
      </c>
      <c r="B189" s="2" t="s">
        <v>38</v>
      </c>
      <c r="C189" s="2" t="s">
        <v>53</v>
      </c>
    </row>
    <row r="190" spans="1:3" x14ac:dyDescent="0.25">
      <c r="A190" s="2" t="s">
        <v>21</v>
      </c>
      <c r="B190" s="2" t="s">
        <v>10</v>
      </c>
      <c r="C190" s="2" t="s">
        <v>53</v>
      </c>
    </row>
    <row r="191" spans="1:3" x14ac:dyDescent="0.25">
      <c r="A191" s="2" t="s">
        <v>10</v>
      </c>
      <c r="B191" s="2" t="s">
        <v>7</v>
      </c>
      <c r="C191" s="2" t="s">
        <v>21</v>
      </c>
    </row>
    <row r="192" spans="1:3" x14ac:dyDescent="0.25">
      <c r="A192" s="2" t="s">
        <v>7</v>
      </c>
      <c r="B192" s="2" t="s">
        <v>64</v>
      </c>
      <c r="C192" s="2" t="s">
        <v>53</v>
      </c>
    </row>
    <row r="193" spans="1:3" x14ac:dyDescent="0.25">
      <c r="A193" s="2" t="s">
        <v>105</v>
      </c>
      <c r="B193" s="2" t="s">
        <v>27</v>
      </c>
      <c r="C193" s="2" t="s">
        <v>64</v>
      </c>
    </row>
    <row r="194" spans="1:3" x14ac:dyDescent="0.25">
      <c r="A194" s="2" t="s">
        <v>40</v>
      </c>
      <c r="B194" s="2" t="s">
        <v>73</v>
      </c>
      <c r="C194" s="2" t="s">
        <v>51</v>
      </c>
    </row>
    <row r="195" spans="1:3" x14ac:dyDescent="0.25">
      <c r="A195" s="2" t="s">
        <v>55</v>
      </c>
      <c r="B195" s="2" t="s">
        <v>25</v>
      </c>
      <c r="C195" s="2" t="s">
        <v>51</v>
      </c>
    </row>
    <row r="196" spans="1:3" x14ac:dyDescent="0.25">
      <c r="A196" s="2" t="s">
        <v>7</v>
      </c>
      <c r="B196" s="2" t="s">
        <v>25</v>
      </c>
      <c r="C196" s="2" t="s">
        <v>53</v>
      </c>
    </row>
    <row r="197" spans="1:3" x14ac:dyDescent="0.25">
      <c r="A197" s="2" t="s">
        <v>7</v>
      </c>
      <c r="B197" s="2" t="s">
        <v>21</v>
      </c>
      <c r="C197" s="2" t="s">
        <v>10</v>
      </c>
    </row>
    <row r="198" spans="1:3" x14ac:dyDescent="0.25">
      <c r="A198" s="2" t="s">
        <v>21</v>
      </c>
      <c r="B198" s="2" t="s">
        <v>10</v>
      </c>
      <c r="C198" s="2" t="s">
        <v>53</v>
      </c>
    </row>
    <row r="199" spans="1:3" x14ac:dyDescent="0.25">
      <c r="A199" s="2" t="s">
        <v>40</v>
      </c>
      <c r="B199" s="2" t="s">
        <v>25</v>
      </c>
      <c r="C199" s="2" t="s">
        <v>53</v>
      </c>
    </row>
    <row r="200" spans="1:3" x14ac:dyDescent="0.25">
      <c r="A200" s="2" t="s">
        <v>39</v>
      </c>
      <c r="B200" s="2" t="s">
        <v>38</v>
      </c>
      <c r="C200" s="2" t="s">
        <v>73</v>
      </c>
    </row>
    <row r="201" spans="1:3" x14ac:dyDescent="0.25">
      <c r="A201" s="2" t="s">
        <v>30</v>
      </c>
      <c r="B201" s="2" t="s">
        <v>10</v>
      </c>
      <c r="C201" s="2" t="s">
        <v>67</v>
      </c>
    </row>
    <row r="202" spans="1:3" x14ac:dyDescent="0.25">
      <c r="A202" s="2" t="s">
        <v>61</v>
      </c>
      <c r="B202" s="2" t="s">
        <v>7</v>
      </c>
      <c r="C202" s="2" t="s">
        <v>53</v>
      </c>
    </row>
    <row r="203" spans="1:3" x14ac:dyDescent="0.25">
      <c r="A203" s="2" t="s">
        <v>53</v>
      </c>
      <c r="B203" s="2" t="s">
        <v>5</v>
      </c>
      <c r="C203" s="2" t="s">
        <v>31</v>
      </c>
    </row>
    <row r="204" spans="1:3" x14ac:dyDescent="0.25">
      <c r="A204" s="2" t="s">
        <v>108</v>
      </c>
      <c r="B204" s="2" t="s">
        <v>67</v>
      </c>
      <c r="C204" s="2" t="s">
        <v>77</v>
      </c>
    </row>
    <row r="205" spans="1:3" x14ac:dyDescent="0.25">
      <c r="A205" s="2" t="s">
        <v>7</v>
      </c>
      <c r="B205" s="2" t="s">
        <v>10</v>
      </c>
      <c r="C205" s="2" t="s">
        <v>59</v>
      </c>
    </row>
    <row r="206" spans="1:3" x14ac:dyDescent="0.25">
      <c r="A206" s="2" t="s">
        <v>53</v>
      </c>
      <c r="B206" s="2" t="s">
        <v>67</v>
      </c>
      <c r="C206" s="2" t="s">
        <v>51</v>
      </c>
    </row>
    <row r="207" spans="1:3" x14ac:dyDescent="0.25">
      <c r="A207" s="2" t="s">
        <v>53</v>
      </c>
      <c r="B207" s="2" t="s">
        <v>7</v>
      </c>
      <c r="C207" s="2" t="s">
        <v>51</v>
      </c>
    </row>
    <row r="208" spans="1:3" x14ac:dyDescent="0.25">
      <c r="A208" s="2" t="s">
        <v>77</v>
      </c>
      <c r="B208" s="2" t="s">
        <v>7</v>
      </c>
      <c r="C208" s="2" t="s">
        <v>25</v>
      </c>
    </row>
    <row r="209" spans="1:3" x14ac:dyDescent="0.25">
      <c r="A209" s="2" t="s">
        <v>21</v>
      </c>
      <c r="B209" s="2" t="s">
        <v>11</v>
      </c>
      <c r="C209" s="2" t="s">
        <v>10</v>
      </c>
    </row>
    <row r="210" spans="1:3" x14ac:dyDescent="0.25">
      <c r="A210" s="2" t="s">
        <v>25</v>
      </c>
      <c r="B210" s="2" t="s">
        <v>10</v>
      </c>
    </row>
    <row r="211" spans="1:3" x14ac:dyDescent="0.25">
      <c r="A211" s="2" t="s">
        <v>7</v>
      </c>
      <c r="B211" s="2" t="s">
        <v>10</v>
      </c>
      <c r="C211" s="2" t="s">
        <v>53</v>
      </c>
    </row>
    <row r="212" spans="1:3" x14ac:dyDescent="0.25">
      <c r="A212" s="2" t="s">
        <v>21</v>
      </c>
      <c r="B212" s="2" t="s">
        <v>7</v>
      </c>
      <c r="C212" s="2" t="s">
        <v>10</v>
      </c>
    </row>
    <row r="213" spans="1:3" x14ac:dyDescent="0.25">
      <c r="A213" s="2" t="s">
        <v>55</v>
      </c>
      <c r="B213" s="2" t="s">
        <v>51</v>
      </c>
      <c r="C213" s="2" t="s">
        <v>21</v>
      </c>
    </row>
    <row r="214" spans="1:3" x14ac:dyDescent="0.25">
      <c r="A214" s="2" t="s">
        <v>10</v>
      </c>
      <c r="B214" s="2" t="s">
        <v>21</v>
      </c>
      <c r="C214" s="2" t="s">
        <v>7</v>
      </c>
    </row>
    <row r="215" spans="1:3" x14ac:dyDescent="0.25">
      <c r="A215" s="2" t="s">
        <v>11</v>
      </c>
      <c r="B215" s="2" t="s">
        <v>55</v>
      </c>
      <c r="C215" s="2" t="s">
        <v>67</v>
      </c>
    </row>
    <row r="216" spans="1:3" x14ac:dyDescent="0.25">
      <c r="A216" s="2" t="s">
        <v>31</v>
      </c>
      <c r="B216" s="2" t="s">
        <v>5</v>
      </c>
      <c r="C216" s="2" t="s">
        <v>7</v>
      </c>
    </row>
    <row r="217" spans="1:3" x14ac:dyDescent="0.25">
      <c r="A217" s="2" t="s">
        <v>40</v>
      </c>
      <c r="B217" s="2" t="s">
        <v>7</v>
      </c>
      <c r="C217" s="2" t="s">
        <v>53</v>
      </c>
    </row>
    <row r="218" spans="1:3" x14ac:dyDescent="0.25">
      <c r="A218" s="2" t="s">
        <v>61</v>
      </c>
      <c r="B218" s="2" t="s">
        <v>7</v>
      </c>
      <c r="C218" s="2" t="s">
        <v>5</v>
      </c>
    </row>
    <row r="219" spans="1:3" x14ac:dyDescent="0.25">
      <c r="A219" s="2" t="s">
        <v>64</v>
      </c>
      <c r="B219" s="2" t="s">
        <v>23</v>
      </c>
      <c r="C219" s="2" t="s">
        <v>41</v>
      </c>
    </row>
    <row r="220" spans="1:3" x14ac:dyDescent="0.25">
      <c r="A220" s="2" t="s">
        <v>53</v>
      </c>
      <c r="B220" s="2" t="s">
        <v>38</v>
      </c>
      <c r="C220" s="2" t="s">
        <v>64</v>
      </c>
    </row>
    <row r="221" spans="1:3" x14ac:dyDescent="0.25">
      <c r="A221" s="2" t="s">
        <v>90</v>
      </c>
      <c r="B221" s="2" t="s">
        <v>25</v>
      </c>
      <c r="C221" s="2" t="s">
        <v>53</v>
      </c>
    </row>
    <row r="222" spans="1:3" x14ac:dyDescent="0.25">
      <c r="A222" s="2" t="s">
        <v>25</v>
      </c>
      <c r="B222" s="2" t="s">
        <v>20</v>
      </c>
      <c r="C222" s="2" t="s">
        <v>58</v>
      </c>
    </row>
    <row r="223" spans="1:3" x14ac:dyDescent="0.25">
      <c r="A223" s="2" t="s">
        <v>55</v>
      </c>
      <c r="B223" s="2" t="s">
        <v>51</v>
      </c>
      <c r="C223" s="2" t="s">
        <v>21</v>
      </c>
    </row>
    <row r="224" spans="1:3" x14ac:dyDescent="0.25">
      <c r="A224" s="2" t="s">
        <v>53</v>
      </c>
      <c r="B224" s="2" t="s">
        <v>25</v>
      </c>
      <c r="C224" s="2" t="s">
        <v>121</v>
      </c>
    </row>
    <row r="225" spans="1:3" x14ac:dyDescent="0.25">
      <c r="A225" s="2" t="s">
        <v>21</v>
      </c>
      <c r="B225" s="2" t="s">
        <v>57</v>
      </c>
      <c r="C225" s="2" t="s">
        <v>7</v>
      </c>
    </row>
    <row r="226" spans="1:3" x14ac:dyDescent="0.25">
      <c r="A226" s="2" t="s">
        <v>39</v>
      </c>
      <c r="B226" s="2" t="s">
        <v>7</v>
      </c>
      <c r="C226" s="2" t="s">
        <v>31</v>
      </c>
    </row>
    <row r="227" spans="1:3" x14ac:dyDescent="0.25">
      <c r="A227" s="2" t="s">
        <v>64</v>
      </c>
      <c r="B227" s="2" t="s">
        <v>40</v>
      </c>
      <c r="C227" s="2" t="s">
        <v>7</v>
      </c>
    </row>
    <row r="228" spans="1:3" x14ac:dyDescent="0.25">
      <c r="A228" s="2" t="s">
        <v>7</v>
      </c>
      <c r="B228" s="2" t="s">
        <v>11</v>
      </c>
      <c r="C228" s="2" t="s">
        <v>53</v>
      </c>
    </row>
    <row r="229" spans="1:3" x14ac:dyDescent="0.25">
      <c r="A229" s="2" t="s">
        <v>7</v>
      </c>
      <c r="B229" s="2" t="s">
        <v>61</v>
      </c>
      <c r="C229" s="2" t="s">
        <v>53</v>
      </c>
    </row>
    <row r="230" spans="1:3" x14ac:dyDescent="0.25">
      <c r="A230" s="2" t="s">
        <v>11</v>
      </c>
      <c r="B230" s="2" t="s">
        <v>10</v>
      </c>
      <c r="C230" s="2" t="s">
        <v>21</v>
      </c>
    </row>
    <row r="231" spans="1:3" x14ac:dyDescent="0.25">
      <c r="A231" s="2" t="s">
        <v>25</v>
      </c>
      <c r="B231" s="2" t="s">
        <v>51</v>
      </c>
      <c r="C231" s="2" t="s">
        <v>53</v>
      </c>
    </row>
    <row r="232" spans="1:3" x14ac:dyDescent="0.25">
      <c r="A232" s="2" t="s">
        <v>53</v>
      </c>
      <c r="B232" s="2" t="s">
        <v>64</v>
      </c>
      <c r="C232" s="2" t="s">
        <v>27</v>
      </c>
    </row>
    <row r="233" spans="1:3" x14ac:dyDescent="0.25">
      <c r="A233" s="2" t="s">
        <v>51</v>
      </c>
      <c r="B233" s="2" t="s">
        <v>30</v>
      </c>
      <c r="C233" s="2" t="s">
        <v>21</v>
      </c>
    </row>
    <row r="234" spans="1:3" x14ac:dyDescent="0.25">
      <c r="A234" s="2" t="s">
        <v>53</v>
      </c>
      <c r="B234" s="2" t="s">
        <v>51</v>
      </c>
      <c r="C234" s="2" t="s">
        <v>107</v>
      </c>
    </row>
    <row r="235" spans="1:3" x14ac:dyDescent="0.25">
      <c r="A235" s="2" t="s">
        <v>5</v>
      </c>
      <c r="B235" s="2" t="s">
        <v>55</v>
      </c>
      <c r="C235" s="2" t="s">
        <v>53</v>
      </c>
    </row>
    <row r="236" spans="1:3" x14ac:dyDescent="0.25">
      <c r="A236" s="2" t="s">
        <v>10</v>
      </c>
      <c r="B236" s="2" t="s">
        <v>51</v>
      </c>
      <c r="C236" s="2" t="s">
        <v>53</v>
      </c>
    </row>
    <row r="237" spans="1:3" x14ac:dyDescent="0.25">
      <c r="A237" s="2" t="s">
        <v>31</v>
      </c>
      <c r="B237" s="2" t="s">
        <v>27</v>
      </c>
      <c r="C237" s="2" t="s">
        <v>70</v>
      </c>
    </row>
    <row r="238" spans="1:3" x14ac:dyDescent="0.25">
      <c r="A238" s="2" t="s">
        <v>73</v>
      </c>
      <c r="B238" s="2" t="s">
        <v>51</v>
      </c>
      <c r="C238" s="2" t="s">
        <v>21</v>
      </c>
    </row>
    <row r="239" spans="1:3" x14ac:dyDescent="0.25">
      <c r="A239" s="2" t="s">
        <v>27</v>
      </c>
      <c r="B239" s="2" t="s">
        <v>7</v>
      </c>
      <c r="C239" s="2" t="s">
        <v>53</v>
      </c>
    </row>
    <row r="240" spans="1:3" x14ac:dyDescent="0.25">
      <c r="A240" s="2" t="s">
        <v>61</v>
      </c>
      <c r="B240" s="2" t="s">
        <v>7</v>
      </c>
      <c r="C240" s="2" t="s">
        <v>53</v>
      </c>
    </row>
    <row r="241" spans="1:3" x14ac:dyDescent="0.25">
      <c r="A241" s="2" t="s">
        <v>31</v>
      </c>
      <c r="B241" s="2" t="s">
        <v>34</v>
      </c>
      <c r="C241" s="2" t="s">
        <v>39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4F82D62-EC43-469F-9B1B-FDF15829682F}">
          <x14:formula1>
            <xm:f>Totals!$A:$A</xm:f>
          </x14:formula1>
          <xm:sqref>A2:C8 C123:C250 C44:C115 B48:B108 A42:A69 B46 B41:B44 C42 A40:B40 A35:C39 A34 A28:C33 C34 B26:C27 A27 A9 B12 A12:A13 C9:C13 A14:C25 A10:B11 B110:B250 C117:C121 A71:A135 A137:A250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F3C74-44B5-471F-AE13-9C8CA1826F77}">
  <dimension ref="A1:C122"/>
  <sheetViews>
    <sheetView tabSelected="1" workbookViewId="0">
      <selection activeCell="C2" sqref="A2:C122"/>
    </sheetView>
  </sheetViews>
  <sheetFormatPr defaultRowHeight="15" x14ac:dyDescent="0.25"/>
  <cols>
    <col min="1" max="1" width="19.42578125" style="1" bestFit="1" customWidth="1"/>
    <col min="2" max="2" width="14.140625" style="2" bestFit="1" customWidth="1"/>
    <col min="3" max="3" width="7.42578125" style="2" bestFit="1" customWidth="1"/>
    <col min="4" max="4" width="6.28515625" bestFit="1" customWidth="1"/>
    <col min="5" max="5" width="12.42578125" bestFit="1" customWidth="1"/>
    <col min="6" max="6" width="6.28515625" bestFit="1" customWidth="1"/>
    <col min="7" max="7" width="40.5703125" bestFit="1" customWidth="1"/>
    <col min="8" max="8" width="6.7109375" bestFit="1" customWidth="1"/>
    <col min="9" max="9" width="62.5703125" bestFit="1" customWidth="1"/>
    <col min="10" max="10" width="6.7109375" bestFit="1" customWidth="1"/>
    <col min="11" max="11" width="93.7109375" bestFit="1" customWidth="1"/>
  </cols>
  <sheetData>
    <row r="1" spans="1:3" x14ac:dyDescent="0.25">
      <c r="A1" s="1" t="s">
        <v>52</v>
      </c>
      <c r="B1" s="3" t="s">
        <v>4</v>
      </c>
      <c r="C1" s="3" t="s">
        <v>0</v>
      </c>
    </row>
    <row r="2" spans="1:3" x14ac:dyDescent="0.25">
      <c r="A2" s="1" t="s">
        <v>53</v>
      </c>
      <c r="B2" s="2">
        <f>COUNTIF(History!A:C,A2)</f>
        <v>120</v>
      </c>
      <c r="C2" s="2">
        <f>COUNTIF(History!A:A,A2)</f>
        <v>23</v>
      </c>
    </row>
    <row r="3" spans="1:3" x14ac:dyDescent="0.25">
      <c r="A3" s="1" t="s">
        <v>7</v>
      </c>
      <c r="B3" s="2">
        <f>COUNTIF(History!A:C,A3)</f>
        <v>87</v>
      </c>
      <c r="C3" s="2">
        <f>COUNTIF(History!A:A,A3)</f>
        <v>27</v>
      </c>
    </row>
    <row r="4" spans="1:3" x14ac:dyDescent="0.25">
      <c r="A4" s="1" t="s">
        <v>10</v>
      </c>
      <c r="B4" s="2">
        <f>COUNTIF(History!A:C,A4)</f>
        <v>58</v>
      </c>
      <c r="C4" s="2">
        <f>COUNTIF(History!A:A,A4)</f>
        <v>17</v>
      </c>
    </row>
    <row r="5" spans="1:3" x14ac:dyDescent="0.25">
      <c r="A5" s="1" t="s">
        <v>51</v>
      </c>
      <c r="B5" s="2">
        <f>COUNTIF(History!A:C,A5)</f>
        <v>37</v>
      </c>
      <c r="C5" s="2">
        <f>COUNTIF(History!A:A,A5)</f>
        <v>15</v>
      </c>
    </row>
    <row r="6" spans="1:3" x14ac:dyDescent="0.25">
      <c r="A6" s="1" t="s">
        <v>21</v>
      </c>
      <c r="B6" s="2">
        <f>COUNTIF(History!A:C,A6)</f>
        <v>36</v>
      </c>
      <c r="C6" s="2">
        <f>COUNTIF(History!A:A,A6)</f>
        <v>13</v>
      </c>
    </row>
    <row r="7" spans="1:3" x14ac:dyDescent="0.25">
      <c r="A7" s="1" t="s">
        <v>38</v>
      </c>
      <c r="B7" s="2">
        <f>COUNTIF(History!A:C,A7)</f>
        <v>34</v>
      </c>
      <c r="C7" s="2">
        <f>COUNTIF(History!A:A,A7)</f>
        <v>9</v>
      </c>
    </row>
    <row r="8" spans="1:3" x14ac:dyDescent="0.25">
      <c r="A8" s="1" t="s">
        <v>40</v>
      </c>
      <c r="B8" s="2">
        <f>COUNTIF(History!A:C,A8)</f>
        <v>29</v>
      </c>
      <c r="C8" s="2">
        <f>COUNTIF(History!A:A,A8)</f>
        <v>13</v>
      </c>
    </row>
    <row r="9" spans="1:3" x14ac:dyDescent="0.25">
      <c r="A9" s="1" t="s">
        <v>27</v>
      </c>
      <c r="B9" s="2">
        <f>COUNTIF(History!A:C,A9)</f>
        <v>29</v>
      </c>
      <c r="C9" s="2">
        <f>COUNTIF(History!A:A,A9)</f>
        <v>8</v>
      </c>
    </row>
    <row r="10" spans="1:3" x14ac:dyDescent="0.25">
      <c r="A10" s="1" t="s">
        <v>25</v>
      </c>
      <c r="B10" s="2">
        <f>COUNTIF(History!A:C,A10)</f>
        <v>28</v>
      </c>
      <c r="C10" s="2">
        <f>COUNTIF(History!A:A,A10)</f>
        <v>13</v>
      </c>
    </row>
    <row r="11" spans="1:3" x14ac:dyDescent="0.25">
      <c r="A11" s="1" t="s">
        <v>64</v>
      </c>
      <c r="B11" s="2">
        <f>COUNTIF(History!A:C,A11)</f>
        <v>26</v>
      </c>
      <c r="C11" s="2">
        <f>COUNTIF(History!A:A,A11)</f>
        <v>6</v>
      </c>
    </row>
    <row r="12" spans="1:3" x14ac:dyDescent="0.25">
      <c r="A12" s="1" t="s">
        <v>5</v>
      </c>
      <c r="B12" s="2">
        <f>COUNTIF(History!A:C,A12)</f>
        <v>24</v>
      </c>
      <c r="C12" s="2">
        <f>COUNTIF(History!A:A,A12)</f>
        <v>7</v>
      </c>
    </row>
    <row r="13" spans="1:3" x14ac:dyDescent="0.25">
      <c r="A13" s="1" t="s">
        <v>61</v>
      </c>
      <c r="B13" s="2">
        <f>COUNTIF(History!A:C,A13)</f>
        <v>21</v>
      </c>
      <c r="C13" s="2">
        <f>COUNTIF(History!A:A,A13)</f>
        <v>16</v>
      </c>
    </row>
    <row r="14" spans="1:3" x14ac:dyDescent="0.25">
      <c r="A14" s="1" t="s">
        <v>73</v>
      </c>
      <c r="B14" s="2">
        <f>COUNTIF(History!A:C,A14)</f>
        <v>17</v>
      </c>
      <c r="C14" s="2">
        <f>COUNTIF(History!A:A,A14)</f>
        <v>4</v>
      </c>
    </row>
    <row r="15" spans="1:3" x14ac:dyDescent="0.25">
      <c r="A15" s="1" t="s">
        <v>31</v>
      </c>
      <c r="B15" s="2">
        <f>COUNTIF(History!A:C,A15)</f>
        <v>14</v>
      </c>
      <c r="C15" s="2">
        <f>COUNTIF(History!A:A,A15)</f>
        <v>5</v>
      </c>
    </row>
    <row r="16" spans="1:3" x14ac:dyDescent="0.25">
      <c r="A16" s="1" t="s">
        <v>55</v>
      </c>
      <c r="B16" s="2">
        <f>COUNTIF(History!A:C,A16)</f>
        <v>13</v>
      </c>
      <c r="C16" s="2">
        <f>COUNTIF(History!A:A,A16)</f>
        <v>7</v>
      </c>
    </row>
    <row r="17" spans="1:3" x14ac:dyDescent="0.25">
      <c r="A17" s="1" t="s">
        <v>11</v>
      </c>
      <c r="B17" s="2">
        <f>COUNTIF(History!A:C,A17)</f>
        <v>13</v>
      </c>
      <c r="C17" s="2">
        <f>COUNTIF(History!A:A,A17)</f>
        <v>5</v>
      </c>
    </row>
    <row r="18" spans="1:3" x14ac:dyDescent="0.25">
      <c r="A18" s="1" t="s">
        <v>67</v>
      </c>
      <c r="B18" s="2">
        <f>COUNTIF(History!A:C,A18)</f>
        <v>10</v>
      </c>
      <c r="C18" s="2">
        <f>COUNTIF(History!A:A,A18)</f>
        <v>1</v>
      </c>
    </row>
    <row r="19" spans="1:3" x14ac:dyDescent="0.25">
      <c r="A19" s="1" t="s">
        <v>54</v>
      </c>
      <c r="B19" s="2">
        <f>COUNTIF(History!A:C,A19)</f>
        <v>8</v>
      </c>
      <c r="C19" s="2">
        <f>COUNTIF(History!A:A,A19)</f>
        <v>4</v>
      </c>
    </row>
    <row r="20" spans="1:3" x14ac:dyDescent="0.25">
      <c r="A20" s="1" t="s">
        <v>77</v>
      </c>
      <c r="B20" s="2">
        <f>COUNTIF(History!A:C,A20)</f>
        <v>8</v>
      </c>
      <c r="C20" s="2">
        <f>COUNTIF(History!A:A,A20)</f>
        <v>4</v>
      </c>
    </row>
    <row r="21" spans="1:3" x14ac:dyDescent="0.25">
      <c r="A21" s="1" t="s">
        <v>39</v>
      </c>
      <c r="B21" s="2">
        <f>COUNTIF(History!A:C,A21)</f>
        <v>8</v>
      </c>
      <c r="C21" s="2">
        <f>COUNTIF(History!A:A,A21)</f>
        <v>4</v>
      </c>
    </row>
    <row r="22" spans="1:3" x14ac:dyDescent="0.25">
      <c r="A22" s="1" t="s">
        <v>30</v>
      </c>
      <c r="B22" s="2">
        <f>COUNTIF(History!A:C,A22)</f>
        <v>7</v>
      </c>
      <c r="C22" s="2">
        <f>COUNTIF(History!A:A,A22)</f>
        <v>5</v>
      </c>
    </row>
    <row r="23" spans="1:3" x14ac:dyDescent="0.25">
      <c r="A23" s="1" t="s">
        <v>26</v>
      </c>
      <c r="B23" s="2">
        <f>COUNTIF(History!A:C,A23)</f>
        <v>7</v>
      </c>
      <c r="C23" s="2">
        <f>COUNTIF(History!A:A,A23)</f>
        <v>1</v>
      </c>
    </row>
    <row r="24" spans="1:3" x14ac:dyDescent="0.25">
      <c r="A24" s="1" t="s">
        <v>107</v>
      </c>
      <c r="B24" s="2">
        <f>COUNTIF(History!A:C,A24)</f>
        <v>5</v>
      </c>
      <c r="C24" s="2">
        <f>COUNTIF(History!A:A,A24)</f>
        <v>1</v>
      </c>
    </row>
    <row r="25" spans="1:3" x14ac:dyDescent="0.25">
      <c r="A25" s="1" t="s">
        <v>90</v>
      </c>
      <c r="B25" s="2">
        <f>COUNTIF(History!A:C,A25)</f>
        <v>4</v>
      </c>
      <c r="C25" s="2">
        <f>COUNTIF(History!A:A,A25)</f>
        <v>4</v>
      </c>
    </row>
    <row r="26" spans="1:3" x14ac:dyDescent="0.25">
      <c r="A26" s="1" t="s">
        <v>70</v>
      </c>
      <c r="B26" s="2">
        <f>COUNTIF(History!A:C,A26)</f>
        <v>4</v>
      </c>
      <c r="C26" s="2">
        <f>COUNTIF(History!A:A,A26)</f>
        <v>3</v>
      </c>
    </row>
    <row r="27" spans="1:3" x14ac:dyDescent="0.25">
      <c r="A27" s="1" t="s">
        <v>108</v>
      </c>
      <c r="B27" s="2">
        <f>COUNTIF(History!A:C,A27)</f>
        <v>4</v>
      </c>
      <c r="C27" s="2">
        <f>COUNTIF(History!A:A,A27)</f>
        <v>2</v>
      </c>
    </row>
    <row r="28" spans="1:3" x14ac:dyDescent="0.25">
      <c r="A28" s="1" t="s">
        <v>34</v>
      </c>
      <c r="B28" s="2">
        <f>COUNTIF(History!A:C,A28)</f>
        <v>4</v>
      </c>
      <c r="C28" s="2">
        <f>COUNTIF(History!A:A,A28)</f>
        <v>1</v>
      </c>
    </row>
    <row r="29" spans="1:3" x14ac:dyDescent="0.25">
      <c r="A29" s="1" t="s">
        <v>57</v>
      </c>
      <c r="B29" s="2">
        <f>COUNTIF(History!A:C,A29)</f>
        <v>4</v>
      </c>
      <c r="C29" s="2">
        <f>COUNTIF(History!A:A,A29)</f>
        <v>1</v>
      </c>
    </row>
    <row r="30" spans="1:3" x14ac:dyDescent="0.25">
      <c r="A30" s="1" t="s">
        <v>76</v>
      </c>
      <c r="B30" s="2">
        <f>COUNTIF(History!A:C,A30)</f>
        <v>3</v>
      </c>
      <c r="C30" s="2">
        <f>COUNTIF(History!A:A,A30)</f>
        <v>3</v>
      </c>
    </row>
    <row r="31" spans="1:3" x14ac:dyDescent="0.25">
      <c r="A31" s="1" t="s">
        <v>112</v>
      </c>
      <c r="B31" s="2">
        <f>COUNTIF(History!A:C,A31)</f>
        <v>3</v>
      </c>
      <c r="C31" s="2">
        <f>COUNTIF(History!A:A,A31)</f>
        <v>2</v>
      </c>
    </row>
    <row r="32" spans="1:3" x14ac:dyDescent="0.25">
      <c r="A32" s="1" t="s">
        <v>110</v>
      </c>
      <c r="B32" s="2">
        <f>COUNTIF(History!A:C,A32)</f>
        <v>3</v>
      </c>
      <c r="C32" s="2">
        <f>COUNTIF(History!A:A,A32)</f>
        <v>0</v>
      </c>
    </row>
    <row r="33" spans="1:3" x14ac:dyDescent="0.25">
      <c r="A33" s="1" t="s">
        <v>56</v>
      </c>
      <c r="B33" s="2">
        <f>COUNTIF(History!A:C,A33)</f>
        <v>3</v>
      </c>
      <c r="C33" s="2">
        <f>COUNTIF(History!A:A,A33)</f>
        <v>0</v>
      </c>
    </row>
    <row r="34" spans="1:3" x14ac:dyDescent="0.25">
      <c r="A34" s="1" t="s">
        <v>68</v>
      </c>
      <c r="B34" s="2">
        <f>COUNTIF(History!A:C,A34)</f>
        <v>2</v>
      </c>
      <c r="C34" s="2">
        <f>COUNTIF(History!A:A,A34)</f>
        <v>2</v>
      </c>
    </row>
    <row r="35" spans="1:3" x14ac:dyDescent="0.25">
      <c r="A35" s="1" t="s">
        <v>105</v>
      </c>
      <c r="B35" s="2">
        <f>COUNTIF(History!A:C,A35)</f>
        <v>2</v>
      </c>
      <c r="C35" s="2">
        <f>COUNTIF(History!A:A,A35)</f>
        <v>2</v>
      </c>
    </row>
    <row r="36" spans="1:3" x14ac:dyDescent="0.25">
      <c r="A36" s="1" t="s">
        <v>99</v>
      </c>
      <c r="B36" s="2">
        <f>COUNTIF(History!A:C,A36)</f>
        <v>2</v>
      </c>
      <c r="C36" s="2">
        <f>COUNTIF(History!A:A,A36)</f>
        <v>1</v>
      </c>
    </row>
    <row r="37" spans="1:3" x14ac:dyDescent="0.25">
      <c r="A37" s="1" t="s">
        <v>9</v>
      </c>
      <c r="B37" s="2">
        <f>COUNTIF(History!A:C,A37)</f>
        <v>2</v>
      </c>
      <c r="C37" s="2">
        <f>COUNTIF(History!A:A,A37)</f>
        <v>1</v>
      </c>
    </row>
    <row r="38" spans="1:3" x14ac:dyDescent="0.25">
      <c r="A38" s="1" t="s">
        <v>41</v>
      </c>
      <c r="B38" s="2">
        <f>COUNTIF(History!A:C,A38)</f>
        <v>2</v>
      </c>
      <c r="C38" s="2">
        <f>COUNTIF(History!A:A,A38)</f>
        <v>1</v>
      </c>
    </row>
    <row r="39" spans="1:3" x14ac:dyDescent="0.25">
      <c r="A39" s="1" t="s">
        <v>12</v>
      </c>
      <c r="B39" s="2">
        <f>COUNTIF(History!A:C,A39)</f>
        <v>2</v>
      </c>
      <c r="C39" s="2">
        <f>COUNTIF(History!A:A,A39)</f>
        <v>0</v>
      </c>
    </row>
    <row r="40" spans="1:3" x14ac:dyDescent="0.25">
      <c r="A40" s="1" t="s">
        <v>59</v>
      </c>
      <c r="B40" s="2">
        <f>COUNTIF(History!A:C,A40)</f>
        <v>2</v>
      </c>
      <c r="C40" s="2">
        <f>COUNTIF(History!A:A,A40)</f>
        <v>0</v>
      </c>
    </row>
    <row r="41" spans="1:3" x14ac:dyDescent="0.25">
      <c r="A41" s="1" t="s">
        <v>23</v>
      </c>
      <c r="B41" s="2">
        <f>COUNTIF(History!A:C,A41)</f>
        <v>2</v>
      </c>
      <c r="C41" s="2">
        <f>COUNTIF(History!A:A,A41)</f>
        <v>0</v>
      </c>
    </row>
    <row r="42" spans="1:3" x14ac:dyDescent="0.25">
      <c r="A42" s="1" t="s">
        <v>100</v>
      </c>
      <c r="B42" s="2">
        <f>COUNTIF(History!A:C,A42)</f>
        <v>1</v>
      </c>
      <c r="C42" s="2">
        <f>COUNTIF(History!A:A,A42)</f>
        <v>1</v>
      </c>
    </row>
    <row r="43" spans="1:3" x14ac:dyDescent="0.25">
      <c r="A43" s="1" t="s">
        <v>36</v>
      </c>
      <c r="B43" s="2">
        <f>COUNTIF(History!A:C,A43)</f>
        <v>1</v>
      </c>
      <c r="C43" s="2">
        <f>COUNTIF(History!A:A,A43)</f>
        <v>1</v>
      </c>
    </row>
    <row r="44" spans="1:3" x14ac:dyDescent="0.25">
      <c r="A44" s="1" t="s">
        <v>37</v>
      </c>
      <c r="B44" s="2">
        <f>COUNTIF(History!A:C,A44)</f>
        <v>1</v>
      </c>
      <c r="C44" s="2">
        <f>COUNTIF(History!A:A,A44)</f>
        <v>1</v>
      </c>
    </row>
    <row r="45" spans="1:3" x14ac:dyDescent="0.25">
      <c r="A45" s="1" t="s">
        <v>111</v>
      </c>
      <c r="B45" s="2">
        <f>COUNTIF(History!A:C,A45)</f>
        <v>1</v>
      </c>
      <c r="C45" s="2">
        <f>COUNTIF(History!A:A,A45)</f>
        <v>1</v>
      </c>
    </row>
    <row r="46" spans="1:3" x14ac:dyDescent="0.25">
      <c r="A46" s="1" t="s">
        <v>71</v>
      </c>
      <c r="B46" s="2">
        <f>COUNTIF(History!A:C,A46)</f>
        <v>1</v>
      </c>
      <c r="C46" s="2">
        <f>COUNTIF(History!A:A,A46)</f>
        <v>1</v>
      </c>
    </row>
    <row r="47" spans="1:3" x14ac:dyDescent="0.25">
      <c r="A47" s="1" t="s">
        <v>63</v>
      </c>
      <c r="B47" s="2">
        <f>COUNTIF(History!A:C,A47)</f>
        <v>1</v>
      </c>
      <c r="C47" s="2">
        <f>COUNTIF(History!A:A,A47)</f>
        <v>1</v>
      </c>
    </row>
    <row r="48" spans="1:3" x14ac:dyDescent="0.25">
      <c r="A48" s="1" t="s">
        <v>28</v>
      </c>
      <c r="B48" s="2">
        <f>COUNTIF(History!A:C,A48)</f>
        <v>1</v>
      </c>
      <c r="C48" s="2">
        <f>COUNTIF(History!A:A,A48)</f>
        <v>0</v>
      </c>
    </row>
    <row r="49" spans="1:3" x14ac:dyDescent="0.25">
      <c r="A49" s="1" t="s">
        <v>8</v>
      </c>
      <c r="B49" s="2">
        <f>COUNTIF(History!A:C,A49)</f>
        <v>1</v>
      </c>
      <c r="C49" s="2">
        <f>COUNTIF(History!A:A,A49)</f>
        <v>0</v>
      </c>
    </row>
    <row r="50" spans="1:3" x14ac:dyDescent="0.25">
      <c r="A50" s="1" t="s">
        <v>45</v>
      </c>
      <c r="B50" s="2">
        <f>COUNTIF(History!A:C,A50)</f>
        <v>1</v>
      </c>
      <c r="C50" s="2">
        <f>COUNTIF(History!A:A,A50)</f>
        <v>0</v>
      </c>
    </row>
    <row r="51" spans="1:3" x14ac:dyDescent="0.25">
      <c r="A51" s="1" t="s">
        <v>113</v>
      </c>
      <c r="B51" s="2">
        <f>COUNTIF(History!A:C,A51)</f>
        <v>1</v>
      </c>
      <c r="C51" s="2">
        <f>COUNTIF(History!A:A,A51)</f>
        <v>0</v>
      </c>
    </row>
    <row r="52" spans="1:3" x14ac:dyDescent="0.25">
      <c r="A52" s="1" t="s">
        <v>115</v>
      </c>
      <c r="B52" s="2">
        <f>COUNTIF(History!A:C,A52)</f>
        <v>1</v>
      </c>
      <c r="C52" s="2">
        <f>COUNTIF(History!A:A,A52)</f>
        <v>0</v>
      </c>
    </row>
    <row r="53" spans="1:3" x14ac:dyDescent="0.25">
      <c r="A53" s="1" t="s">
        <v>33</v>
      </c>
      <c r="B53" s="2">
        <f>COUNTIF(History!A:C,A53)</f>
        <v>1</v>
      </c>
      <c r="C53" s="2">
        <f>COUNTIF(History!A:A,A53)</f>
        <v>0</v>
      </c>
    </row>
    <row r="54" spans="1:3" x14ac:dyDescent="0.25">
      <c r="A54" s="1" t="s">
        <v>120</v>
      </c>
      <c r="B54" s="2">
        <f>COUNTIF(History!A:C,A54)</f>
        <v>1</v>
      </c>
      <c r="C54" s="2">
        <f>COUNTIF(History!A:A,A54)</f>
        <v>0</v>
      </c>
    </row>
    <row r="55" spans="1:3" x14ac:dyDescent="0.25">
      <c r="A55" s="1" t="s">
        <v>58</v>
      </c>
      <c r="B55" s="2">
        <f>COUNTIF(History!A:C,A55)</f>
        <v>1</v>
      </c>
      <c r="C55" s="2">
        <f>COUNTIF(History!A:A,A55)</f>
        <v>0</v>
      </c>
    </row>
    <row r="56" spans="1:3" x14ac:dyDescent="0.25">
      <c r="A56" s="1" t="s">
        <v>20</v>
      </c>
      <c r="B56" s="2">
        <f>COUNTIF(History!A:C,A56)</f>
        <v>1</v>
      </c>
      <c r="C56" s="2">
        <f>COUNTIF(History!A:A,A56)</f>
        <v>0</v>
      </c>
    </row>
    <row r="57" spans="1:3" x14ac:dyDescent="0.25">
      <c r="A57" s="1" t="s">
        <v>121</v>
      </c>
      <c r="B57" s="2">
        <f>COUNTIF(History!A:C,A57)</f>
        <v>1</v>
      </c>
      <c r="C57" s="2">
        <f>COUNTIF(History!A:A,A57)</f>
        <v>0</v>
      </c>
    </row>
    <row r="58" spans="1:3" x14ac:dyDescent="0.25">
      <c r="A58" s="1" t="s">
        <v>13</v>
      </c>
      <c r="B58" s="2">
        <f>COUNTIF(History!A:C,A58)</f>
        <v>0</v>
      </c>
      <c r="C58" s="2">
        <f>COUNTIF(History!A:A,A58)</f>
        <v>0</v>
      </c>
    </row>
    <row r="59" spans="1:3" x14ac:dyDescent="0.25">
      <c r="A59" s="1" t="s">
        <v>18</v>
      </c>
      <c r="B59" s="2">
        <f>COUNTIF(History!A:C,A59)</f>
        <v>0</v>
      </c>
      <c r="C59" s="2">
        <f>COUNTIF(History!A:A,A59)</f>
        <v>0</v>
      </c>
    </row>
    <row r="60" spans="1:3" x14ac:dyDescent="0.25">
      <c r="A60" s="1" t="s">
        <v>14</v>
      </c>
      <c r="B60" s="2">
        <f>COUNTIF(History!A:C,A60)</f>
        <v>0</v>
      </c>
      <c r="C60" s="2">
        <f>COUNTIF(History!A:A,A60)</f>
        <v>0</v>
      </c>
    </row>
    <row r="61" spans="1:3" x14ac:dyDescent="0.25">
      <c r="A61" s="1" t="s">
        <v>22</v>
      </c>
      <c r="B61" s="2">
        <f>COUNTIF(History!A:C,A61)</f>
        <v>0</v>
      </c>
      <c r="C61" s="2">
        <f>COUNTIF(History!A:A,A61)</f>
        <v>0</v>
      </c>
    </row>
    <row r="62" spans="1:3" x14ac:dyDescent="0.25">
      <c r="A62" s="1" t="s">
        <v>50</v>
      </c>
      <c r="B62" s="2">
        <f>COUNTIF(History!A:C,A62)</f>
        <v>0</v>
      </c>
      <c r="C62" s="2">
        <f>COUNTIF(History!A:A,A62)</f>
        <v>0</v>
      </c>
    </row>
    <row r="63" spans="1:3" x14ac:dyDescent="0.25">
      <c r="A63" s="1" t="s">
        <v>60</v>
      </c>
      <c r="B63" s="2">
        <f>COUNTIF(History!A:C,A63)</f>
        <v>0</v>
      </c>
      <c r="C63" s="2">
        <f>COUNTIF(History!A:A,A63)</f>
        <v>0</v>
      </c>
    </row>
    <row r="64" spans="1:3" x14ac:dyDescent="0.25">
      <c r="A64" s="1" t="s">
        <v>42</v>
      </c>
      <c r="B64" s="2">
        <f>COUNTIF(History!A:C,A64)</f>
        <v>0</v>
      </c>
      <c r="C64" s="2">
        <f>COUNTIF(History!A:A,A64)</f>
        <v>0</v>
      </c>
    </row>
    <row r="65" spans="1:3" x14ac:dyDescent="0.25">
      <c r="A65" s="1" t="s">
        <v>35</v>
      </c>
      <c r="B65" s="2">
        <f>COUNTIF(History!A:C,A65)</f>
        <v>0</v>
      </c>
      <c r="C65" s="2">
        <f>COUNTIF(History!A:A,A65)</f>
        <v>0</v>
      </c>
    </row>
    <row r="66" spans="1:3" x14ac:dyDescent="0.25">
      <c r="A66" s="1" t="s">
        <v>62</v>
      </c>
      <c r="B66" s="2">
        <f>COUNTIF(History!A:C,A66)</f>
        <v>0</v>
      </c>
      <c r="C66" s="2">
        <f>COUNTIF(History!A:A,A66)</f>
        <v>0</v>
      </c>
    </row>
    <row r="67" spans="1:3" x14ac:dyDescent="0.25">
      <c r="A67" s="1" t="s">
        <v>24</v>
      </c>
      <c r="B67" s="2">
        <f>COUNTIF(History!A:C,A67)</f>
        <v>0</v>
      </c>
      <c r="C67" s="2">
        <f>COUNTIF(History!A:A,A67)</f>
        <v>0</v>
      </c>
    </row>
    <row r="68" spans="1:3" x14ac:dyDescent="0.25">
      <c r="A68" s="1" t="s">
        <v>49</v>
      </c>
      <c r="B68" s="2">
        <f>COUNTIF(History!A:C,A68)</f>
        <v>0</v>
      </c>
      <c r="C68" s="2">
        <f>COUNTIF(History!A:A,A68)</f>
        <v>0</v>
      </c>
    </row>
    <row r="69" spans="1:3" x14ac:dyDescent="0.25">
      <c r="A69" s="1" t="s">
        <v>29</v>
      </c>
      <c r="B69" s="2">
        <f>COUNTIF(History!A:C,A69)</f>
        <v>0</v>
      </c>
      <c r="C69" s="2">
        <f>COUNTIF(History!A:A,A69)</f>
        <v>0</v>
      </c>
    </row>
    <row r="70" spans="1:3" x14ac:dyDescent="0.25">
      <c r="A70" s="1" t="s">
        <v>47</v>
      </c>
      <c r="B70" s="2">
        <f>COUNTIF(History!A:C,A70)</f>
        <v>0</v>
      </c>
      <c r="C70" s="2">
        <f>COUNTIF(History!A:A,A70)</f>
        <v>0</v>
      </c>
    </row>
    <row r="71" spans="1:3" x14ac:dyDescent="0.25">
      <c r="A71" s="1" t="s">
        <v>6</v>
      </c>
      <c r="B71" s="2">
        <f>COUNTIF(History!A:C,A71)</f>
        <v>0</v>
      </c>
      <c r="C71" s="2">
        <f>COUNTIF(History!A:A,A71)</f>
        <v>0</v>
      </c>
    </row>
    <row r="72" spans="1:3" x14ac:dyDescent="0.25">
      <c r="A72" s="1" t="s">
        <v>65</v>
      </c>
      <c r="B72" s="2">
        <f>COUNTIF(History!A:C,A72)</f>
        <v>0</v>
      </c>
      <c r="C72" s="2">
        <f>COUNTIF(History!A:A,A72)</f>
        <v>0</v>
      </c>
    </row>
    <row r="73" spans="1:3" x14ac:dyDescent="0.25">
      <c r="A73" s="1" t="s">
        <v>66</v>
      </c>
      <c r="B73" s="2">
        <f>COUNTIF(History!A:C,A73)</f>
        <v>0</v>
      </c>
      <c r="C73" s="2">
        <f>COUNTIF(History!A:A,A73)</f>
        <v>0</v>
      </c>
    </row>
    <row r="74" spans="1:3" x14ac:dyDescent="0.25">
      <c r="A74" s="1" t="s">
        <v>43</v>
      </c>
      <c r="B74" s="2">
        <f>COUNTIF(History!A:C,A74)</f>
        <v>0</v>
      </c>
      <c r="C74" s="2">
        <f>COUNTIF(History!A:A,A74)</f>
        <v>0</v>
      </c>
    </row>
    <row r="75" spans="1:3" x14ac:dyDescent="0.25">
      <c r="A75" s="1" t="s">
        <v>69</v>
      </c>
      <c r="B75" s="2">
        <f>COUNTIF(History!A:C,A75)</f>
        <v>0</v>
      </c>
      <c r="C75" s="2">
        <f>COUNTIF(History!A:A,A75)</f>
        <v>0</v>
      </c>
    </row>
    <row r="76" spans="1:3" x14ac:dyDescent="0.25">
      <c r="A76" s="1" t="s">
        <v>72</v>
      </c>
      <c r="B76" s="2">
        <f>COUNTIF(History!A:C,A76)</f>
        <v>0</v>
      </c>
      <c r="C76" s="2">
        <f>COUNTIF(History!A:A,A76)</f>
        <v>0</v>
      </c>
    </row>
    <row r="77" spans="1:3" x14ac:dyDescent="0.25">
      <c r="A77" s="1" t="s">
        <v>74</v>
      </c>
      <c r="B77" s="2">
        <f>COUNTIF(History!A:C,A77)</f>
        <v>0</v>
      </c>
      <c r="C77" s="2">
        <f>COUNTIF(History!A:A,A77)</f>
        <v>0</v>
      </c>
    </row>
    <row r="78" spans="1:3" x14ac:dyDescent="0.25">
      <c r="A78" s="1" t="s">
        <v>75</v>
      </c>
      <c r="B78" s="2">
        <f>COUNTIF(History!A:C,A78)</f>
        <v>0</v>
      </c>
      <c r="C78" s="2">
        <f>COUNTIF(History!A:A,A78)</f>
        <v>0</v>
      </c>
    </row>
    <row r="79" spans="1:3" x14ac:dyDescent="0.25">
      <c r="A79" s="1" t="s">
        <v>78</v>
      </c>
      <c r="B79" s="2">
        <f>COUNTIF(History!A:C,A79)</f>
        <v>0</v>
      </c>
      <c r="C79" s="2">
        <f>COUNTIF(History!A:A,A79)</f>
        <v>0</v>
      </c>
    </row>
    <row r="80" spans="1:3" x14ac:dyDescent="0.25">
      <c r="A80" s="1" t="s">
        <v>79</v>
      </c>
      <c r="B80" s="2">
        <f>COUNTIF(History!A:C,A80)</f>
        <v>0</v>
      </c>
      <c r="C80" s="2">
        <f>COUNTIF(History!A:A,A80)</f>
        <v>0</v>
      </c>
    </row>
    <row r="81" spans="1:3" x14ac:dyDescent="0.25">
      <c r="A81" s="1" t="s">
        <v>48</v>
      </c>
      <c r="B81" s="2">
        <f>COUNTIF(History!A:C,A81)</f>
        <v>0</v>
      </c>
      <c r="C81" s="2">
        <f>COUNTIF(History!A:A,A81)</f>
        <v>0</v>
      </c>
    </row>
    <row r="82" spans="1:3" x14ac:dyDescent="0.25">
      <c r="A82" s="1" t="s">
        <v>80</v>
      </c>
      <c r="B82" s="2">
        <f>COUNTIF(History!A:C,A82)</f>
        <v>0</v>
      </c>
      <c r="C82" s="2">
        <f>COUNTIF(History!A:A,A82)</f>
        <v>0</v>
      </c>
    </row>
    <row r="83" spans="1:3" x14ac:dyDescent="0.25">
      <c r="A83" s="1" t="s">
        <v>81</v>
      </c>
      <c r="B83" s="2">
        <f>COUNTIF(History!A:C,A83)</f>
        <v>0</v>
      </c>
      <c r="C83" s="2">
        <f>COUNTIF(History!A:A,A83)</f>
        <v>0</v>
      </c>
    </row>
    <row r="84" spans="1:3" x14ac:dyDescent="0.25">
      <c r="A84" s="1" t="s">
        <v>82</v>
      </c>
      <c r="B84" s="2">
        <f>COUNTIF(History!A:C,A84)</f>
        <v>0</v>
      </c>
      <c r="C84" s="2">
        <f>COUNTIF(History!A:A,A84)</f>
        <v>0</v>
      </c>
    </row>
    <row r="85" spans="1:3" x14ac:dyDescent="0.25">
      <c r="A85" s="1" t="s">
        <v>83</v>
      </c>
      <c r="B85" s="2">
        <f>COUNTIF(History!A:C,A85)</f>
        <v>0</v>
      </c>
      <c r="C85" s="2">
        <f>COUNTIF(History!A:A,A85)</f>
        <v>0</v>
      </c>
    </row>
    <row r="86" spans="1:3" x14ac:dyDescent="0.25">
      <c r="A86" s="1" t="s">
        <v>84</v>
      </c>
      <c r="B86" s="2">
        <f>COUNTIF(History!A:C,A86)</f>
        <v>0</v>
      </c>
      <c r="C86" s="2">
        <f>COUNTIF(History!A:A,A86)</f>
        <v>0</v>
      </c>
    </row>
    <row r="87" spans="1:3" x14ac:dyDescent="0.25">
      <c r="A87" s="1" t="s">
        <v>85</v>
      </c>
      <c r="B87" s="2">
        <f>COUNTIF(History!A:C,A87)</f>
        <v>0</v>
      </c>
      <c r="C87" s="2">
        <f>COUNTIF(History!A:A,A87)</f>
        <v>0</v>
      </c>
    </row>
    <row r="88" spans="1:3" x14ac:dyDescent="0.25">
      <c r="A88" s="1" t="s">
        <v>86</v>
      </c>
      <c r="B88" s="2">
        <f>COUNTIF(History!A:C,A88)</f>
        <v>0</v>
      </c>
      <c r="C88" s="2">
        <f>COUNTIF(History!A:A,A88)</f>
        <v>0</v>
      </c>
    </row>
    <row r="89" spans="1:3" x14ac:dyDescent="0.25">
      <c r="A89" s="1" t="s">
        <v>16</v>
      </c>
      <c r="B89" s="2">
        <f>COUNTIF(History!A:C,A89)</f>
        <v>0</v>
      </c>
      <c r="C89" s="2">
        <f>COUNTIF(History!A:A,A89)</f>
        <v>0</v>
      </c>
    </row>
    <row r="90" spans="1:3" x14ac:dyDescent="0.25">
      <c r="A90" s="1" t="s">
        <v>87</v>
      </c>
      <c r="B90" s="2">
        <f>COUNTIF(History!A:C,A90)</f>
        <v>0</v>
      </c>
      <c r="C90" s="2">
        <f>COUNTIF(History!A:A,A90)</f>
        <v>0</v>
      </c>
    </row>
    <row r="91" spans="1:3" x14ac:dyDescent="0.25">
      <c r="A91" s="1" t="s">
        <v>88</v>
      </c>
      <c r="B91" s="2">
        <f>COUNTIF(History!A:C,A91)</f>
        <v>0</v>
      </c>
      <c r="C91" s="2">
        <f>COUNTIF(History!A:A,A91)</f>
        <v>0</v>
      </c>
    </row>
    <row r="92" spans="1:3" x14ac:dyDescent="0.25">
      <c r="A92" s="1" t="s">
        <v>89</v>
      </c>
      <c r="B92" s="2">
        <f>COUNTIF(History!A:C,A92)</f>
        <v>0</v>
      </c>
      <c r="C92" s="2">
        <f>COUNTIF(History!A:A,A92)</f>
        <v>0</v>
      </c>
    </row>
    <row r="93" spans="1:3" x14ac:dyDescent="0.25">
      <c r="A93" s="1" t="s">
        <v>44</v>
      </c>
      <c r="B93" s="2">
        <f>COUNTIF(History!A:C,A93)</f>
        <v>0</v>
      </c>
      <c r="C93" s="2">
        <f>COUNTIF(History!A:A,A93)</f>
        <v>0</v>
      </c>
    </row>
    <row r="94" spans="1:3" x14ac:dyDescent="0.25">
      <c r="A94" s="1" t="s">
        <v>17</v>
      </c>
      <c r="B94" s="2">
        <f>COUNTIF(History!A:C,A94)</f>
        <v>0</v>
      </c>
      <c r="C94" s="2">
        <f>COUNTIF(History!A:A,A94)</f>
        <v>0</v>
      </c>
    </row>
    <row r="95" spans="1:3" x14ac:dyDescent="0.25">
      <c r="A95" s="1" t="s">
        <v>19</v>
      </c>
      <c r="B95" s="2">
        <f>COUNTIF(History!A:C,A95)</f>
        <v>0</v>
      </c>
      <c r="C95" s="2">
        <f>COUNTIF(History!A:A,A95)</f>
        <v>0</v>
      </c>
    </row>
    <row r="96" spans="1:3" x14ac:dyDescent="0.25">
      <c r="A96" s="1" t="s">
        <v>91</v>
      </c>
      <c r="B96" s="2">
        <f>COUNTIF(History!A:C,A96)</f>
        <v>0</v>
      </c>
      <c r="C96" s="2">
        <f>COUNTIF(History!A:A,A96)</f>
        <v>0</v>
      </c>
    </row>
    <row r="97" spans="1:3" x14ac:dyDescent="0.25">
      <c r="A97" s="1" t="s">
        <v>92</v>
      </c>
      <c r="B97" s="2">
        <f>COUNTIF(History!A:C,A97)</f>
        <v>0</v>
      </c>
      <c r="C97" s="2">
        <f>COUNTIF(History!A:A,A97)</f>
        <v>0</v>
      </c>
    </row>
    <row r="98" spans="1:3" x14ac:dyDescent="0.25">
      <c r="A98" s="1" t="s">
        <v>93</v>
      </c>
      <c r="B98" s="2">
        <f>COUNTIF(History!A:C,A98)</f>
        <v>0</v>
      </c>
      <c r="C98" s="2">
        <f>COUNTIF(History!A:A,A98)</f>
        <v>0</v>
      </c>
    </row>
    <row r="99" spans="1:3" x14ac:dyDescent="0.25">
      <c r="A99" s="1" t="s">
        <v>94</v>
      </c>
      <c r="B99" s="2">
        <f>COUNTIF(History!A:C,A99)</f>
        <v>0</v>
      </c>
      <c r="C99" s="2">
        <f>COUNTIF(History!A:A,A99)</f>
        <v>0</v>
      </c>
    </row>
    <row r="100" spans="1:3" x14ac:dyDescent="0.25">
      <c r="A100" s="1" t="s">
        <v>32</v>
      </c>
      <c r="B100" s="2">
        <f>COUNTIF(History!A:C,A100)</f>
        <v>0</v>
      </c>
      <c r="C100" s="2">
        <f>COUNTIF(History!A:A,A100)</f>
        <v>0</v>
      </c>
    </row>
    <row r="101" spans="1:3" x14ac:dyDescent="0.25">
      <c r="A101" s="1" t="s">
        <v>15</v>
      </c>
      <c r="B101" s="2">
        <f>COUNTIF(History!A:C,A101)</f>
        <v>0</v>
      </c>
      <c r="C101" s="2">
        <f>COUNTIF(History!A:A,A101)</f>
        <v>0</v>
      </c>
    </row>
    <row r="102" spans="1:3" x14ac:dyDescent="0.25">
      <c r="A102" s="1" t="s">
        <v>46</v>
      </c>
      <c r="B102" s="2">
        <f>COUNTIF(History!A:C,A102)</f>
        <v>0</v>
      </c>
      <c r="C102" s="2">
        <f>COUNTIF(History!A:A,A102)</f>
        <v>0</v>
      </c>
    </row>
    <row r="103" spans="1:3" x14ac:dyDescent="0.25">
      <c r="A103" s="1" t="s">
        <v>95</v>
      </c>
      <c r="B103" s="2">
        <f>COUNTIF(History!A:C,A103)</f>
        <v>0</v>
      </c>
      <c r="C103" s="2">
        <f>COUNTIF(History!A:A,A103)</f>
        <v>0</v>
      </c>
    </row>
    <row r="104" spans="1:3" x14ac:dyDescent="0.25">
      <c r="A104" s="1" t="s">
        <v>96</v>
      </c>
      <c r="B104" s="2">
        <f>COUNTIF(History!A:C,A104)</f>
        <v>0</v>
      </c>
      <c r="C104" s="2">
        <f>COUNTIF(History!A:A,A104)</f>
        <v>0</v>
      </c>
    </row>
    <row r="105" spans="1:3" x14ac:dyDescent="0.25">
      <c r="A105" s="1" t="s">
        <v>97</v>
      </c>
      <c r="B105" s="2">
        <f>COUNTIF(History!A:C,A105)</f>
        <v>0</v>
      </c>
      <c r="C105" s="2">
        <f>COUNTIF(History!A:A,A105)</f>
        <v>0</v>
      </c>
    </row>
    <row r="106" spans="1:3" x14ac:dyDescent="0.25">
      <c r="A106" s="1" t="s">
        <v>98</v>
      </c>
      <c r="B106" s="2">
        <f>COUNTIF(History!A:C,A106)</f>
        <v>0</v>
      </c>
      <c r="C106" s="2">
        <f>COUNTIF(History!A:A,A106)</f>
        <v>0</v>
      </c>
    </row>
    <row r="107" spans="1:3" x14ac:dyDescent="0.25">
      <c r="A107" s="1" t="s">
        <v>101</v>
      </c>
      <c r="B107" s="2">
        <f>COUNTIF(History!A:C,A107)</f>
        <v>0</v>
      </c>
      <c r="C107" s="2">
        <f>COUNTIF(History!A:A,A107)</f>
        <v>0</v>
      </c>
    </row>
    <row r="108" spans="1:3" x14ac:dyDescent="0.25">
      <c r="A108" s="1" t="s">
        <v>102</v>
      </c>
      <c r="B108" s="2">
        <f>COUNTIF(History!A:C,A108)</f>
        <v>0</v>
      </c>
      <c r="C108" s="2">
        <f>COUNTIF(History!A:A,A108)</f>
        <v>0</v>
      </c>
    </row>
    <row r="109" spans="1:3" x14ac:dyDescent="0.25">
      <c r="A109" s="4" t="s">
        <v>103</v>
      </c>
      <c r="B109" s="2">
        <f>COUNTIF(History!A:C,A109)</f>
        <v>0</v>
      </c>
      <c r="C109" s="2">
        <f>COUNTIF(History!A:A,A109)</f>
        <v>0</v>
      </c>
    </row>
    <row r="110" spans="1:3" x14ac:dyDescent="0.25">
      <c r="A110" s="1" t="s">
        <v>104</v>
      </c>
      <c r="B110" s="2">
        <f>COUNTIF(History!A:C,A110)</f>
        <v>0</v>
      </c>
      <c r="C110" s="2">
        <f>COUNTIF(History!A:A,A110)</f>
        <v>0</v>
      </c>
    </row>
    <row r="111" spans="1:3" x14ac:dyDescent="0.25">
      <c r="A111" s="4" t="s">
        <v>106</v>
      </c>
      <c r="B111" s="2">
        <f>COUNTIF(History!A:C,A111)</f>
        <v>0</v>
      </c>
      <c r="C111" s="2">
        <f>COUNTIF(History!A:A,A111)</f>
        <v>0</v>
      </c>
    </row>
    <row r="112" spans="1:3" x14ac:dyDescent="0.25">
      <c r="A112" s="2" t="s">
        <v>114</v>
      </c>
      <c r="B112" s="2">
        <f>COUNTIF(History!A:C,#REF!)</f>
        <v>0</v>
      </c>
      <c r="C112" s="2">
        <f>COUNTIF(History!A:A,#REF!)</f>
        <v>0</v>
      </c>
    </row>
    <row r="113" spans="1:3" x14ac:dyDescent="0.25">
      <c r="A113" s="2" t="s">
        <v>119</v>
      </c>
      <c r="B113" s="2">
        <f>COUNTIF(History!A:C,#REF!)</f>
        <v>0</v>
      </c>
      <c r="C113" s="2">
        <f>COUNTIF(History!A:A,#REF!)</f>
        <v>0</v>
      </c>
    </row>
    <row r="114" spans="1:3" x14ac:dyDescent="0.25">
      <c r="B114" s="2">
        <f>COUNTIF(History!A:C,A114)</f>
        <v>0</v>
      </c>
      <c r="C114" s="2">
        <f>COUNTIF(History!A:A,A114)</f>
        <v>0</v>
      </c>
    </row>
    <row r="115" spans="1:3" x14ac:dyDescent="0.25">
      <c r="B115" s="2">
        <f>COUNTIF(History!A:C,A115)</f>
        <v>0</v>
      </c>
      <c r="C115" s="2">
        <f>COUNTIF(History!A:A,A115)</f>
        <v>0</v>
      </c>
    </row>
    <row r="116" spans="1:3" x14ac:dyDescent="0.25">
      <c r="B116" s="2">
        <f>COUNTIF(History!A:C,A116)</f>
        <v>0</v>
      </c>
    </row>
    <row r="117" spans="1:3" x14ac:dyDescent="0.25">
      <c r="B117" s="2">
        <f>COUNTIF(History!A:C,A117)</f>
        <v>0</v>
      </c>
    </row>
    <row r="118" spans="1:3" x14ac:dyDescent="0.25">
      <c r="B118" s="2">
        <f>COUNTIF(History!A:C,A118)</f>
        <v>0</v>
      </c>
    </row>
    <row r="119" spans="1:3" x14ac:dyDescent="0.25">
      <c r="B119" s="2">
        <f>COUNTIF(History!A:C,A119)</f>
        <v>0</v>
      </c>
    </row>
    <row r="120" spans="1:3" x14ac:dyDescent="0.25">
      <c r="B120" s="2">
        <f>COUNTIF(History!A:C,A120)</f>
        <v>0</v>
      </c>
    </row>
    <row r="121" spans="1:3" x14ac:dyDescent="0.25">
      <c r="B121" s="2">
        <f>COUNTIF(History!A:C,A121)</f>
        <v>0</v>
      </c>
    </row>
    <row r="122" spans="1:3" x14ac:dyDescent="0.25">
      <c r="B122" s="2">
        <f>COUNTIF(History!A:C,A122)</f>
        <v>0</v>
      </c>
    </row>
  </sheetData>
  <autoFilter ref="A1:C1" xr:uid="{B7BFFF1C-AC35-4424-B8F4-04250131A25E}">
    <sortState xmlns:xlrd2="http://schemas.microsoft.com/office/spreadsheetml/2017/richdata2" ref="A2:C122">
      <sortCondition descending="1" ref="B1"/>
    </sortState>
  </autoFilter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ACB55-5D50-44AC-A914-44229FBE70D8}">
  <dimension ref="A1:E12"/>
  <sheetViews>
    <sheetView workbookViewId="0">
      <selection activeCell="A12" sqref="A12"/>
    </sheetView>
  </sheetViews>
  <sheetFormatPr defaultRowHeight="15" x14ac:dyDescent="0.25"/>
  <cols>
    <col min="1" max="1" width="130.7109375" bestFit="1" customWidth="1"/>
    <col min="2" max="2" width="134.85546875" bestFit="1" customWidth="1"/>
  </cols>
  <sheetData>
    <row r="1" spans="1:5" s="8" customFormat="1" x14ac:dyDescent="0.25">
      <c r="A1" s="5" t="s">
        <v>117</v>
      </c>
      <c r="B1" s="8" t="s">
        <v>118</v>
      </c>
      <c r="C1" s="6"/>
      <c r="E1" s="7"/>
    </row>
    <row r="2" spans="1:5" x14ac:dyDescent="0.25">
      <c r="A2" t="str">
        <f>CONCATENATE(Totals!A2, ":", Totals!C2)</f>
        <v>giratina_altered:23</v>
      </c>
      <c r="B2" t="str">
        <f>CONCATENATE(Totals!A2, ":", Totals!B2)</f>
        <v>giratina_altered:120</v>
      </c>
    </row>
    <row r="3" spans="1:5" x14ac:dyDescent="0.25">
      <c r="A3" t="str">
        <f>CONCATENATE(Totals!A2, ":", Totals!C2, ",",Totals!A3, ":", Totals!C3,)</f>
        <v>giratina_altered:23,swampert:27</v>
      </c>
      <c r="B3" t="str">
        <f>CONCATENATE(Totals!A2, ":", Totals!B2, ",",Totals!A3, ":", Totals!B3,)</f>
        <v>giratina_altered:120,swampert:87</v>
      </c>
    </row>
    <row r="4" spans="1:5" x14ac:dyDescent="0.25">
      <c r="A4" t="str">
        <f>CONCATENATE(Totals!A2, ":", Totals!C2, ",",Totals!A3, ":", Totals!C3, ",",Totals!A4, ":", Totals!C4,)</f>
        <v>giratina_altered:23,swampert:27,venusaur:17</v>
      </c>
      <c r="B4" t="str">
        <f>CONCATENATE(Totals!A2, ":", Totals!B2, ",",Totals!A3, ":", Totals!B3, ",",Totals!A4, ":", Totals!B4)</f>
        <v>giratina_altered:120,swampert:87,venusaur:58</v>
      </c>
    </row>
    <row r="5" spans="1:5" x14ac:dyDescent="0.25">
      <c r="A5" t="str">
        <f>CONCATENATE(Totals!A2, ":", Totals!C2, ",",Totals!A3, ":", Totals!C3, ",",Totals!A4, ":", Totals!C4, ",",Totals!A5, ":", Totals!C5)</f>
        <v>giratina_altered:23,swampert:27,venusaur:17,poliwrath:15</v>
      </c>
      <c r="B5" t="str">
        <f>CONCATENATE(Totals!A2, ":", Totals!B2, ",",Totals!A3, ":", Totals!B3, ",",Totals!A4, ":", Totals!B4, ",",Totals!A5, ":", Totals!B5)</f>
        <v>giratina_altered:120,swampert:87,venusaur:58,poliwrath:37</v>
      </c>
    </row>
    <row r="6" spans="1:5" x14ac:dyDescent="0.25">
      <c r="A6" t="str">
        <f>CONCATENATE(Totals!A2, ":", Totals!C2, ",",Totals!A3, ":", Totals!C3, ",",Totals!A4, ":", Totals!C4, ",",Totals!A5, ":", Totals!C5, ",",Totals!A6, ":", Totals!C6)</f>
        <v>giratina_altered:23,swampert:27,venusaur:17,poliwrath:15,muk_alolan:13</v>
      </c>
      <c r="B6" t="str">
        <f>CONCATENATE(Totals!A2, ":", Totals!B2, ",",Totals!A3, ":", Totals!B3, ",",Totals!A4, ":", Totals!B4, ",",Totals!A5, ":", Totals!B5, ",",Totals!A6, ":", Totals!B6)</f>
        <v>giratina_altered:120,swampert:87,venusaur:58,poliwrath:37,muk_alolan:36</v>
      </c>
    </row>
    <row r="7" spans="1:5" x14ac:dyDescent="0.25">
      <c r="A7" t="str">
        <f>CONCATENATE(Totals!A2, ":", Totals!C2, ",",Totals!A3, ":", Totals!C3, ",",Totals!A4, ":", Totals!C4, ",",Totals!A5, ":", Totals!C5, ",",Totals!A6, ":", Totals!C6, ",",Totals!A7, ":", Totals!C7,)</f>
        <v>giratina_altered:23,swampert:27,venusaur:17,poliwrath:15,muk_alolan:13,togekiss:9</v>
      </c>
      <c r="B7" t="str">
        <f>CONCATENATE(Totals!A2, ":", Totals!B2, ",",Totals!A3, ":", Totals!B3, ",",Totals!A4, ":", Totals!B4, ",",Totals!A5, ":", Totals!B5, ",",Totals!A6, ":", Totals!B6, ",",Totals!A7, ":", Totals!B7,)</f>
        <v>giratina_altered:120,swampert:87,venusaur:58,poliwrath:37,muk_alolan:36,togekiss:34</v>
      </c>
    </row>
    <row r="8" spans="1:5" x14ac:dyDescent="0.25">
      <c r="A8" t="str">
        <f>CONCATENATE(Totals!A2, ":", Totals!C2, ",",Totals!A3, ":", Totals!C3, ",",Totals!A4, ":", Totals!C4, ",",Totals!A5, ":", Totals!C5, ",",Totals!A6, ":", Totals!C6, ",",Totals!A7, ":", Totals!C7, ",",Totals!A8, ":", Totals!C8,)</f>
        <v>giratina_altered:23,swampert:27,venusaur:17,poliwrath:15,muk_alolan:13,togekiss:9,snorlax:13</v>
      </c>
      <c r="B8" t="str">
        <f>CONCATENATE(Totals!A2, ":", Totals!B2, ",",Totals!A3, ":", Totals!A3, ",",Totals!B4, ":", Totals!A4, ",",Totals!A5, ":", Totals!B5, ",",Totals!A6, ":", Totals!B6, ",",Totals!A7, ":", Totals!B7, ",",Totals!A8, ":", Totals!B8,)</f>
        <v>giratina_altered:120,swampert:swampert,58:venusaur,poliwrath:37,muk_alolan:36,togekiss:34,snorlax:29</v>
      </c>
    </row>
    <row r="9" spans="1:5" x14ac:dyDescent="0.25">
      <c r="A9" t="str">
        <f>CONCATENATE(Totals!A2, ":", Totals!C2, ",",Totals!A3, ":", Totals!C3, ",",Totals!A4, ":", Totals!C4, ",",Totals!A5, ":", Totals!C5, ",",Totals!A6, ":", Totals!C6, ",",Totals!A7, ":", Totals!C7, ",",Totals!A8, ":", Totals!C8, ",",Totals!A9, ":", Totals!C9)</f>
        <v>giratina_altered:23,swampert:27,venusaur:17,poliwrath:15,muk_alolan:13,togekiss:9,snorlax:13,clefable:8</v>
      </c>
      <c r="B9" t="str">
        <f>CONCATENATE(Totals!A2, ":", Totals!B2, ",",Totals!A3, ":", Totals!B3, ",",Totals!A4, ":", Totals!B4, ",",Totals!A5, ":", Totals!B5, ",",Totals!A6, ":", Totals!B6, ",",Totals!A7, ":", Totals!B7, ",",Totals!A8, ":", Totals!B8, ",",Totals!A9, ":", Totals!B9)</f>
        <v>giratina_altered:120,swampert:87,venusaur:58,poliwrath:37,muk_alolan:36,togekiss:34,snorlax:29,clefable:29</v>
      </c>
    </row>
    <row r="10" spans="1:5" x14ac:dyDescent="0.25">
      <c r="A10" t="str">
        <f>CONCATENATE(Totals!A2, ":", Totals!C2, ",",Totals!A3, ":", Totals!C3, ",",Totals!A4, ":", Totals!C4, ",",Totals!A5, ":", Totals!C5, ",",Totals!A6, ":", Totals!C6, ",",Totals!A7, ":", Totals!C7, ",",Totals!A8, ":", Totals!C8, ",",Totals!A9, ":", Totals!C9, ",",Totals!A10, ":", Totals!C10)</f>
        <v>giratina_altered:23,swampert:27,venusaur:17,poliwrath:15,muk_alolan:13,togekiss:9,snorlax:13,clefable:8,melmetal:13</v>
      </c>
      <c r="B10" t="str">
        <f>CONCATENATE(Totals!A2, ":", Totals!B2, ",",Totals!A3, ":", Totals!B3, ",",Totals!A4, ":", Totals!B4, ",",Totals!A5, ":", Totals!B5, ",",Totals!A6, ":", Totals!B6, ",",Totals!A7, ":", Totals!B7, ",",Totals!A8, ":", Totals!B8, ",",Totals!A9, ":", Totals!B9, ",",Totals!A10, ":", Totals!B10)</f>
        <v>giratina_altered:120,swampert:87,venusaur:58,poliwrath:37,muk_alolan:36,togekiss:34,snorlax:29,clefable:29,melmetal:28</v>
      </c>
    </row>
    <row r="11" spans="1:5" x14ac:dyDescent="0.25">
      <c r="A11" t="str">
        <f>CONCATENATE(Totals!A2, ":", Totals!C2, ",",Totals!A3, ":", Totals!C3, ",",Totals!A4, ":", Totals!C4, ",",Totals!A5, ":", Totals!C5, ",",Totals!A6, ":", Totals!C6, ",",Totals!A7, ":", Totals!C7, ",",Totals!A8, ":", Totals!C8, ",",Totals!A9, ":", Totals!C9, ",",Totals!A10, ":", Totals!C10, ",",Totals!A11, ":", Totals!C11)</f>
        <v>giratina_altered:23,swampert:27,venusaur:17,poliwrath:15,muk_alolan:13,togekiss:9,snorlax:13,clefable:8,melmetal:13,charizard:6</v>
      </c>
      <c r="B11" t="str">
        <f>CONCATENATE(Totals!A2, ":", Totals!B2, ",",Totals!A3, ":", Totals!B3, ",",Totals!A4, ":", Totals!B4, ",",Totals!A5, ":", Totals!B5, ",",Totals!A6, ":", Totals!B6, ",",Totals!A7, ":", Totals!B7, ",",Totals!A8, ":", Totals!B8, ",",Totals!A9, ":", Totals!B9, ",",Totals!A10, ":", Totals!B10, ",",Totals!A11, ":", Totals!B11)</f>
        <v>giratina_altered:120,swampert:87,venusaur:58,poliwrath:37,muk_alolan:36,togekiss:34,snorlax:29,clefable:29,melmetal:28,charizard:26</v>
      </c>
    </row>
    <row r="12" spans="1:5" x14ac:dyDescent="0.25">
      <c r="A12" t="str">
        <f>CONCATENATE(Totals!A2, ":", Totals!C2, ",",Totals!A3, ":", Totals!C3, ",",Totals!A4, ":", Totals!C4, ",",Totals!A5, ":", Totals!C5, ",",Totals!A6, ":", Totals!C6, ",",Totals!A7, ":", Totals!C7, ",",Totals!A8, ":", Totals!C8, ",",Totals!A9, ":", Totals!C9, ",",Totals!A10, ":", Totals!C10, ",",Totals!A11, ":", Totals!C11, ",",Totals!A12, ":", Totals!C12)</f>
        <v>giratina_altered:23,swampert:27,venusaur:17,poliwrath:15,muk_alolan:13,togekiss:9,snorlax:13,clefable:8,melmetal:13,charizard:6,registeel:7</v>
      </c>
      <c r="B12" t="str">
        <f>CONCATENATE(Totals!A2, ":", Totals!B2, ",",Totals!A3, ":", Totals!B3, ",",Totals!A4, ":", Totals!B4, ",",Totals!A5, ":", Totals!B5, ",",Totals!A6, ":", Totals!B6, ",",Totals!A7, ":", Totals!B7, ",",Totals!A8, ":", Totals!B8, ",",Totals!A9, ":", Totals!B9, ",",Totals!A10, ":", Totals!B10, ",",Totals!A11, ":", Totals!B11, ",",Totals!A12, ":", Totals!B12)</f>
        <v>giratina_altered:120,swampert:87,venusaur:58,poliwrath:37,muk_alolan:36,togekiss:34,snorlax:29,clefable:29,melmetal:28,charizard:26,registeel:24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47D7D68-19C4-45EA-89DB-2F68A88853F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History</vt:lpstr>
      <vt:lpstr>Totals</vt:lpstr>
      <vt:lpstr>Strings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Ohara de Araujo</dc:creator>
  <cp:lastModifiedBy>Jonathan Ohara de Araujo</cp:lastModifiedBy>
  <dcterms:created xsi:type="dcterms:W3CDTF">2020-03-10T18:01:30Z</dcterms:created>
  <dcterms:modified xsi:type="dcterms:W3CDTF">2020-04-06T09:21:08Z</dcterms:modified>
</cp:coreProperties>
</file>