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P\Documents\GitHub\8311_G5_ADSW\PREGAME\1. ELICITACION\1.3 Historia de Usuario\"/>
    </mc:Choice>
  </mc:AlternateContent>
  <xr:revisionPtr revIDLastSave="0" documentId="13_ncr:1_{6D3A2FFA-04E8-4FB2-8A7E-DCF0FB604241}" xr6:coauthVersionLast="45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ato descripción HU" sheetId="1" r:id="rId1"/>
    <sheet name="Historia de Usuari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<sst xmlns="http://schemas.openxmlformats.org/spreadsheetml/2006/main" count="89" uniqueCount="71">
  <si>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</si>
  <si>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</si>
  <si>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</si>
  <si>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</si>
  <si>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</si>
  <si>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</si>
  <si>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</si>
  <si>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</si>
  <si>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</si>
  <si>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</si>
  <si>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</si>
  <si>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</si>
  <si>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</si>
  <si>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</si>
  <si>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</si>
  <si>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</si>
  <si>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deberá gestionar el producto del emprendimiento</t>
  </si>
  <si>
    <t>Gestionar el producto con sus datos; nombre, descripción, tamaño, edad, especie y precio</t>
  </si>
  <si>
    <t>Vender el producto mediante un cátalogo</t>
  </si>
  <si>
    <t>Admin</t>
  </si>
  <si>
    <t>Gestionar el producto mediante un CRUD que contega todos los datos del producto,</t>
  </si>
  <si>
    <t>Bryan Yanzapanta</t>
  </si>
  <si>
    <t>Alta</t>
  </si>
  <si>
    <t>En proceso</t>
  </si>
  <si>
    <t>Pruebas Unitarias que validen los datos del producto</t>
  </si>
  <si>
    <t>Gestionar Producto</t>
  </si>
  <si>
    <t>REQ002</t>
  </si>
  <si>
    <t>El programa deberá solicitar al usuario sus datos para iniciar sesión</t>
  </si>
  <si>
    <t>Iniciar Sesión mediante un usuario y contraseña</t>
  </si>
  <si>
    <t>Ingresar al Sistema</t>
  </si>
  <si>
    <t>Usuario</t>
  </si>
  <si>
    <t>Solicitar usuario y contraseña</t>
  </si>
  <si>
    <t>Jonathan Zapata</t>
  </si>
  <si>
    <t xml:space="preserve"> Pruebas Unitario que validen los datos del usuario</t>
  </si>
  <si>
    <t xml:space="preserve">Iniciar Sesión </t>
  </si>
  <si>
    <t>REQ003</t>
  </si>
  <si>
    <t>El programa deberá solicitar al usuario crearse una cuenta para que pueda realizar los pedidos y acceder a las demás funciones que existen dentro del mismo.</t>
  </si>
  <si>
    <t>Registrar Cuenta para acceder a todas las funciones del sistema,.</t>
  </si>
  <si>
    <t>Realizar Pedidos y acceder a las demás funciones que existen dentro del mismo.</t>
  </si>
  <si>
    <t>Cliente</t>
  </si>
  <si>
    <t>Solicitar nombre y tipo de usuario y contraseña, en este caso debe colocar en tipo de usuario cliente ya que para los otros dos tipos es diferente el proceso</t>
  </si>
  <si>
    <t>David Calvopina</t>
  </si>
  <si>
    <t>Pruebas Unitarias que validen los datos del cliente</t>
  </si>
  <si>
    <t>Las cuentas se abren principalmente para clientes, ya que los otros actores ya tienen una cuenta asignada.</t>
  </si>
  <si>
    <t>Registrar Cuenta</t>
  </si>
  <si>
    <t>S</t>
  </si>
  <si>
    <t>REQ004</t>
  </si>
  <si>
    <t>En ciertas fechas u ocaciones especiales el sistema generará promociones a ciertos productos en específico.</t>
  </si>
  <si>
    <t>Seleccionar los productos para generar las promociones.</t>
  </si>
  <si>
    <t>Aumentar momentaneamente la demanda de aquellos productos seleccionados</t>
  </si>
  <si>
    <t>Seleccionar un producto 'x' y rebajar su precio ó vender 2 productos al precio de uno, todo esto mediante el CRUD</t>
  </si>
  <si>
    <t>Jairo Alvarado</t>
  </si>
  <si>
    <t>6</t>
  </si>
  <si>
    <t>Generar Promociones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</si>
  <si>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</si>
  <si>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</si>
  <si>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</si>
  <si>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</si>
  <si>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</si>
  <si>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</si>
  <si>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</si>
  <si>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</si>
  <si>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</si>
  <si>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REQ005</t>
  </si>
  <si>
    <t>b</t>
  </si>
  <si>
    <t>EL programa debe permitir al cliente debe seleccionar los productos especificos y la cantidad deseada</t>
  </si>
  <si>
    <t>Seleccionar los productos para generar pago</t>
  </si>
  <si>
    <t>Realizar la compra y obtener los productos deseados por el usuario</t>
  </si>
  <si>
    <t>Seleccionar un producto 'x' y la cantidad</t>
  </si>
  <si>
    <t>Añadir el producto al carrito de compras</t>
  </si>
  <si>
    <t xml:space="preserve">Pruebas unitarias que validen la selección del producto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</si>
</sst>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165" fontId="5" fillId="0" borderId="2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 applyAlignment="1"/>
    <xf numFmtId="0" fontId="10" fillId="0" borderId="16" xfId="0" applyFont="1" applyBorder="1" applyAlignment="1"/>
    <xf numFmtId="0" fontId="1" fillId="5" borderId="10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5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 applyAlignment="1"/>
    <xf numFmtId="0" fontId="10" fillId="0" borderId="19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 applyAlignment="1"/>
    <xf numFmtId="0" fontId="10" fillId="0" borderId="23" xfId="0" applyFont="1" applyBorder="1" applyAlignment="1"/>
    <xf numFmtId="0" fontId="10" fillId="0" borderId="25" xfId="0" applyFont="1" applyBorder="1" applyAlignment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 applyAlignment="1"/>
    <xf numFmtId="0" fontId="10" fillId="0" borderId="15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 applyAlignment="1"/>
    <xf numFmtId="0" fontId="10" fillId="0" borderId="24" xfId="0" applyFont="1" applyBorder="1" applyAlignment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990"/>
  <sheetViews>
    <sheetView showGridLines="0" topLeftCell="F7" workbookViewId="0">
      <selection activeCell="N10" sqref="N10"/>
    </sheetView>
  </sheetViews>
  <sheetFormatPr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0.59765625" customWidth="1"/>
    <col min="7" max="7" width="20.59765625" customWidth="1"/>
    <col min="8" max="12" width="10.59765625" customWidth="1"/>
    <col min="13" max="13" width="20.59765625" customWidth="1"/>
    <col min="14" max="14" width="20.5" customWidth="1"/>
    <col min="15" max="15" width="20.59765625" customWidth="1"/>
    <col min="16" max="26" width="9.3984375" customWidth="1"/>
  </cols>
  <sheetData>
    <row r="1" spans="2:19" ht="14.4" x14ac:dyDescent="0.3">
      <c r="I1" s="1"/>
      <c r="J1" s="1"/>
      <c r="K1" s="2"/>
      <c r="L1" s="3"/>
    </row>
    <row r="2" spans="2:19" ht="14.4" x14ac:dyDescent="0.3">
      <c r="I2" s="1"/>
      <c r="J2" s="1"/>
      <c r="K2" s="2"/>
      <c r="L2" s="3"/>
    </row>
    <row r="3" spans="2:19" ht="45" customHeight="1" x14ac:dyDescent="0.25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2:19" ht="14.4" x14ac:dyDescent="0.3">
      <c r="H4" s="4"/>
      <c r="I4" s="1"/>
      <c r="J4" s="1"/>
      <c r="K4" s="2"/>
      <c r="L4" s="3"/>
    </row>
    <row r="5" spans="2:19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9" ht="58.5" customHeight="1" x14ac:dyDescent="0.3">
      <c r="B6" s="7" t="s">
        <v>15</v>
      </c>
      <c r="C6" s="8" t="s">
        <v>16</v>
      </c>
      <c r="D6" s="8" t="s">
        <v>17</v>
      </c>
      <c r="E6" s="8" t="s">
        <v>18</v>
      </c>
      <c r="F6" s="9" t="s">
        <v>19</v>
      </c>
      <c r="G6" s="8" t="s">
        <v>20</v>
      </c>
      <c r="H6" s="8" t="s">
        <v>21</v>
      </c>
      <c r="I6" s="10">
        <v>8</v>
      </c>
      <c r="J6" s="11">
        <v>44910</v>
      </c>
      <c r="K6" s="10" t="s">
        <v>22</v>
      </c>
      <c r="L6" s="10" t="s">
        <v>23</v>
      </c>
      <c r="M6" s="38" t="s">
        <v>24</v>
      </c>
      <c r="N6" s="38"/>
      <c r="O6" s="39" t="s">
        <v>25</v>
      </c>
    </row>
    <row r="7" spans="2:19" ht="52.5" customHeight="1" x14ac:dyDescent="0.25">
      <c r="B7" s="7" t="s">
        <v>26</v>
      </c>
      <c r="C7" s="8" t="s">
        <v>27</v>
      </c>
      <c r="D7" s="8" t="s">
        <v>28</v>
      </c>
      <c r="E7" s="8" t="s">
        <v>29</v>
      </c>
      <c r="F7" s="9" t="s">
        <v>30</v>
      </c>
      <c r="G7" s="8" t="s">
        <v>31</v>
      </c>
      <c r="H7" s="8" t="s">
        <v>32</v>
      </c>
      <c r="I7" s="10">
        <v>1</v>
      </c>
      <c r="J7" s="11">
        <v>44910</v>
      </c>
      <c r="K7" s="10" t="s">
        <v>22</v>
      </c>
      <c r="L7" s="30" t="s">
        <v>23</v>
      </c>
      <c r="M7" s="8" t="s">
        <v>33</v>
      </c>
      <c r="N7" s="8"/>
      <c r="O7" s="8" t="s">
        <v>34</v>
      </c>
    </row>
    <row r="8" spans="2:19" ht="90" customHeight="1" x14ac:dyDescent="0.25">
      <c r="B8" s="7" t="s">
        <v>35</v>
      </c>
      <c r="C8" s="12" t="s">
        <v>36</v>
      </c>
      <c r="D8" s="13" t="s">
        <v>37</v>
      </c>
      <c r="E8" s="13" t="s">
        <v>38</v>
      </c>
      <c r="F8" s="9" t="s">
        <v>39</v>
      </c>
      <c r="G8" s="13" t="s">
        <v>40</v>
      </c>
      <c r="H8" s="14" t="s">
        <v>41</v>
      </c>
      <c r="I8" s="30">
        <v>2</v>
      </c>
      <c r="J8" s="11">
        <v>44910</v>
      </c>
      <c r="K8" s="10" t="s">
        <v>22</v>
      </c>
      <c r="L8" s="10" t="s">
        <v>23</v>
      </c>
      <c r="M8" s="8" t="s">
        <v>42</v>
      </c>
      <c r="N8" s="8" t="s">
        <v>43</v>
      </c>
      <c r="O8" s="8" t="s">
        <v>44</v>
      </c>
      <c r="S8" t="s">
        <v>45</v>
      </c>
    </row>
    <row r="9" spans="2:19" ht="75" customHeight="1" x14ac:dyDescent="0.25">
      <c r="B9" s="7" t="s">
        <v>46</v>
      </c>
      <c r="C9" s="8" t="s">
        <v>47</v>
      </c>
      <c r="D9" s="8" t="s">
        <v>48</v>
      </c>
      <c r="E9" s="8" t="s">
        <v>49</v>
      </c>
      <c r="F9" s="9" t="s">
        <v>19</v>
      </c>
      <c r="G9" s="8" t="s">
        <v>50</v>
      </c>
      <c r="H9" s="8" t="s">
        <v>51</v>
      </c>
      <c r="I9" s="40" t="s">
        <v>52</v>
      </c>
      <c r="J9" s="11">
        <v>44910</v>
      </c>
      <c r="K9" s="10" t="s">
        <v>22</v>
      </c>
      <c r="L9" s="10" t="s">
        <v>23</v>
      </c>
      <c r="M9" s="8" t="s">
        <v>24</v>
      </c>
      <c r="N9" s="8"/>
      <c r="O9" s="8" t="s">
        <v>53</v>
      </c>
    </row>
    <row r="10" spans="2:19" ht="75.599999999999994" customHeight="1" x14ac:dyDescent="0.25">
      <c r="B10" s="7" t="s">
        <v>63</v>
      </c>
      <c r="C10" s="8" t="s">
        <v>65</v>
      </c>
      <c r="D10" s="8" t="s">
        <v>66</v>
      </c>
      <c r="E10" s="8" t="s">
        <v>67</v>
      </c>
      <c r="F10" s="9" t="s">
        <v>39</v>
      </c>
      <c r="G10" s="9" t="s">
        <v>68</v>
      </c>
      <c r="H10" s="8" t="s">
        <v>21</v>
      </c>
      <c r="I10" s="40" t="s">
        <v>64</v>
      </c>
      <c r="J10" s="11" t="s">
        <v>64</v>
      </c>
      <c r="K10" s="10" t="s">
        <v>22</v>
      </c>
      <c r="L10" s="10" t="s">
        <v>23</v>
      </c>
      <c r="M10" s="8" t="s">
        <v>70</v>
      </c>
      <c r="N10" s="8"/>
      <c r="O10" s="8" t="s">
        <v>69</v>
      </c>
    </row>
    <row r="11" spans="2:19" ht="19.5" customHeight="1" x14ac:dyDescent="0.3">
      <c r="I11" s="1"/>
      <c r="J11" s="1"/>
      <c r="K11" s="2"/>
      <c r="L11" s="3"/>
    </row>
    <row r="12" spans="2:19" ht="19.5" customHeight="1" x14ac:dyDescent="0.3">
      <c r="I12" s="1"/>
      <c r="J12" s="1"/>
      <c r="K12" s="2"/>
      <c r="L12" s="3"/>
    </row>
    <row r="13" spans="2:19" ht="19.5" customHeight="1" x14ac:dyDescent="0.3">
      <c r="I13" s="1"/>
      <c r="J13" s="1"/>
      <c r="K13" s="2"/>
      <c r="L13" s="3"/>
    </row>
    <row r="14" spans="2:19" ht="19.5" customHeight="1" x14ac:dyDescent="0.25">
      <c r="I14" s="1"/>
      <c r="J14" s="1"/>
      <c r="K14" s="16"/>
      <c r="L14" s="3"/>
    </row>
    <row r="15" spans="2:19" ht="19.5" customHeight="1" x14ac:dyDescent="0.25">
      <c r="I15" s="1"/>
      <c r="J15" s="1"/>
      <c r="K15" s="16"/>
      <c r="L15" s="3"/>
    </row>
    <row r="16" spans="2:19" ht="19.5" customHeight="1" x14ac:dyDescent="0.3">
      <c r="I16" s="1"/>
      <c r="J16" s="1"/>
      <c r="K16" s="2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/>
      <c r="L19" s="1"/>
      <c r="M19" s="4"/>
    </row>
    <row r="20" spans="9:13" ht="19.5" customHeight="1" x14ac:dyDescent="0.3">
      <c r="I20" s="1"/>
      <c r="J20" s="1"/>
      <c r="K20" s="2"/>
      <c r="L20" s="1"/>
      <c r="M20" s="4"/>
    </row>
    <row r="21" spans="9:13" ht="19.5" customHeight="1" x14ac:dyDescent="0.3">
      <c r="I21" s="1"/>
      <c r="J21" s="1"/>
      <c r="K21" s="2"/>
      <c r="L21" s="1"/>
      <c r="M21" s="4"/>
    </row>
    <row r="22" spans="9:13" ht="19.5" customHeight="1" x14ac:dyDescent="0.3">
      <c r="I22" s="1"/>
      <c r="J22" s="1"/>
      <c r="K22" s="2"/>
      <c r="L22" s="1"/>
      <c r="M22" s="4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/>
      <c r="L24" s="3"/>
    </row>
    <row r="25" spans="9:13" ht="15.7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25">
      <c r="I989" s="3"/>
      <c r="J989" s="3"/>
      <c r="K989" s="15"/>
      <c r="L989" s="3"/>
    </row>
    <row r="990" spans="9:12" ht="15.75" customHeight="1" x14ac:dyDescent="0.25">
      <c r="I990" s="3"/>
      <c r="J990" s="3"/>
      <c r="K990" s="15"/>
      <c r="L990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$L$19:$L$22</formula1>
    </dataValidation>
    <dataValidation type="list" allowBlank="1" showErrorMessage="1" sqref="K6:K10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A6" workbookViewId="0">
      <selection activeCell="C26" sqref="C26"/>
    </sheetView>
  </sheetViews>
  <sheetFormatPr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5" hidden="1" customHeight="1" x14ac:dyDescent="0.3">
      <c r="C4" s="17"/>
      <c r="D4" s="17"/>
      <c r="E4" s="17"/>
      <c r="F4" s="4"/>
    </row>
    <row r="5" spans="2:16" ht="15.75" hidden="1" customHeight="1" x14ac:dyDescent="0.3">
      <c r="C5" s="17"/>
      <c r="D5" s="17"/>
      <c r="E5" s="17"/>
      <c r="F5" s="4"/>
    </row>
    <row r="6" spans="2:16" ht="39.75" customHeight="1" x14ac:dyDescent="0.25">
      <c r="B6" s="74" t="s">
        <v>54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62"/>
    </row>
    <row r="7" spans="2:16" ht="9.75" customHeight="1" x14ac:dyDescent="0.25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6" ht="9.75" customHeight="1" x14ac:dyDescent="0.3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</row>
    <row r="9" spans="2:16" ht="30" customHeight="1" x14ac:dyDescent="0.25">
      <c r="B9" s="36"/>
      <c r="C9" s="19" t="s">
        <v>1</v>
      </c>
      <c r="D9" s="20"/>
      <c r="E9" s="61" t="s">
        <v>55</v>
      </c>
      <c r="F9" s="62"/>
      <c r="G9" s="20"/>
      <c r="H9" s="61" t="s">
        <v>11</v>
      </c>
      <c r="I9" s="62"/>
      <c r="J9" s="21"/>
      <c r="K9" s="21"/>
      <c r="L9" s="21"/>
      <c r="M9" s="21"/>
      <c r="N9" s="21"/>
      <c r="O9" s="21"/>
      <c r="P9" s="37"/>
    </row>
    <row r="10" spans="2:16" ht="30" customHeight="1" x14ac:dyDescent="0.25">
      <c r="B10" s="36"/>
      <c r="C10" s="22" t="s">
        <v>63</v>
      </c>
      <c r="D10" s="23"/>
      <c r="E10" s="63" t="str">
        <f>VLOOKUP(C10,'Formato descripción HU'!B6:O20,5,0)</f>
        <v>Cliente</v>
      </c>
      <c r="F10" s="62"/>
      <c r="G10" s="24"/>
      <c r="H10" s="63" t="str">
        <f>VLOOKUP(C10,'Formato descripción HU'!B6:O20,11,0)</f>
        <v>En proceso</v>
      </c>
      <c r="I10" s="62"/>
      <c r="J10" s="24"/>
      <c r="K10" s="21"/>
      <c r="L10" s="21"/>
      <c r="M10" s="21"/>
      <c r="N10" s="21"/>
      <c r="O10" s="21"/>
      <c r="P10" s="37"/>
    </row>
    <row r="11" spans="2:16" ht="9.75" customHeight="1" x14ac:dyDescent="0.25">
      <c r="B11" s="36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1"/>
      <c r="N11" s="26"/>
      <c r="O11" s="26"/>
      <c r="P11" s="37"/>
    </row>
    <row r="12" spans="2:16" ht="30" customHeight="1" x14ac:dyDescent="0.25">
      <c r="B12" s="36"/>
      <c r="C12" s="19" t="s">
        <v>56</v>
      </c>
      <c r="D12" s="23"/>
      <c r="E12" s="61" t="s">
        <v>10</v>
      </c>
      <c r="F12" s="62"/>
      <c r="G12" s="24"/>
      <c r="H12" s="61" t="s">
        <v>57</v>
      </c>
      <c r="I12" s="62"/>
      <c r="J12" s="24"/>
      <c r="K12" s="26"/>
      <c r="L12" s="26"/>
      <c r="M12" s="21"/>
      <c r="N12" s="26"/>
      <c r="O12" s="26"/>
      <c r="P12" s="37"/>
    </row>
    <row r="13" spans="2:16" ht="30" customHeight="1" x14ac:dyDescent="0.25">
      <c r="B13" s="36"/>
      <c r="C13" s="22" t="str">
        <f>VLOOKUP('Historia de Usuario'!C10,'Formato descripción HU'!B6:O20,8,0)</f>
        <v>b</v>
      </c>
      <c r="D13" s="23"/>
      <c r="E13" s="63" t="str">
        <f>VLOOKUP(C10,'Formato descripción HU'!B6:O20,10,0)</f>
        <v>Alta</v>
      </c>
      <c r="F13" s="62"/>
      <c r="G13" s="24"/>
      <c r="H13" s="63" t="str">
        <f>VLOOKUP(C10,'Formato descripción HU'!B6:O20,7,0)</f>
        <v>Bryan Yanzapanta</v>
      </c>
      <c r="I13" s="62"/>
      <c r="J13" s="24"/>
      <c r="K13" s="26"/>
      <c r="L13" s="26"/>
      <c r="M13" s="21"/>
      <c r="N13" s="26"/>
      <c r="O13" s="26"/>
      <c r="P13" s="37"/>
    </row>
    <row r="14" spans="2:16" ht="9.75" customHeight="1" x14ac:dyDescent="0.25">
      <c r="B14" s="36"/>
      <c r="C14" s="21"/>
      <c r="D14" s="23"/>
      <c r="E14" s="21"/>
      <c r="F14" s="21"/>
      <c r="G14" s="24"/>
      <c r="H14" s="24"/>
      <c r="I14" s="21"/>
      <c r="J14" s="21"/>
      <c r="K14" s="21"/>
      <c r="L14" s="21"/>
      <c r="M14" s="21"/>
      <c r="N14" s="21"/>
      <c r="O14" s="21"/>
      <c r="P14" s="37"/>
    </row>
    <row r="15" spans="2:16" ht="19.5" customHeight="1" x14ac:dyDescent="0.25">
      <c r="B15" s="36"/>
      <c r="C15" s="43" t="s">
        <v>58</v>
      </c>
      <c r="D15" s="46" t="str">
        <f>VLOOKUP(C10,'Formato descripción HU'!B6:O20,3,0)</f>
        <v>Seleccionar los productos para generar pago</v>
      </c>
      <c r="E15" s="65"/>
      <c r="F15" s="21"/>
      <c r="G15" s="43" t="s">
        <v>59</v>
      </c>
      <c r="H15" s="46" t="str">
        <f>VLOOKUP(C10,'Formato descripción HU'!B6:O20,4,0)</f>
        <v>Realizar la compra y obtener los productos deseados por el usuario</v>
      </c>
      <c r="I15" s="72"/>
      <c r="J15" s="65"/>
      <c r="K15" s="21"/>
      <c r="L15" s="43" t="s">
        <v>60</v>
      </c>
      <c r="M15" s="46" t="str">
        <f>VLOOKUP(C10,'Formato descripción HU'!B6:O20,6,0)</f>
        <v>Seleccionar un producto 'x' y la cantidad</v>
      </c>
      <c r="N15" s="47"/>
      <c r="O15" s="48"/>
      <c r="P15" s="37"/>
    </row>
    <row r="16" spans="2:16" ht="19.5" customHeight="1" x14ac:dyDescent="0.25">
      <c r="B16" s="36"/>
      <c r="C16" s="44"/>
      <c r="D16" s="69"/>
      <c r="E16" s="70"/>
      <c r="F16" s="21"/>
      <c r="G16" s="44"/>
      <c r="H16" s="69"/>
      <c r="I16" s="42"/>
      <c r="J16" s="70"/>
      <c r="K16" s="21"/>
      <c r="L16" s="44"/>
      <c r="M16" s="49"/>
      <c r="N16" s="50"/>
      <c r="O16" s="51"/>
      <c r="P16" s="37"/>
    </row>
    <row r="17" spans="2:16" ht="19.5" customHeight="1" x14ac:dyDescent="0.25">
      <c r="B17" s="36"/>
      <c r="C17" s="45"/>
      <c r="D17" s="66"/>
      <c r="E17" s="67"/>
      <c r="F17" s="21"/>
      <c r="G17" s="45"/>
      <c r="H17" s="66"/>
      <c r="I17" s="73"/>
      <c r="J17" s="67"/>
      <c r="K17" s="21"/>
      <c r="L17" s="45"/>
      <c r="M17" s="52"/>
      <c r="N17" s="53"/>
      <c r="O17" s="54"/>
      <c r="P17" s="37"/>
    </row>
    <row r="18" spans="2:16" ht="9.75" customHeight="1" x14ac:dyDescent="0.25">
      <c r="B18" s="36"/>
      <c r="C18" s="21"/>
      <c r="D18" s="21"/>
      <c r="E18" s="21"/>
      <c r="F18" s="21"/>
      <c r="G18" s="24"/>
      <c r="H18" s="24"/>
      <c r="I18" s="24"/>
      <c r="J18" s="21"/>
      <c r="K18" s="21"/>
      <c r="L18" s="21"/>
      <c r="M18" s="21"/>
      <c r="N18" s="21"/>
      <c r="O18" s="21"/>
      <c r="P18" s="37"/>
    </row>
    <row r="19" spans="2:16" ht="19.5" customHeight="1" x14ac:dyDescent="0.25">
      <c r="B19" s="36"/>
      <c r="C19" s="64" t="s">
        <v>61</v>
      </c>
      <c r="D19" s="65"/>
      <c r="E19" s="55" t="str">
        <f>VLOOKUP(C10,'Formato descripción HU'!B6:O20,14,0)</f>
        <v>Añadir el producto al carrito de compras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37"/>
    </row>
    <row r="20" spans="2:16" ht="19.5" customHeight="1" x14ac:dyDescent="0.25">
      <c r="B20" s="36"/>
      <c r="C20" s="66"/>
      <c r="D20" s="6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37"/>
    </row>
    <row r="21" spans="2:16" ht="9.75" customHeight="1" x14ac:dyDescent="0.25">
      <c r="B21" s="36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37"/>
    </row>
    <row r="22" spans="2:16" ht="19.5" customHeight="1" x14ac:dyDescent="0.25">
      <c r="B22" s="36"/>
      <c r="C22" s="68" t="s">
        <v>62</v>
      </c>
      <c r="D22" s="65"/>
      <c r="E22" s="71" t="str">
        <f>VLOOKUP(C10,'Formato descripción HU'!B6:O20,12,0)</f>
        <v xml:space="preserve">Pruebas unitarias que validen la selección del producto </v>
      </c>
      <c r="F22" s="72"/>
      <c r="G22" s="72"/>
      <c r="H22" s="65"/>
      <c r="I22" s="21"/>
      <c r="J22" s="68" t="s">
        <v>13</v>
      </c>
      <c r="K22" s="65"/>
      <c r="L22" s="46">
        <f>VLOOKUP(C10,'Formato descripción HU'!B6:O20,13,0)</f>
        <v>0</v>
      </c>
      <c r="M22" s="47"/>
      <c r="N22" s="47"/>
      <c r="O22" s="48"/>
      <c r="P22" s="37"/>
    </row>
    <row r="23" spans="2:16" ht="19.5" customHeight="1" x14ac:dyDescent="0.25">
      <c r="B23" s="36"/>
      <c r="C23" s="69"/>
      <c r="D23" s="70"/>
      <c r="E23" s="69"/>
      <c r="F23" s="42"/>
      <c r="G23" s="42"/>
      <c r="H23" s="70"/>
      <c r="I23" s="21"/>
      <c r="J23" s="69"/>
      <c r="K23" s="70"/>
      <c r="L23" s="49"/>
      <c r="M23" s="50"/>
      <c r="N23" s="50"/>
      <c r="O23" s="51"/>
      <c r="P23" s="37"/>
    </row>
    <row r="24" spans="2:16" ht="19.5" customHeight="1" x14ac:dyDescent="0.25">
      <c r="B24" s="36"/>
      <c r="C24" s="66"/>
      <c r="D24" s="67"/>
      <c r="E24" s="66"/>
      <c r="F24" s="73"/>
      <c r="G24" s="73"/>
      <c r="H24" s="67"/>
      <c r="I24" s="21"/>
      <c r="J24" s="66"/>
      <c r="K24" s="67"/>
      <c r="L24" s="52"/>
      <c r="M24" s="53"/>
      <c r="N24" s="53"/>
      <c r="O24" s="54"/>
      <c r="P24" s="37"/>
    </row>
    <row r="25" spans="2:16" ht="9.75" customHeigh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9.75" customHeigh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2:16" ht="9.75" customHeight="1" x14ac:dyDescent="0.25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8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3" operator="equal">
      <formula>"Atrasado"</formula>
    </cfRule>
  </conditionalFormatting>
  <conditionalFormatting sqref="H10:I11">
    <cfRule type="cellIs" dxfId="2" priority="14" operator="equal">
      <formula>"Terminado"</formula>
    </cfRule>
  </conditionalFormatting>
  <conditionalFormatting sqref="H10:I11">
    <cfRule type="cellIs" dxfId="1" priority="15" operator="equal">
      <formula>"En proceso"</formula>
    </cfRule>
  </conditionalFormatting>
  <conditionalFormatting sqref="H10:I11">
    <cfRule type="cellIs" dxfId="0" priority="16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HU'!$B$6:$B$9</xm:f>
          </x14:formula1>
          <xm:sqref>C33:C34 C78:C79 C55:C56 C11</xm:sqref>
        </x14:dataValidation>
        <x14:dataValidation type="list" allowBlank="1" showErrorMessage="1" xr:uid="{854DA034-DE63-44CE-A21B-6136E15A05E6}">
          <x14:formula1>
            <xm:f>'Formato descripción HU'!$B$6:$B$10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HP</cp:lastModifiedBy>
  <cp:revision/>
  <dcterms:created xsi:type="dcterms:W3CDTF">2019-10-21T15:37:14Z</dcterms:created>
  <dcterms:modified xsi:type="dcterms:W3CDTF">2023-02-21T21:36:51Z</dcterms:modified>
  <cp:category/>
  <cp:contentStatus/>
</cp:coreProperties>
</file>