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3740" tabRatio="500" firstSheet="1" activeTab="3"/>
  </bookViews>
  <sheets>
    <sheet name="Referensi CC" sheetId="1" r:id="rId1"/>
    <sheet name="LAM INFOKOM" sheetId="2" r:id="rId2"/>
    <sheet name="StrukturKurikulumRef" sheetId="3" r:id="rId3"/>
    <sheet name="Jadwal Ganjil" sheetId="4" r:id="rId4"/>
    <sheet name="Pembebanan" sheetId="5" r:id="rId5"/>
  </sheets>
  <definedNames>
    <definedName name="_xlnm._FilterDatabase" localSheetId="3" hidden="1">'Jadwal Ganjil'!$B$5:$N$81</definedName>
    <definedName name="_xlnm._FilterDatabase" localSheetId="2" hidden="1">StrukturKurikulumRef!$B$2:$O$59</definedName>
    <definedName name="_xlnm.Print_Area" localSheetId="3">'Jadwal Ganjil'!$B$1:$N$81</definedName>
    <definedName name="_xlnm.Print_Titles" localSheetId="3">'Jadwal Ganjil'!$1:$5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0" i="4" l="1"/>
  <c r="J38" i="4"/>
  <c r="E10" i="5"/>
  <c r="E5" i="5"/>
  <c r="E6" i="5"/>
  <c r="E8" i="5"/>
  <c r="E15" i="5"/>
  <c r="E11" i="5"/>
  <c r="E16" i="5"/>
  <c r="E9" i="5"/>
  <c r="E14" i="5"/>
  <c r="E13" i="5"/>
  <c r="E12" i="5"/>
  <c r="E17" i="5"/>
  <c r="E19" i="5"/>
  <c r="E18" i="5"/>
  <c r="E20" i="5"/>
  <c r="E21" i="5"/>
  <c r="E7" i="5"/>
  <c r="J46" i="4"/>
  <c r="J27" i="4"/>
  <c r="J25" i="4"/>
  <c r="J16" i="4"/>
  <c r="J7" i="4"/>
  <c r="J37" i="4"/>
  <c r="J17" i="5" l="1"/>
  <c r="J12" i="5"/>
  <c r="J19" i="5"/>
  <c r="J18" i="5"/>
  <c r="J21" i="5"/>
  <c r="J20" i="5"/>
  <c r="J11" i="5"/>
  <c r="J13" i="5"/>
  <c r="J7" i="5"/>
  <c r="J5" i="5"/>
  <c r="J14" i="5"/>
  <c r="J10" i="5"/>
  <c r="J9" i="5"/>
  <c r="J8" i="5"/>
  <c r="J16" i="5"/>
  <c r="J6" i="5"/>
  <c r="J15" i="5"/>
  <c r="J43" i="4"/>
  <c r="J33" i="4"/>
  <c r="J42" i="4"/>
  <c r="J81" i="4"/>
  <c r="J79" i="4"/>
  <c r="J56" i="4"/>
  <c r="J75" i="4"/>
  <c r="J74" i="4"/>
  <c r="J70" i="4"/>
  <c r="J44" i="4"/>
  <c r="J67" i="4"/>
  <c r="J65" i="4"/>
  <c r="J64" i="4"/>
  <c r="J63" i="4"/>
  <c r="J60" i="4"/>
  <c r="J71" i="4"/>
  <c r="J52" i="4"/>
  <c r="J50" i="4"/>
  <c r="J54" i="4"/>
  <c r="J77" i="4"/>
  <c r="J58" i="4"/>
  <c r="J35" i="4"/>
  <c r="J32" i="4"/>
  <c r="J30" i="4"/>
  <c r="J28" i="4"/>
  <c r="J41" i="4"/>
  <c r="J6" i="4"/>
  <c r="J68" i="4"/>
  <c r="J48" i="4"/>
  <c r="J11" i="4"/>
  <c r="J18" i="4"/>
  <c r="J20" i="4"/>
  <c r="J9" i="4"/>
  <c r="J22" i="4"/>
  <c r="J8" i="4"/>
  <c r="J13" i="4"/>
  <c r="J24" i="4"/>
  <c r="G106" i="3"/>
  <c r="G97" i="3"/>
  <c r="G87" i="3"/>
  <c r="N86" i="3"/>
  <c r="M86" i="3"/>
  <c r="O86" i="3" s="1"/>
  <c r="N85" i="3"/>
  <c r="M85" i="3"/>
  <c r="N81" i="3"/>
  <c r="M81" i="3"/>
  <c r="N80" i="3"/>
  <c r="M80" i="3"/>
  <c r="O80" i="3" s="1"/>
  <c r="N79" i="3"/>
  <c r="M79" i="3"/>
  <c r="N78" i="3"/>
  <c r="M78" i="3"/>
  <c r="O78" i="3" s="1"/>
  <c r="G78" i="3"/>
  <c r="N77" i="3"/>
  <c r="M77" i="3"/>
  <c r="N76" i="3"/>
  <c r="M76" i="3"/>
  <c r="N73" i="3"/>
  <c r="M73" i="3"/>
  <c r="N72" i="3"/>
  <c r="M72" i="3"/>
  <c r="N71" i="3"/>
  <c r="M71" i="3"/>
  <c r="N70" i="3"/>
  <c r="M70" i="3"/>
  <c r="N69" i="3"/>
  <c r="M69" i="3"/>
  <c r="N68" i="3"/>
  <c r="M68" i="3"/>
  <c r="G68" i="3"/>
  <c r="N67" i="3"/>
  <c r="M67" i="3"/>
  <c r="N66" i="3"/>
  <c r="M66" i="3"/>
  <c r="N65" i="3"/>
  <c r="M65" i="3"/>
  <c r="N64" i="3"/>
  <c r="M64" i="3"/>
  <c r="N63" i="3"/>
  <c r="M63" i="3"/>
  <c r="O63" i="3" s="1"/>
  <c r="N62" i="3"/>
  <c r="M62" i="3"/>
  <c r="O81" i="3" l="1"/>
  <c r="O77" i="3"/>
  <c r="O68" i="3"/>
  <c r="N74" i="3"/>
  <c r="O65" i="3"/>
  <c r="O62" i="3"/>
  <c r="O76" i="3"/>
  <c r="O67" i="3"/>
  <c r="O70" i="3"/>
  <c r="M74" i="3"/>
  <c r="O71" i="3"/>
  <c r="O69" i="3"/>
  <c r="O73" i="3"/>
  <c r="O79" i="3"/>
  <c r="O72" i="3"/>
  <c r="O74" i="3"/>
  <c r="O85" i="3"/>
  <c r="O66" i="3"/>
  <c r="O64" i="3"/>
  <c r="O82" i="3"/>
  <c r="M82" i="3"/>
  <c r="N82" i="3"/>
  <c r="O87" i="3"/>
  <c r="M87" i="3"/>
  <c r="N87" i="3"/>
</calcChain>
</file>

<file path=xl/sharedStrings.xml><?xml version="1.0" encoding="utf-8"?>
<sst xmlns="http://schemas.openxmlformats.org/spreadsheetml/2006/main" count="1238" uniqueCount="544">
  <si>
    <t>CE</t>
  </si>
  <si>
    <t>CS</t>
  </si>
  <si>
    <t>CSEC</t>
  </si>
  <si>
    <t>IS</t>
  </si>
  <si>
    <t>IT</t>
  </si>
  <si>
    <t>SE</t>
  </si>
  <si>
    <t>Min</t>
  </si>
  <si>
    <t>Max</t>
  </si>
  <si>
    <t>matakuliah</t>
  </si>
  <si>
    <t>sks</t>
  </si>
  <si>
    <t>I. Users and Organizations</t>
  </si>
  <si>
    <t>1.1. Social Issues and Professional Practice</t>
  </si>
  <si>
    <t>_</t>
  </si>
  <si>
    <t>IF32123</t>
  </si>
  <si>
    <t>Kecakapan Antar Personal</t>
  </si>
  <si>
    <t>1.2. Security Policy and Management</t>
  </si>
  <si>
    <t>I</t>
  </si>
  <si>
    <t>IF32128</t>
  </si>
  <si>
    <t>Jaringan Komputer Lanjut</t>
  </si>
  <si>
    <t>1.3. IS Management and Leadership</t>
  </si>
  <si>
    <t>1.4. Enterprise Architecture</t>
  </si>
  <si>
    <t>1.5. Project Management</t>
  </si>
  <si>
    <t>2 -</t>
  </si>
  <si>
    <t>IF42125</t>
  </si>
  <si>
    <r>
      <rPr>
        <sz val="10"/>
        <color rgb="FF000000"/>
        <rFont val="Calibri"/>
        <family val="2"/>
        <charset val="1"/>
      </rPr>
      <t xml:space="preserve">IT </t>
    </r>
    <r>
      <rPr>
        <i/>
        <sz val="10"/>
        <color rgb="FF000000"/>
        <rFont val="Calibri"/>
        <family val="2"/>
        <charset val="1"/>
      </rPr>
      <t>Project</t>
    </r>
  </si>
  <si>
    <t>1.6. User Experience Design</t>
  </si>
  <si>
    <t>IF32106</t>
  </si>
  <si>
    <t>Interaksi Manusia dan Komputer</t>
  </si>
  <si>
    <t>2. Systems Modeling</t>
  </si>
  <si>
    <t>2.1. Security Issues and Principles</t>
  </si>
  <si>
    <t>IF32129</t>
  </si>
  <si>
    <t>Keamanan Informasi</t>
  </si>
  <si>
    <t>2.2. Systems Analysis &amp; Design</t>
  </si>
  <si>
    <t>2.3. Requirements Analysis and Specification</t>
  </si>
  <si>
    <t>2 "</t>
  </si>
  <si>
    <t>2.4. Data and Information Management</t>
  </si>
  <si>
    <t>2 '</t>
  </si>
  <si>
    <t>IF32113</t>
  </si>
  <si>
    <r>
      <rPr>
        <i/>
        <sz val="10"/>
        <color rgb="FF000000"/>
        <rFont val="Calibri"/>
        <family val="2"/>
        <charset val="1"/>
      </rPr>
      <t xml:space="preserve">Database </t>
    </r>
    <r>
      <rPr>
        <sz val="10"/>
        <color rgb="FF000000"/>
        <rFont val="Calibri"/>
        <family val="2"/>
        <charset val="1"/>
      </rPr>
      <t>1</t>
    </r>
  </si>
  <si>
    <t>3. Systems 
Architecture
and Infrastructure</t>
  </si>
  <si>
    <t>3.1. Virtual Systems and Services</t>
  </si>
  <si>
    <t>3.2. Intelligent Systems (AI)</t>
  </si>
  <si>
    <t>IF32114</t>
  </si>
  <si>
    <t>Kecerdasan Buatan</t>
  </si>
  <si>
    <t>3.3. Internet of Things</t>
  </si>
  <si>
    <t>3.4. Parallel and Distributed Computing</t>
  </si>
  <si>
    <t>IF32130</t>
  </si>
  <si>
    <t>Sistem Paralel dan Terdistribusi</t>
  </si>
  <si>
    <t>3.5. Computer Networks</t>
  </si>
  <si>
    <t>IF32120</t>
  </si>
  <si>
    <t>Jaringan Komputer</t>
  </si>
  <si>
    <t>3.6. Embedded Systems</t>
  </si>
  <si>
    <t>o</t>
  </si>
  <si>
    <t>3.7. Integrated Systems Technology</t>
  </si>
  <si>
    <t>3.8. Platform Technologies</t>
  </si>
  <si>
    <t>2 _</t>
  </si>
  <si>
    <t>3.9. Security Technology and Implementation</t>
  </si>
  <si>
    <t>4. Software Development</t>
  </si>
  <si>
    <t>4.1. Software Quality, Verification and Validation</t>
  </si>
  <si>
    <t>PI</t>
  </si>
  <si>
    <t>4.2. Software Process</t>
  </si>
  <si>
    <t>3 I</t>
  </si>
  <si>
    <t>5 I</t>
  </si>
  <si>
    <t>4.3. Software Modeling and Analysis</t>
  </si>
  <si>
    <t>4.4. Software Design</t>
  </si>
  <si>
    <t>IF32146</t>
  </si>
  <si>
    <t>Analisis dan Perancangan Sistem</t>
  </si>
  <si>
    <t>4.5. Platform-Based Development</t>
  </si>
  <si>
    <t>'
0</t>
  </si>
  <si>
    <t>4
I</t>
  </si>
  <si>
    <t>IF32125</t>
  </si>
  <si>
    <t>Pemrograman Berbasis Web</t>
  </si>
  <si>
    <t>IF32127</t>
  </si>
  <si>
    <r>
      <rPr>
        <sz val="10"/>
        <color rgb="FF000000"/>
        <rFont val="Calibri"/>
        <family val="2"/>
        <charset val="1"/>
      </rPr>
      <t xml:space="preserve">Pemrograman Aplikasi </t>
    </r>
    <r>
      <rPr>
        <i/>
        <sz val="10"/>
        <color rgb="FF000000"/>
        <rFont val="Calibri"/>
        <family val="2"/>
        <charset val="1"/>
      </rPr>
      <t>Mobile</t>
    </r>
  </si>
  <si>
    <t>5. Software Fundamental</t>
  </si>
  <si>
    <t>5.1. Graphics and Visualization</t>
  </si>
  <si>
    <t>IF32121</t>
  </si>
  <si>
    <t>Grafika Komputer</t>
  </si>
  <si>
    <t>5.2. Operating Systems</t>
  </si>
  <si>
    <t>'</t>
  </si>
  <si>
    <t>IF32115</t>
  </si>
  <si>
    <t>Sistem Operasi</t>
  </si>
  <si>
    <t>5.3. Data Structures, Algorithms and Complexity</t>
  </si>
  <si>
    <t>e</t>
  </si>
  <si>
    <t>IF32104</t>
  </si>
  <si>
    <t>Struktur Data</t>
  </si>
  <si>
    <t>IF32111</t>
  </si>
  <si>
    <t>Perancangan dan Analisa Algoritma</t>
  </si>
  <si>
    <t>5.4. Programming Languages</t>
  </si>
  <si>
    <t>IF32107</t>
  </si>
  <si>
    <t>Pemrograman Berorientasi Objek</t>
  </si>
  <si>
    <t>5.5. Programming Fundamentals</t>
  </si>
  <si>
    <t>IF32101</t>
  </si>
  <si>
    <t>Pemrograman Dasar</t>
  </si>
  <si>
    <t>5.6. Computing Systems Fundamentals</t>
  </si>
  <si>
    <t>IF32102</t>
  </si>
  <si>
    <t>Dasar Sistem Digital</t>
  </si>
  <si>
    <t>6. Hardware</t>
  </si>
  <si>
    <t>6.1. Architecture and Organization</t>
  </si>
  <si>
    <t>IF32108</t>
  </si>
  <si>
    <t>Dasar Arsitektur dan Organisasi Komputer</t>
  </si>
  <si>
    <t>6.2. Digital Design</t>
  </si>
  <si>
    <t>6.3. Circuits and Electronics</t>
  </si>
  <si>
    <t>6.4. Signal Processing</t>
  </si>
  <si>
    <t>I 0</t>
  </si>
  <si>
    <t>Mata Kuliah-mata kuliah Inti/Khas Ilmu Komputer</t>
  </si>
  <si>
    <t>Program Studi menguraikan struktur kurikulum yang memuat mata kuliah inti terkait Ilmu Komputer/ Informatika yang mencakup:</t>
  </si>
  <si>
    <r>
      <rPr>
        <sz val="10"/>
        <color rgb="FF000000"/>
        <rFont val="Calibri"/>
        <family val="2"/>
        <charset val="1"/>
      </rPr>
      <t>(1)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algoritma dan kompleksitas, teori ilmu komputer, dan konsep bahasa pemrograman.</t>
    </r>
  </si>
  <si>
    <r>
      <rPr>
        <sz val="10"/>
        <color rgb="FF000000"/>
        <rFont val="Calibri"/>
        <family val="2"/>
        <charset val="1"/>
      </rPr>
      <t>(2)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satu bahasa pemrograman tujuan umum (general-purpose programming language).</t>
    </r>
  </si>
  <si>
    <t>Melani Indriasari, ST, M Kom</t>
  </si>
  <si>
    <r>
      <rPr>
        <sz val="10"/>
        <color rgb="FF000000"/>
        <rFont val="Calibri"/>
        <family val="2"/>
        <charset val="1"/>
      </rPr>
      <t>(4)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sistem berbasis komputasi pada berbagai tingkat abstraksi</t>
    </r>
  </si>
  <si>
    <r>
      <rPr>
        <sz val="10"/>
        <color rgb="FF000000"/>
        <rFont val="Calibri"/>
        <family val="2"/>
        <charset val="1"/>
      </rPr>
      <t>(5)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proyek utama (capstone project): integrasi dan penerapan pengetahuan dan keterampilan yang diperoleh dari tugas-tugas</t>
    </r>
  </si>
  <si>
    <t>mata kuliah sebelumnya.</t>
  </si>
  <si>
    <t>(6) Minimal 30 sks</t>
  </si>
  <si>
    <t>dan dilengkapi RPS yang memuat CPMK yang sesuai dengan CPL</t>
  </si>
  <si>
    <t>Skor 4 jika Program Studi menguraikan struktur kurikulum yang memuat mata-kuliah inti terkait Ilmu Komputer/ Informatika</t>
  </si>
  <si>
    <t>yang mencakup 6 aspek.</t>
  </si>
  <si>
    <t>Mata kuliah Domain Spesifik dan Lingkungan Pengembangan Perangkat Lunak.</t>
  </si>
  <si>
    <t>Program Studi menguraikan struktur kurikulum yang memuat mata kuliah terkait Sistem, Domain Spesifik dan Lingkungan Pengembangan Perangkat Lunak yang mencakup:</t>
  </si>
  <si>
    <r>
      <rPr>
        <sz val="10"/>
        <color rgb="FF000000"/>
        <rFont val="Calibri"/>
        <family val="2"/>
        <charset val="1"/>
      </rPr>
      <t>(1)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dasar-dasar pengembangan perangkat lunak dan dasar-dasar sistem.</t>
    </r>
  </si>
  <si>
    <r>
      <rPr>
        <sz val="10"/>
        <color rgb="FF000000"/>
        <rFont val="Calibri"/>
        <family val="2"/>
        <charset val="1"/>
      </rPr>
      <t>(2)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pengembangan berbasis platform (misalkan pemrograman pengembangan web atau devais mobile, pemrograman robot atau konsol game, dll) .</t>
    </r>
  </si>
  <si>
    <r>
      <rPr>
        <sz val="10"/>
        <color rgb="FF000000"/>
        <rFont val="Calibri"/>
        <family val="2"/>
        <charset val="1"/>
      </rPr>
      <t>(3)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Pendekatan rekayasa perangkat lunak pada sistem khusus</t>
    </r>
  </si>
  <si>
    <r>
      <rPr>
        <sz val="10"/>
        <color rgb="FF000000"/>
        <rFont val="Calibri"/>
        <family val="2"/>
        <charset val="1"/>
      </rPr>
      <t>(4)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Minimal 18 sks</t>
    </r>
  </si>
  <si>
    <t>dan dilengkapi RPS yang memuat CPMK yang relevan dengan CPL.</t>
  </si>
  <si>
    <t>Skor 4 jika Program Studi menguraikan struktur kurikulum yang memuat mata kuliah terkait Sistem, Domain Spesifik dan Lingkungan Pengembangan Perangkat Lunak yang</t>
  </si>
  <si>
    <t>mencakup 4 aspek.</t>
  </si>
  <si>
    <t>Mata kuliah terkait Matematika yang relevan dengan bidang ilmu komputer</t>
  </si>
  <si>
    <t>Program Studi menguraikan struktur kurikulum yang memuat mata-kuliah terkait matematika yang mencakup:</t>
  </si>
  <si>
    <r>
      <rPr>
        <sz val="10"/>
        <color rgb="FF000000"/>
        <rFont val="Calibri"/>
        <family val="2"/>
        <charset val="1"/>
      </rPr>
      <t>(1)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pengantar kalkulus dan matematika diskrit</t>
    </r>
  </si>
  <si>
    <r>
      <rPr>
        <sz val="10"/>
        <color rgb="FF000000"/>
        <rFont val="Calibri"/>
        <family val="2"/>
        <charset val="1"/>
      </rPr>
      <t>(2)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aljabar linier, metode numerik, probabilitas, statistik, atau teori bilangan</t>
    </r>
  </si>
  <si>
    <r>
      <rPr>
        <sz val="10"/>
        <color rgb="FF000000"/>
        <rFont val="Calibri"/>
        <family val="2"/>
        <charset val="1"/>
      </rPr>
      <t>(3)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Minimal 4 sks</t>
    </r>
  </si>
  <si>
    <t>Skor 4 jika Program menguraikan struktur kurikulum yang memuat mata-kuliah terkait matematika yang</t>
  </si>
  <si>
    <t>mencakup 3 aspek.</t>
  </si>
  <si>
    <t>Proyek utama (Capstone project) yang Relevan dengan Bidang Ilmu Komputer.</t>
  </si>
  <si>
    <r>
      <rPr>
        <sz val="10"/>
        <color rgb="FF000000"/>
        <rFont val="Calibri"/>
        <family val="2"/>
        <charset val="1"/>
      </rPr>
      <t>Program Studi menguraikan pelaksanaan proyek utama (</t>
    </r>
    <r>
      <rPr>
        <i/>
        <sz val="10"/>
        <color rgb="FF000000"/>
        <rFont val="Calibri"/>
        <family val="2"/>
        <charset val="1"/>
      </rPr>
      <t>Capstone Project</t>
    </r>
    <r>
      <rPr>
        <sz val="10"/>
        <color rgb="FF000000"/>
        <rFont val="Calibri"/>
        <family val="2"/>
        <charset val="1"/>
      </rPr>
      <t>) yang merupakan integrasi dan penerapan pengetahuan dan keterampilan yang diperoleh dari tugas-tugas mata kuliah sebelumnya yang mencakup:</t>
    </r>
  </si>
  <si>
    <r>
      <rPr>
        <sz val="10"/>
        <color rgb="FF000000"/>
        <rFont val="Calibri"/>
        <family val="2"/>
        <charset val="1"/>
      </rPr>
      <t>(1)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Panduan pelaksanaan</t>
    </r>
  </si>
  <si>
    <r>
      <rPr>
        <sz val="10"/>
        <color rgb="FF000000"/>
        <rFont val="Calibri"/>
        <family val="2"/>
        <charset val="1"/>
      </rPr>
      <t>(2)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Daftar mata kuliah terkait proyek utama</t>
    </r>
  </si>
  <si>
    <r>
      <rPr>
        <sz val="10"/>
        <color rgb="FF000000"/>
        <rFont val="Calibri"/>
        <family val="2"/>
        <charset val="1"/>
      </rPr>
      <t>(3)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Aplikasi perangkat lunak dari hasil proyek.</t>
    </r>
  </si>
  <si>
    <t>Proyek ini bisa merupakan bagian dari kurikulum reguler maupun kurikulum Merdeka Belajar-Kampus Merdeka (MBKM)</t>
  </si>
  <si>
    <t>Skor 4 jika Program Studi menguraikan pelaksanaan proyek utama (capstone project) yang merupakan integrasi dan penerapan pengetahuan dan keterampilan yang diperoleh dari tugas-tugas mata kuliah sebelumnya</t>
  </si>
  <si>
    <t>yang mencakup 3 aspek.</t>
  </si>
  <si>
    <t xml:space="preserve">Pengembangan Perangkat Lunak Dalam Rangka Pengabdian kepada Masyarakat. </t>
  </si>
  <si>
    <t>Program Studi menguraikan upaya yang telah dilakukan UPPS dalam rangka pengembangan perangkat lunak yang digunakan di masyarakat dan pemangku kepentingan pada suatu domain (domain- domainnya: kesehatan, keuangan, dll.) yang mencakup aspek</t>
  </si>
  <si>
    <r>
      <rPr>
        <sz val="10"/>
        <color rgb="FF000000"/>
        <rFont val="Calibri"/>
        <family val="2"/>
        <charset val="1"/>
      </rPr>
      <t>(1)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Kebijakan berupa pedoman pelaksanaan upaya</t>
    </r>
  </si>
  <si>
    <r>
      <rPr>
        <sz val="10"/>
        <color rgb="FF000000"/>
        <rFont val="Calibri"/>
        <family val="2"/>
        <charset val="1"/>
      </rPr>
      <t>(2)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Pelaksanaan upaya yang sudah dilakukan</t>
    </r>
  </si>
  <si>
    <r>
      <rPr>
        <sz val="10"/>
        <color rgb="FF000000"/>
        <rFont val="Calibri"/>
        <family val="2"/>
        <charset val="1"/>
      </rPr>
      <t>(3)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Kesesuaian upaya dengan peta jalan PKM dan/atau peta jalan penelitian</t>
    </r>
  </si>
  <si>
    <r>
      <rPr>
        <sz val="10"/>
        <color rgb="FF000000"/>
        <rFont val="Calibri"/>
        <family val="2"/>
        <charset val="1"/>
      </rPr>
      <t>(4)</t>
    </r>
    <r>
      <rPr>
        <sz val="7"/>
        <color rgb="FF000000"/>
        <rFont val="Times New Roman"/>
        <family val="1"/>
        <charset val="1"/>
      </rPr>
      <t xml:space="preserve">  </t>
    </r>
    <r>
      <rPr>
        <sz val="10"/>
        <color rgb="FF000000"/>
        <rFont val="Calibri"/>
        <family val="2"/>
        <charset val="1"/>
      </rPr>
      <t>Sumber pendanaan dan efektivitas dan</t>
    </r>
  </si>
  <si>
    <t>keberlanjutan upaya-upaya.</t>
  </si>
  <si>
    <t>Skor 4 jika Program Studi menguraikan upaya yang telah dilakukan dalam rangka pengembangan perangkat lunak yang digunakan di masyarakat dan pemangku kepentingan pada suatu domain yang</t>
  </si>
  <si>
    <t>Kode</t>
  </si>
  <si>
    <t>Prodi</t>
  </si>
  <si>
    <t>IF</t>
  </si>
  <si>
    <t>STRUKTUR KURIKULUM PROGRAM STUDI TEKNIK INFORMATIKA - ITI</t>
  </si>
  <si>
    <t>IFABCDEF</t>
  </si>
  <si>
    <t>Semester</t>
  </si>
  <si>
    <t>A</t>
  </si>
  <si>
    <t>1 sd 8</t>
  </si>
  <si>
    <t>CURRICULUM STRUCTURE OF INFORMATICS ENGINEERING - ITI</t>
  </si>
  <si>
    <t>SKS</t>
  </si>
  <si>
    <t>B</t>
  </si>
  <si>
    <t>2 sd 6</t>
  </si>
  <si>
    <t>Kategori</t>
  </si>
  <si>
    <t>C</t>
  </si>
  <si>
    <t>1 sd 6</t>
  </si>
  <si>
    <t>SMSTR</t>
  </si>
  <si>
    <t>KODE MK</t>
  </si>
  <si>
    <t>MATAKULIAH - BAHASA</t>
  </si>
  <si>
    <t>COURSE - ENGLISH</t>
  </si>
  <si>
    <t>Dosen Pengampu Ganjil</t>
  </si>
  <si>
    <t>Dosen Pengampu Genap</t>
  </si>
  <si>
    <t>WAJIB ITI</t>
  </si>
  <si>
    <t>Khas Ilmu Komputer</t>
  </si>
  <si>
    <t>Domain Spesifik</t>
  </si>
  <si>
    <t>Matematika</t>
  </si>
  <si>
    <t xml:space="preserve">Proyek utama </t>
  </si>
  <si>
    <t>RPL PkM</t>
  </si>
  <si>
    <t>Wajib / Pilihan</t>
  </si>
  <si>
    <t>D</t>
  </si>
  <si>
    <t>0 sd 1</t>
  </si>
  <si>
    <t>1 Wajib 0 Pilihan</t>
  </si>
  <si>
    <t>IF121105</t>
  </si>
  <si>
    <t>Transformasi Digital</t>
  </si>
  <si>
    <t>Digital Transformation</t>
  </si>
  <si>
    <t>Peminatan</t>
  </si>
  <si>
    <t>E</t>
  </si>
  <si>
    <t>0 sd 4</t>
  </si>
  <si>
    <t>0 Basic 4 MBKM</t>
  </si>
  <si>
    <t>IF121106</t>
  </si>
  <si>
    <t>Bahasa Inggris</t>
  </si>
  <si>
    <t>English Language</t>
  </si>
  <si>
    <t>Urutan</t>
  </si>
  <si>
    <t>F</t>
  </si>
  <si>
    <t>IF12110F</t>
  </si>
  <si>
    <t>Agama</t>
  </si>
  <si>
    <t>Religion</t>
  </si>
  <si>
    <t>IF132108</t>
  </si>
  <si>
    <t>Basic Computer Architecture and Organization</t>
  </si>
  <si>
    <t>Sunarto, M Kom</t>
  </si>
  <si>
    <t>IF134109</t>
  </si>
  <si>
    <t>Matematika 1</t>
  </si>
  <si>
    <t>Math 1</t>
  </si>
  <si>
    <t>Dra. Indrati Sukmadi, M Sc</t>
  </si>
  <si>
    <t>IF121101</t>
  </si>
  <si>
    <t>Agama Islam</t>
  </si>
  <si>
    <t>IF13410X</t>
  </si>
  <si>
    <t>Matematika Diskrit</t>
  </si>
  <si>
    <t>Discreat Math</t>
  </si>
  <si>
    <t>Dra. Sulistyowati, M Kom</t>
  </si>
  <si>
    <t>IF121102</t>
  </si>
  <si>
    <t>Agama Kristen Protestan</t>
  </si>
  <si>
    <t>IF142107</t>
  </si>
  <si>
    <t>Pemrograman Dasar 1</t>
  </si>
  <si>
    <t>Basic Programming 1</t>
  </si>
  <si>
    <t>Muhamad Soleh, S.Si, M Kom</t>
  </si>
  <si>
    <t>IF121103</t>
  </si>
  <si>
    <t>Agama Katholik</t>
  </si>
  <si>
    <t>IF221101</t>
  </si>
  <si>
    <t>Kewarganegaraan</t>
  </si>
  <si>
    <t>Citizenship</t>
  </si>
  <si>
    <t>IF121104</t>
  </si>
  <si>
    <t>Agama Budha/Hindu</t>
  </si>
  <si>
    <t>IF232102</t>
  </si>
  <si>
    <t>Data Structure</t>
  </si>
  <si>
    <t>HARINI KUNTJAHYANI</t>
  </si>
  <si>
    <t>IF232103</t>
  </si>
  <si>
    <t>Object Oriented Programming</t>
  </si>
  <si>
    <t>IF232104</t>
  </si>
  <si>
    <t>Digital System Basic</t>
  </si>
  <si>
    <t>IF233106</t>
  </si>
  <si>
    <t>Dasar UI / UX</t>
  </si>
  <si>
    <t>UI / UX Basic</t>
  </si>
  <si>
    <t>IF234107</t>
  </si>
  <si>
    <t>Statistika</t>
  </si>
  <si>
    <t>Statistic</t>
  </si>
  <si>
    <t>Ir. Sumiarti, M Kom</t>
  </si>
  <si>
    <t>IF233105</t>
  </si>
  <si>
    <t>System Design and Analysis</t>
  </si>
  <si>
    <t>BUDI PRASETYO</t>
  </si>
  <si>
    <t>harus ada di semester genap</t>
  </si>
  <si>
    <t>IF322108</t>
  </si>
  <si>
    <t>Ilmu Data</t>
  </si>
  <si>
    <t>Data Science</t>
  </si>
  <si>
    <t>Dra. Endang RD, M Kom</t>
  </si>
  <si>
    <t>IF321101</t>
  </si>
  <si>
    <t>Pancasila</t>
  </si>
  <si>
    <t>IF321102</t>
  </si>
  <si>
    <t>Bahasa Indonesia</t>
  </si>
  <si>
    <t>Indonesian Language</t>
  </si>
  <si>
    <t>IF322106</t>
  </si>
  <si>
    <t>Pemrograman Dasar 2</t>
  </si>
  <si>
    <t>Basic Programming 2</t>
  </si>
  <si>
    <t>Suryo Bramasto, ST, MT</t>
  </si>
  <si>
    <t>IF332103</t>
  </si>
  <si>
    <t>Basis Data</t>
  </si>
  <si>
    <t>Database</t>
  </si>
  <si>
    <t>Muhamad Ramli, M.Kom</t>
  </si>
  <si>
    <t>IF332104</t>
  </si>
  <si>
    <t>Algorithm Design and Analysis</t>
  </si>
  <si>
    <t>IF332105</t>
  </si>
  <si>
    <t>Operation System</t>
  </si>
  <si>
    <t>harus ada di semester gajil</t>
  </si>
  <si>
    <t>IF333107</t>
  </si>
  <si>
    <t>Web based Programming</t>
  </si>
  <si>
    <t>IF421101</t>
  </si>
  <si>
    <t>Dasar Kewirausahaan</t>
  </si>
  <si>
    <t>Basic Entrepreneurship</t>
  </si>
  <si>
    <t>IF422102</t>
  </si>
  <si>
    <t>Artificial Intelligant</t>
  </si>
  <si>
    <t>MARGARETHA MARIA GORETTY DWI RATNA SULISTYONINGSIH, S.T., M.Sc., M.T., Ph.D</t>
  </si>
  <si>
    <t>IF432103</t>
  </si>
  <si>
    <t>Computer Network</t>
  </si>
  <si>
    <t>IF432104</t>
  </si>
  <si>
    <t>Information Security</t>
  </si>
  <si>
    <t>Husni, ST, M Sc, M Kom</t>
  </si>
  <si>
    <t>IF433105</t>
  </si>
  <si>
    <t>Pemrograman Aplikasi Mobile</t>
  </si>
  <si>
    <t>Mobile Application Programming</t>
  </si>
  <si>
    <t>IF433106</t>
  </si>
  <si>
    <t>Rekayasa Perangkat Lunak</t>
  </si>
  <si>
    <t>Software Engineering</t>
  </si>
  <si>
    <t>Ir. Yustina Sri Suharini, ST, MT</t>
  </si>
  <si>
    <t>IF434107</t>
  </si>
  <si>
    <t>Aljabar Linaer</t>
  </si>
  <si>
    <t>Linear Algebra</t>
  </si>
  <si>
    <t>harus ada di semester 4</t>
  </si>
  <si>
    <t>IF522002</t>
  </si>
  <si>
    <t>Teknik Riset Operasional</t>
  </si>
  <si>
    <t>Operations Research Techniques</t>
  </si>
  <si>
    <t>IF531101</t>
  </si>
  <si>
    <t>Kewirausahaan Lanjut</t>
  </si>
  <si>
    <t>Advanced Entrepreneurship</t>
  </si>
  <si>
    <t>IF532013</t>
  </si>
  <si>
    <t>Sistem Informasi</t>
  </si>
  <si>
    <t>Information System</t>
  </si>
  <si>
    <t>IF522025</t>
  </si>
  <si>
    <t>Keamanan Jaringan</t>
  </si>
  <si>
    <t>Network Security</t>
  </si>
  <si>
    <t>IF532026</t>
  </si>
  <si>
    <t>Parallel and Distributed Systems</t>
  </si>
  <si>
    <t>IF532037</t>
  </si>
  <si>
    <t>Pembelajaran Mesin</t>
  </si>
  <si>
    <t xml:space="preserve">Machine Learning </t>
  </si>
  <si>
    <t>IF533014</t>
  </si>
  <si>
    <t>Pemrograman Visual</t>
  </si>
  <si>
    <t>Visual Programming</t>
  </si>
  <si>
    <t>Dino Hariatma Putra, ST, M Kom</t>
  </si>
  <si>
    <t>harus ada di semester 5</t>
  </si>
  <si>
    <t>IF623014</t>
  </si>
  <si>
    <t>Penjaminan Mutu Perangkat Lunak</t>
  </si>
  <si>
    <t>Software Quality Assurance</t>
  </si>
  <si>
    <t>IF623026</t>
  </si>
  <si>
    <t>Administrasi Sistem</t>
  </si>
  <si>
    <t>System Administration</t>
  </si>
  <si>
    <t>IF6230EF</t>
  </si>
  <si>
    <t>Pilihan Bidang Peminatan 1</t>
  </si>
  <si>
    <t>Free Elective Stream 1</t>
  </si>
  <si>
    <t>Pilihan Bidang Peminatan 2</t>
  </si>
  <si>
    <t>Free Elective Stream 2</t>
  </si>
  <si>
    <t>IF632001</t>
  </si>
  <si>
    <t>Teknologi Multimedia</t>
  </si>
  <si>
    <t>Multimedia Technology</t>
  </si>
  <si>
    <t>IF632002</t>
  </si>
  <si>
    <t>Pemodelan dan Simulasi</t>
  </si>
  <si>
    <t>Modeling and Simulation</t>
  </si>
  <si>
    <t>IF633025</t>
  </si>
  <si>
    <t>Komputasi Awan</t>
  </si>
  <si>
    <t>Cloud Computing</t>
  </si>
  <si>
    <t>IF636013</t>
  </si>
  <si>
    <t>Perdagangan Elektronik</t>
  </si>
  <si>
    <t>e-Commerce</t>
  </si>
  <si>
    <t>IF7230EF</t>
  </si>
  <si>
    <t>Pilihan Bidang Peminatan 3</t>
  </si>
  <si>
    <t>Free Elective Stream 3</t>
  </si>
  <si>
    <t>Pilihan Bidang Peminatan 4</t>
  </si>
  <si>
    <t>Free Elective Stream 4</t>
  </si>
  <si>
    <t>IF725102</t>
  </si>
  <si>
    <t>Metodologi Penelitian</t>
  </si>
  <si>
    <t>Research Methodology</t>
  </si>
  <si>
    <t>IF725103</t>
  </si>
  <si>
    <t>Penulisan Ilmiah</t>
  </si>
  <si>
    <t>Scientific Writing</t>
  </si>
  <si>
    <t>IF736007</t>
  </si>
  <si>
    <t>Human Computer Interaction</t>
  </si>
  <si>
    <t>IF726104</t>
  </si>
  <si>
    <t>Kerja Praktek</t>
  </si>
  <si>
    <t>Practical Work</t>
  </si>
  <si>
    <t>IF726105</t>
  </si>
  <si>
    <t>Etika profesi</t>
  </si>
  <si>
    <t>Professional Ethics</t>
  </si>
  <si>
    <t>Dr. ANDI EKA SAKYA , M.Eng.</t>
  </si>
  <si>
    <t>IF735101</t>
  </si>
  <si>
    <t>Proyek Teknologi Informasi</t>
  </si>
  <si>
    <t>IT Project</t>
  </si>
  <si>
    <t>Team Teaching</t>
  </si>
  <si>
    <t>IF736006</t>
  </si>
  <si>
    <t>Interpersonal Proficiency</t>
  </si>
  <si>
    <t>IF865101</t>
  </si>
  <si>
    <t>Tugas Akhir</t>
  </si>
  <si>
    <t>Thesis</t>
  </si>
  <si>
    <t>STREAM:</t>
  </si>
  <si>
    <t>KECERDASAN BUATAN</t>
  </si>
  <si>
    <t>Artificial Intelligent</t>
  </si>
  <si>
    <t>No</t>
  </si>
  <si>
    <t>Nama Dosen</t>
  </si>
  <si>
    <t>MK Ganjil</t>
  </si>
  <si>
    <t>MK Genap</t>
  </si>
  <si>
    <t>TOTAL MK</t>
  </si>
  <si>
    <t>IF623037</t>
  </si>
  <si>
    <t>Pengolahan Citra</t>
  </si>
  <si>
    <t>Image Processing</t>
  </si>
  <si>
    <t>IF623038</t>
  </si>
  <si>
    <t>Pengolahan Bahasa Alami</t>
  </si>
  <si>
    <t>Natural Language Processing</t>
  </si>
  <si>
    <t>IF723039</t>
  </si>
  <si>
    <t>Analisis Data Besar</t>
  </si>
  <si>
    <t>Big Data Analytic</t>
  </si>
  <si>
    <t>IF72303X</t>
  </si>
  <si>
    <t>Visualisasi Data</t>
  </si>
  <si>
    <t>Data Visualization</t>
  </si>
  <si>
    <t>IF62303Y</t>
  </si>
  <si>
    <t>Robotika</t>
  </si>
  <si>
    <t>Robotic</t>
  </si>
  <si>
    <t>IF72303Z</t>
  </si>
  <si>
    <t>Persepsi dan Visi Komputer</t>
  </si>
  <si>
    <t>Perception and Computer Vision</t>
  </si>
  <si>
    <t>TOTAL</t>
  </si>
  <si>
    <t xml:space="preserve"> SISTEM DAN JARINGAN</t>
  </si>
  <si>
    <t>SYSTEMS AND NETWORKS</t>
  </si>
  <si>
    <t>IF623027</t>
  </si>
  <si>
    <t xml:space="preserve">IoT </t>
  </si>
  <si>
    <t xml:space="preserve">Internet of Things </t>
  </si>
  <si>
    <t>Bu Ulfah - Elektro</t>
  </si>
  <si>
    <t>IF623028</t>
  </si>
  <si>
    <t>Advanced Computer Networking</t>
  </si>
  <si>
    <t>IF723029</t>
  </si>
  <si>
    <t>Forensik Digital</t>
  </si>
  <si>
    <t>Digital Forensic</t>
  </si>
  <si>
    <t>IF72302X</t>
  </si>
  <si>
    <t>Kriptografi</t>
  </si>
  <si>
    <t>Cryptography</t>
  </si>
  <si>
    <t>IF62302Y</t>
  </si>
  <si>
    <t xml:space="preserve">Teknologi Blockchain </t>
  </si>
  <si>
    <t>Blockchain Technology</t>
  </si>
  <si>
    <t>IF72302Z</t>
  </si>
  <si>
    <t>Pemrograman Sistem</t>
  </si>
  <si>
    <t>System Programming</t>
  </si>
  <si>
    <t>REKAYASA PERANGKAT LUNAK</t>
  </si>
  <si>
    <t>MEGA BAGUS HERLAMBANG, S.T., M.T., Ph.D.</t>
  </si>
  <si>
    <t>IF623017</t>
  </si>
  <si>
    <t>Pemrograman Permainan</t>
  </si>
  <si>
    <t>Game Programming</t>
  </si>
  <si>
    <t>Ulfah Khairiyah Luthfiani, M.Eng</t>
  </si>
  <si>
    <t>IF623018</t>
  </si>
  <si>
    <t>Pemrograman Web Lanjut</t>
  </si>
  <si>
    <t>Advanced Web Programming</t>
  </si>
  <si>
    <t>IF723019</t>
  </si>
  <si>
    <t>Pengembangan Aplikasi Perusahaan</t>
  </si>
  <si>
    <t>Enterprise Application Development</t>
  </si>
  <si>
    <t>IF72301X</t>
  </si>
  <si>
    <t>Sistem Informasi Geografis</t>
  </si>
  <si>
    <t>Geographic Information System</t>
  </si>
  <si>
    <t>IF62301Y</t>
  </si>
  <si>
    <t>Pemrograman Mobile Lanjut</t>
  </si>
  <si>
    <t>Advanced Mobile Programming</t>
  </si>
  <si>
    <t>Prof. Dr. Ir. Dwita Suastiyanti, M.Si. </t>
  </si>
  <si>
    <t>IF72301Z</t>
  </si>
  <si>
    <t>Pemrograman Semantik Web</t>
  </si>
  <si>
    <t>Web Semantic Programming</t>
  </si>
  <si>
    <t>Prof. Dr. Ir. Joelianingsih, MT</t>
  </si>
  <si>
    <t xml:space="preserve">MERDEKA BELAJAR KAMPUS MERDEKA </t>
  </si>
  <si>
    <t>IF51304A</t>
  </si>
  <si>
    <t>Pengayaan MBKM 1A</t>
  </si>
  <si>
    <t>MBKM Enrichment Course 1A</t>
  </si>
  <si>
    <t>IF52304A</t>
  </si>
  <si>
    <t>Pengayaan MBKM 2A</t>
  </si>
  <si>
    <t>MBKM Enrichment Course 2A</t>
  </si>
  <si>
    <t>IF53304A</t>
  </si>
  <si>
    <t>Pengayaan MBKM 3A</t>
  </si>
  <si>
    <t>MBKM Enrichment Course 3A</t>
  </si>
  <si>
    <t>IF54304A</t>
  </si>
  <si>
    <t>Pengayaan MBKM 4A</t>
  </si>
  <si>
    <t>MBKM Enrichment Course 4A</t>
  </si>
  <si>
    <t>IF55304A</t>
  </si>
  <si>
    <t>Pengayaan MBKM 5A</t>
  </si>
  <si>
    <t>MBKM Enrichment Course 5A</t>
  </si>
  <si>
    <t>IF56304A</t>
  </si>
  <si>
    <t>Pengayaan MBKM 6A</t>
  </si>
  <si>
    <t>MBKM Enrichment Course 6A</t>
  </si>
  <si>
    <t>IF61304B</t>
  </si>
  <si>
    <t>Pengayaan MBKM 1B</t>
  </si>
  <si>
    <t>MBKM Enrichment Course 1B</t>
  </si>
  <si>
    <t>IF62304B</t>
  </si>
  <si>
    <t>Pengayaan MBKM 2B</t>
  </si>
  <si>
    <t>MBKM Enrichment Course 2B</t>
  </si>
  <si>
    <t>IF63304B</t>
  </si>
  <si>
    <t>Pengayaan MBKM 3B</t>
  </si>
  <si>
    <t>MBKM Enrichment Course 3B</t>
  </si>
  <si>
    <t>IF64304B</t>
  </si>
  <si>
    <t>Pengayaan MBKM 4B</t>
  </si>
  <si>
    <t>MBKM Enrichment Course 4B</t>
  </si>
  <si>
    <t>IF65304B</t>
  </si>
  <si>
    <t>Pengayaan MBKM 5B</t>
  </si>
  <si>
    <t>MBKM Enrichment Course 5B</t>
  </si>
  <si>
    <t>IF66304B</t>
  </si>
  <si>
    <t>Pengayaan MBKM 6B</t>
  </si>
  <si>
    <t>MBKM Enrichment Course 6B</t>
  </si>
  <si>
    <t>Lintas Prodi (maks. 20 SKS)</t>
  </si>
  <si>
    <t>Dosen Pengampu</t>
  </si>
  <si>
    <t>Hari</t>
  </si>
  <si>
    <t>Waktu Mulai</t>
  </si>
  <si>
    <t>Waktu Selesai</t>
  </si>
  <si>
    <t>Ruang</t>
  </si>
  <si>
    <t>Kelas</t>
  </si>
  <si>
    <t>Jumlah Peserta</t>
  </si>
  <si>
    <t>Jum’at</t>
  </si>
  <si>
    <t>D7</t>
  </si>
  <si>
    <t>IF A</t>
  </si>
  <si>
    <t>D2</t>
  </si>
  <si>
    <t>IF B</t>
  </si>
  <si>
    <t>GC</t>
  </si>
  <si>
    <t>Kamis</t>
  </si>
  <si>
    <t>C1</t>
  </si>
  <si>
    <t>ITI A</t>
  </si>
  <si>
    <t>Islam</t>
  </si>
  <si>
    <t>Siti Nadroh, S.Ag., M.Ag.</t>
  </si>
  <si>
    <t>Rabu</t>
  </si>
  <si>
    <t>Agama Hindu/Budha</t>
  </si>
  <si>
    <t>Buddhism/Hinduism</t>
  </si>
  <si>
    <t>Drs. Sukardi, S.Ag., MA.</t>
  </si>
  <si>
    <t>Sabtu</t>
  </si>
  <si>
    <t>E3</t>
  </si>
  <si>
    <t>Agama Katolik</t>
  </si>
  <si>
    <t>Catholic</t>
  </si>
  <si>
    <t>Romo Antonius A. G., S.Th., MM.</t>
  </si>
  <si>
    <t>Protestant Christianity</t>
  </si>
  <si>
    <t>Ramses Simbolon, S.Th</t>
  </si>
  <si>
    <t>E8</t>
  </si>
  <si>
    <t>Gharizi Matiini, S.Pd, M.Hum</t>
  </si>
  <si>
    <t>Selasa</t>
  </si>
  <si>
    <t>E10</t>
  </si>
  <si>
    <t>Senin</t>
  </si>
  <si>
    <t>Drs. Yuniwardhana, S.E., M.Si.</t>
  </si>
  <si>
    <t>Budi Prasetyo</t>
  </si>
  <si>
    <t>MARGARETHA M. G. D. R. S., S.T., M.Sc., M.T., Ph.D</t>
  </si>
  <si>
    <t>IF623019</t>
  </si>
  <si>
    <t>LIK</t>
  </si>
  <si>
    <t>MELANI INDRIASARI, M.Kom</t>
  </si>
  <si>
    <t>IF825102</t>
  </si>
  <si>
    <t>Penulisan Ilmiah dan Seminar</t>
  </si>
  <si>
    <t>Scientific Writing and Seminar</t>
  </si>
  <si>
    <t>G9</t>
  </si>
  <si>
    <t>MK Praktikum</t>
  </si>
  <si>
    <t>MK integrasi penelitian dan PkM</t>
  </si>
  <si>
    <t>Dosen</t>
  </si>
  <si>
    <t>PKP</t>
  </si>
  <si>
    <t>IF C</t>
  </si>
  <si>
    <t>ITI C</t>
  </si>
  <si>
    <t>IF12110X</t>
  </si>
  <si>
    <t>Agama PKP</t>
  </si>
  <si>
    <t>Religion PKP</t>
  </si>
  <si>
    <t>Mega Bagus Herlambang, Ph.D</t>
  </si>
  <si>
    <t>PEMETAAN GANJIL 2024 - 2025</t>
  </si>
  <si>
    <t>Penelitian</t>
  </si>
  <si>
    <t>Pengabdian</t>
  </si>
  <si>
    <t>Total</t>
  </si>
  <si>
    <t>Struktural</t>
  </si>
  <si>
    <t>Pengajaran IF</t>
  </si>
  <si>
    <t>Pengajaran Non IF</t>
  </si>
  <si>
    <t>Tris Dewi, Ph.D</t>
  </si>
  <si>
    <t>MARGARETHA M. G. D. R. S., Ph.D</t>
  </si>
  <si>
    <t xml:space="preserve">Budi Prasetyo </t>
  </si>
  <si>
    <t>A13a</t>
  </si>
  <si>
    <t>Drs. Abdul Gaffar R, M.Hum.</t>
  </si>
  <si>
    <t>Dr. Ir. Marzan Aziz Iskandar, IPU</t>
  </si>
  <si>
    <t>D1</t>
  </si>
  <si>
    <t>Pagi</t>
  </si>
  <si>
    <t>Siang</t>
  </si>
  <si>
    <t>Jum`at</t>
  </si>
  <si>
    <t>Reg</t>
  </si>
  <si>
    <t>Tim Teaching ITI</t>
  </si>
  <si>
    <t>Kapasitas Kelas</t>
  </si>
  <si>
    <t xml:space="preserve">JADWAL KULIAH </t>
  </si>
  <si>
    <t>SEMESTER GANJIL TAHUN AKADEMIK 2024 / 2025</t>
  </si>
  <si>
    <t>PROGRAM STUDI TEKNIK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</si>
</sst>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h:mm;@"/>
  </numFmts>
  <fonts count="15" x14ac:knownFonts="1">
    <font>
      <sz val="11"/>
      <color rgb="FF000000"/>
      <name val="Arial"/>
      <charset val="1"/>
    </font>
    <font>
      <sz val="11"/>
      <color rgb="FF000000"/>
      <name val="Times New Roman"/>
      <family val="1"/>
      <charset val="1"/>
    </font>
    <font>
      <sz val="11.5"/>
      <name val="Times New Roman"/>
      <family val="1"/>
      <charset val="1"/>
    </font>
    <font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9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2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8FAADC"/>
        <bgColor rgb="FF8EAADB"/>
      </patternFill>
    </fill>
    <fill>
      <patternFill patternType="solid">
        <fgColor rgb="FF8EAADB"/>
        <bgColor rgb="FF8FAADC"/>
      </patternFill>
    </fill>
    <fill>
      <patternFill patternType="solid">
        <fgColor rgb="FFED7D31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BDD7EE"/>
      </patternFill>
    </fill>
    <fill>
      <patternFill patternType="solid">
        <fgColor rgb="FFBDD7EE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B7E1C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C5E0B4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8080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FF8080"/>
      </patternFill>
    </fill>
    <fill>
      <patternFill patternType="solid">
        <fgColor theme="7" tint="0.39997558519241921"/>
        <bgColor rgb="FF33CCCC"/>
      </patternFill>
    </fill>
    <fill>
      <patternFill patternType="solid">
        <fgColor theme="8" tint="0.39997558519241921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8080"/>
      </patternFill>
    </fill>
    <fill>
      <patternFill patternType="solid">
        <fgColor theme="5"/>
        <bgColor rgb="FFC5E0B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8080"/>
      </patternFill>
    </fill>
    <fill>
      <patternFill patternType="solid">
        <fgColor theme="8"/>
        <bgColor rgb="FFFF8080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90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top" shrinkToFit="1"/>
    </xf>
    <xf numFmtId="0" fontId="1" fillId="3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left" vertical="top" wrapText="1"/>
    </xf>
    <xf numFmtId="1" fontId="3" fillId="6" borderId="0" xfId="0" applyNumberFormat="1" applyFont="1" applyFill="1" applyAlignment="1">
      <alignment horizontal="center" vertical="top" shrinkToFit="1"/>
    </xf>
    <xf numFmtId="0" fontId="4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textRotation="180" wrapText="1"/>
    </xf>
    <xf numFmtId="0" fontId="2" fillId="0" borderId="1" xfId="0" applyFont="1" applyBorder="1" applyAlignment="1">
      <alignment horizontal="left" vertical="top" textRotation="180" wrapText="1"/>
    </xf>
    <xf numFmtId="0" fontId="3" fillId="0" borderId="4" xfId="0" applyFont="1" applyBorder="1" applyAlignment="1">
      <alignment horizontal="center" wrapText="1"/>
    </xf>
    <xf numFmtId="0" fontId="3" fillId="5" borderId="5" xfId="0" applyFont="1" applyFill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horizontal="left" vertical="top" textRotation="180" wrapText="1"/>
    </xf>
    <xf numFmtId="0" fontId="3" fillId="4" borderId="1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textRotation="180" wrapText="1"/>
    </xf>
    <xf numFmtId="0" fontId="2" fillId="6" borderId="1" xfId="0" applyFont="1" applyFill="1" applyBorder="1" applyAlignment="1">
      <alignment vertical="top" wrapText="1"/>
    </xf>
    <xf numFmtId="1" fontId="2" fillId="6" borderId="1" xfId="0" applyNumberFormat="1" applyFont="1" applyFill="1" applyBorder="1" applyAlignment="1">
      <alignment vertical="top" wrapText="1"/>
    </xf>
    <xf numFmtId="1" fontId="2" fillId="6" borderId="1" xfId="0" applyNumberFormat="1" applyFont="1" applyFill="1" applyBorder="1" applyAlignment="1">
      <alignment horizontal="left" vertical="top" textRotation="180" wrapText="1"/>
    </xf>
    <xf numFmtId="0" fontId="1" fillId="6" borderId="1" xfId="0" applyFont="1" applyFill="1" applyBorder="1" applyAlignment="1">
      <alignment horizontal="left" vertical="top" textRotation="180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left" vertical="top" wrapText="1"/>
    </xf>
    <xf numFmtId="1" fontId="3" fillId="6" borderId="4" xfId="0" applyNumberFormat="1" applyFont="1" applyFill="1" applyBorder="1" applyAlignment="1">
      <alignment horizontal="center" vertical="top" shrinkToFi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 indent="2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 indent="2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 indent="2"/>
    </xf>
    <xf numFmtId="0" fontId="6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0" fontId="3" fillId="0" borderId="0" xfId="0" applyFont="1"/>
    <xf numFmtId="0" fontId="9" fillId="3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4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1" fontId="3" fillId="6" borderId="12" xfId="0" applyNumberFormat="1" applyFont="1" applyFill="1" applyBorder="1" applyAlignment="1">
      <alignment horizontal="center" vertical="top" shrinkToFit="1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/>
    <xf numFmtId="0" fontId="3" fillId="6" borderId="12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top" shrinkToFit="1"/>
    </xf>
    <xf numFmtId="0" fontId="3" fillId="4" borderId="1" xfId="0" applyFont="1" applyFill="1" applyBorder="1"/>
    <xf numFmtId="0" fontId="7" fillId="4" borderId="1" xfId="0" applyFont="1" applyFill="1" applyBorder="1"/>
    <xf numFmtId="1" fontId="3" fillId="4" borderId="1" xfId="0" applyNumberFormat="1" applyFont="1" applyFill="1" applyBorder="1" applyAlignment="1">
      <alignment horizontal="center" vertical="top" shrinkToFi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7" borderId="1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1" fontId="3" fillId="7" borderId="12" xfId="0" applyNumberFormat="1" applyFont="1" applyFill="1" applyBorder="1" applyAlignment="1">
      <alignment horizontal="center" vertical="top" shrinkToFit="1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top" shrinkToFit="1"/>
    </xf>
    <xf numFmtId="0" fontId="3" fillId="7" borderId="2" xfId="0" applyFont="1" applyFill="1" applyBorder="1"/>
    <xf numFmtId="0" fontId="7" fillId="2" borderId="0" xfId="0" applyFont="1" applyFill="1"/>
    <xf numFmtId="0" fontId="3" fillId="7" borderId="12" xfId="0" applyFont="1" applyFill="1" applyBorder="1" applyAlignment="1">
      <alignment horizontal="center" vertical="center" wrapText="1"/>
    </xf>
    <xf numFmtId="0" fontId="7" fillId="7" borderId="1" xfId="0" applyFont="1" applyFill="1" applyBorder="1"/>
    <xf numFmtId="0" fontId="3" fillId="4" borderId="1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top" shrinkToFit="1"/>
    </xf>
    <xf numFmtId="0" fontId="7" fillId="6" borderId="1" xfId="0" applyFont="1" applyFill="1" applyBorder="1"/>
    <xf numFmtId="0" fontId="3" fillId="4" borderId="11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left" vertical="top" wrapText="1"/>
    </xf>
    <xf numFmtId="1" fontId="3" fillId="4" borderId="11" xfId="0" applyNumberFormat="1" applyFont="1" applyFill="1" applyBorder="1" applyAlignment="1">
      <alignment horizontal="center" vertical="top" shrinkToFit="1"/>
    </xf>
    <xf numFmtId="0" fontId="3" fillId="4" borderId="4" xfId="0" applyFont="1" applyFill="1" applyBorder="1"/>
    <xf numFmtId="0" fontId="7" fillId="4" borderId="4" xfId="0" applyFont="1" applyFill="1" applyBorder="1"/>
    <xf numFmtId="1" fontId="3" fillId="4" borderId="4" xfId="0" applyNumberFormat="1" applyFont="1" applyFill="1" applyBorder="1" applyAlignment="1">
      <alignment horizontal="center" vertical="top" shrinkToFit="1"/>
    </xf>
    <xf numFmtId="0" fontId="3" fillId="4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2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/>
    <xf numFmtId="0" fontId="7" fillId="2" borderId="1" xfId="0" applyFont="1" applyFill="1" applyBorder="1"/>
    <xf numFmtId="1" fontId="3" fillId="2" borderId="1" xfId="0" applyNumberFormat="1" applyFont="1" applyFill="1" applyBorder="1" applyAlignment="1">
      <alignment horizontal="center" vertical="top" shrinkToFit="1"/>
    </xf>
    <xf numFmtId="0" fontId="3" fillId="2" borderId="2" xfId="0" applyFont="1" applyFill="1" applyBorder="1"/>
    <xf numFmtId="0" fontId="3" fillId="7" borderId="12" xfId="0" applyFont="1" applyFill="1" applyBorder="1" applyAlignment="1">
      <alignment horizontal="center" wrapText="1"/>
    </xf>
    <xf numFmtId="1" fontId="3" fillId="7" borderId="11" xfId="0" applyNumberFormat="1" applyFont="1" applyFill="1" applyBorder="1" applyAlignment="1">
      <alignment horizontal="center" vertical="top" shrinkToFit="1"/>
    </xf>
    <xf numFmtId="0" fontId="7" fillId="7" borderId="4" xfId="0" applyFont="1" applyFill="1" applyBorder="1"/>
    <xf numFmtId="0" fontId="3" fillId="2" borderId="12" xfId="0" applyFont="1" applyFill="1" applyBorder="1" applyAlignment="1">
      <alignment horizontal="center" wrapText="1"/>
    </xf>
    <xf numFmtId="0" fontId="7" fillId="6" borderId="0" xfId="0" applyFont="1" applyFill="1"/>
    <xf numFmtId="0" fontId="3" fillId="8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left" vertical="top" wrapText="1"/>
    </xf>
    <xf numFmtId="1" fontId="3" fillId="6" borderId="13" xfId="0" applyNumberFormat="1" applyFont="1" applyFill="1" applyBorder="1" applyAlignment="1">
      <alignment horizontal="center" vertical="top" shrinkToFit="1"/>
    </xf>
    <xf numFmtId="0" fontId="3" fillId="6" borderId="15" xfId="0" applyFont="1" applyFill="1" applyBorder="1"/>
    <xf numFmtId="1" fontId="3" fillId="6" borderId="15" xfId="0" applyNumberFormat="1" applyFont="1" applyFill="1" applyBorder="1" applyAlignment="1">
      <alignment horizontal="center" vertical="top" shrinkToFit="1"/>
    </xf>
    <xf numFmtId="0" fontId="3" fillId="4" borderId="1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left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0" fontId="3" fillId="6" borderId="0" xfId="0" applyFont="1" applyFill="1" applyAlignment="1">
      <alignment horizontal="center"/>
    </xf>
    <xf numFmtId="0" fontId="7" fillId="6" borderId="15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5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7" fillId="9" borderId="2" xfId="0" applyFont="1" applyFill="1" applyBorder="1"/>
    <xf numFmtId="1" fontId="3" fillId="9" borderId="12" xfId="0" applyNumberFormat="1" applyFont="1" applyFill="1" applyBorder="1" applyAlignment="1">
      <alignment horizontal="center" vertical="top" shrinkToFi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7" fillId="9" borderId="1" xfId="0" applyFont="1" applyFill="1" applyBorder="1"/>
    <xf numFmtId="1" fontId="3" fillId="2" borderId="4" xfId="0" applyNumberFormat="1" applyFont="1" applyFill="1" applyBorder="1" applyAlignment="1">
      <alignment horizontal="center" vertical="top" shrinkToFi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1" fontId="3" fillId="10" borderId="12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left" vertical="top" shrinkToFit="1"/>
    </xf>
    <xf numFmtId="0" fontId="3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1" fontId="3" fillId="10" borderId="5" xfId="0" applyNumberFormat="1" applyFont="1" applyFill="1" applyBorder="1" applyAlignment="1">
      <alignment horizontal="center" vertical="top" shrinkToFit="1"/>
    </xf>
    <xf numFmtId="0" fontId="3" fillId="9" borderId="1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" fontId="3" fillId="3" borderId="12" xfId="0" applyNumberFormat="1" applyFont="1" applyFill="1" applyBorder="1" applyAlignment="1">
      <alignment horizontal="center" vertical="top" shrinkToFit="1"/>
    </xf>
    <xf numFmtId="0" fontId="3" fillId="3" borderId="1" xfId="0" applyFont="1" applyFill="1" applyBorder="1"/>
    <xf numFmtId="1" fontId="3" fillId="3" borderId="1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left" vertical="center"/>
    </xf>
    <xf numFmtId="0" fontId="7" fillId="10" borderId="1" xfId="0" applyFont="1" applyFill="1" applyBorder="1"/>
    <xf numFmtId="0" fontId="3" fillId="10" borderId="1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center"/>
    </xf>
    <xf numFmtId="1" fontId="3" fillId="10" borderId="2" xfId="0" applyNumberFormat="1" applyFont="1" applyFill="1" applyBorder="1" applyAlignment="1">
      <alignment horizontal="center" vertical="top" shrinkToFit="1"/>
    </xf>
    <xf numFmtId="0" fontId="3" fillId="10" borderId="1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8" fillId="2" borderId="1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10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/>
    </xf>
    <xf numFmtId="0" fontId="10" fillId="12" borderId="1" xfId="0" applyFont="1" applyFill="1" applyBorder="1"/>
    <xf numFmtId="0" fontId="0" fillId="0" borderId="1" xfId="0" applyBorder="1"/>
    <xf numFmtId="0" fontId="9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8" fillId="8" borderId="1" xfId="0" applyFont="1" applyFill="1" applyBorder="1"/>
    <xf numFmtId="0" fontId="7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center" vertical="top" wrapText="1"/>
    </xf>
    <xf numFmtId="0" fontId="0" fillId="11" borderId="1" xfId="0" applyFill="1" applyBorder="1"/>
    <xf numFmtId="0" fontId="9" fillId="0" borderId="1" xfId="0" applyFont="1" applyBorder="1"/>
    <xf numFmtId="0" fontId="9" fillId="8" borderId="2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8" fillId="3" borderId="1" xfId="0" applyFont="1" applyFill="1" applyBorder="1"/>
    <xf numFmtId="0" fontId="8" fillId="3" borderId="12" xfId="0" applyFont="1" applyFill="1" applyBorder="1"/>
    <xf numFmtId="0" fontId="7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left" vertical="center"/>
    </xf>
    <xf numFmtId="0" fontId="8" fillId="13" borderId="12" xfId="0" applyFont="1" applyFill="1" applyBorder="1" applyAlignment="1">
      <alignment horizontal="left" vertical="center"/>
    </xf>
    <xf numFmtId="0" fontId="8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3" fillId="13" borderId="1" xfId="0" applyFont="1" applyFill="1" applyBorder="1"/>
    <xf numFmtId="0" fontId="9" fillId="13" borderId="2" xfId="0" applyFont="1" applyFill="1" applyBorder="1" applyAlignment="1">
      <alignment horizontal="center"/>
    </xf>
    <xf numFmtId="0" fontId="9" fillId="13" borderId="12" xfId="0" applyFont="1" applyFill="1" applyBorder="1" applyAlignment="1">
      <alignment horizontal="center"/>
    </xf>
    <xf numFmtId="1" fontId="9" fillId="13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left" vertical="top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top" wrapText="1"/>
    </xf>
    <xf numFmtId="1" fontId="10" fillId="12" borderId="1" xfId="0" applyNumberFormat="1" applyFont="1" applyFill="1" applyBorder="1" applyAlignment="1">
      <alignment horizontal="center" vertical="top" shrinkToFit="1"/>
    </xf>
    <xf numFmtId="0" fontId="12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6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center" vertical="top" shrinkToFit="1"/>
    </xf>
    <xf numFmtId="0" fontId="10" fillId="0" borderId="1" xfId="0" applyFont="1" applyBorder="1"/>
    <xf numFmtId="0" fontId="10" fillId="12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top" wrapText="1"/>
    </xf>
    <xf numFmtId="1" fontId="10" fillId="6" borderId="1" xfId="0" applyNumberFormat="1" applyFont="1" applyFill="1" applyBorder="1" applyAlignment="1">
      <alignment horizontal="center" vertical="top" shrinkToFit="1"/>
    </xf>
    <xf numFmtId="0" fontId="10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1" fontId="10" fillId="12" borderId="1" xfId="0" applyNumberFormat="1" applyFont="1" applyFill="1" applyBorder="1" applyAlignment="1">
      <alignment horizontal="left" vertical="top" shrinkToFit="1"/>
    </xf>
    <xf numFmtId="0" fontId="10" fillId="6" borderId="1" xfId="0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 vertical="center" wrapText="1"/>
    </xf>
    <xf numFmtId="1" fontId="10" fillId="12" borderId="1" xfId="0" applyNumberFormat="1" applyFont="1" applyFill="1" applyBorder="1" applyAlignment="1">
      <alignment horizontal="center" vertical="center" shrinkToFit="1"/>
    </xf>
    <xf numFmtId="0" fontId="0" fillId="14" borderId="1" xfId="0" applyFill="1" applyBorder="1"/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wrapText="1"/>
    </xf>
    <xf numFmtId="0" fontId="10" fillId="15" borderId="1" xfId="0" applyFont="1" applyFill="1" applyBorder="1" applyAlignment="1">
      <alignment horizontal="left" vertical="top" wrapText="1"/>
    </xf>
    <xf numFmtId="1" fontId="10" fillId="15" borderId="1" xfId="0" applyNumberFormat="1" applyFont="1" applyFill="1" applyBorder="1" applyAlignment="1">
      <alignment horizontal="center" vertical="top" shrinkToFit="1"/>
    </xf>
    <xf numFmtId="0" fontId="10" fillId="14" borderId="1" xfId="0" applyFont="1" applyFill="1" applyBorder="1"/>
    <xf numFmtId="0" fontId="12" fillId="14" borderId="1" xfId="0" applyFont="1" applyFill="1" applyBorder="1" applyAlignment="1">
      <alignment horizontal="center"/>
    </xf>
    <xf numFmtId="165" fontId="12" fillId="14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0" fillId="15" borderId="1" xfId="0" applyFont="1" applyFill="1" applyBorder="1"/>
    <xf numFmtId="165" fontId="0" fillId="14" borderId="1" xfId="0" applyNumberForma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left" vertical="top" wrapText="1"/>
    </xf>
    <xf numFmtId="1" fontId="10" fillId="17" borderId="1" xfId="0" applyNumberFormat="1" applyFont="1" applyFill="1" applyBorder="1" applyAlignment="1">
      <alignment horizontal="center" vertical="top" shrinkToFit="1"/>
    </xf>
    <xf numFmtId="0" fontId="10" fillId="17" borderId="1" xfId="0" applyFont="1" applyFill="1" applyBorder="1"/>
    <xf numFmtId="0" fontId="12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left" vertical="top" wrapText="1"/>
    </xf>
    <xf numFmtId="0" fontId="10" fillId="18" borderId="1" xfId="0" applyFont="1" applyFill="1" applyBorder="1"/>
    <xf numFmtId="0" fontId="10" fillId="17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left" vertical="top" wrapText="1"/>
    </xf>
    <xf numFmtId="1" fontId="10" fillId="19" borderId="1" xfId="0" applyNumberFormat="1" applyFont="1" applyFill="1" applyBorder="1" applyAlignment="1">
      <alignment horizontal="center" vertical="top" shrinkToFit="1"/>
    </xf>
    <xf numFmtId="0" fontId="10" fillId="19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horizontal="left" vertical="top" wrapText="1"/>
    </xf>
    <xf numFmtId="1" fontId="10" fillId="20" borderId="1" xfId="0" applyNumberFormat="1" applyFont="1" applyFill="1" applyBorder="1" applyAlignment="1">
      <alignment horizontal="center" vertical="top" shrinkToFit="1"/>
    </xf>
    <xf numFmtId="1" fontId="10" fillId="21" borderId="1" xfId="0" applyNumberFormat="1" applyFont="1" applyFill="1" applyBorder="1" applyAlignment="1">
      <alignment horizontal="left" vertical="top" shrinkToFit="1"/>
    </xf>
    <xf numFmtId="165" fontId="12" fillId="20" borderId="1" xfId="0" applyNumberFormat="1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 vertical="center" wrapText="1"/>
    </xf>
    <xf numFmtId="0" fontId="10" fillId="20" borderId="1" xfId="0" applyFont="1" applyFill="1" applyBorder="1"/>
    <xf numFmtId="165" fontId="0" fillId="20" borderId="1" xfId="0" applyNumberFormat="1" applyFill="1" applyBorder="1" applyAlignment="1">
      <alignment horizontal="center"/>
    </xf>
    <xf numFmtId="0" fontId="10" fillId="20" borderId="1" xfId="0" applyFont="1" applyFill="1" applyBorder="1" applyAlignment="1">
      <alignment horizontal="center" vertical="top" wrapText="1"/>
    </xf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horizontal="left" vertical="top" wrapText="1"/>
    </xf>
    <xf numFmtId="1" fontId="10" fillId="22" borderId="1" xfId="0" applyNumberFormat="1" applyFont="1" applyFill="1" applyBorder="1" applyAlignment="1">
      <alignment horizontal="center" vertical="top" shrinkToFit="1"/>
    </xf>
    <xf numFmtId="1" fontId="10" fillId="19" borderId="1" xfId="0" applyNumberFormat="1" applyFont="1" applyFill="1" applyBorder="1" applyAlignment="1">
      <alignment horizontal="left" vertical="top" shrinkToFit="1"/>
    </xf>
    <xf numFmtId="0" fontId="12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 vertical="center" wrapText="1"/>
    </xf>
    <xf numFmtId="0" fontId="10" fillId="22" borderId="1" xfId="0" applyFont="1" applyFill="1" applyBorder="1"/>
    <xf numFmtId="1" fontId="10" fillId="17" borderId="1" xfId="0" applyNumberFormat="1" applyFont="1" applyFill="1" applyBorder="1" applyAlignment="1">
      <alignment horizontal="left" vertical="top" shrinkToFit="1"/>
    </xf>
    <xf numFmtId="0" fontId="10" fillId="17" borderId="1" xfId="0" applyFont="1" applyFill="1" applyBorder="1" applyAlignment="1">
      <alignment horizontal="left" vertical="center"/>
    </xf>
    <xf numFmtId="0" fontId="10" fillId="18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23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left" vertical="top" wrapText="1"/>
    </xf>
    <xf numFmtId="1" fontId="10" fillId="23" borderId="1" xfId="0" applyNumberFormat="1" applyFont="1" applyFill="1" applyBorder="1" applyAlignment="1">
      <alignment horizontal="center" vertical="top" shrinkToFit="1"/>
    </xf>
    <xf numFmtId="0" fontId="10" fillId="23" borderId="1" xfId="0" applyFont="1" applyFill="1" applyBorder="1"/>
    <xf numFmtId="0" fontId="12" fillId="24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0" fillId="23" borderId="1" xfId="0" applyFont="1" applyFill="1" applyBorder="1" applyAlignment="1">
      <alignment horizontal="center" wrapText="1"/>
    </xf>
    <xf numFmtId="0" fontId="10" fillId="25" borderId="1" xfId="0" applyFont="1" applyFill="1" applyBorder="1" applyAlignment="1">
      <alignment horizontal="left" vertical="top" wrapText="1"/>
    </xf>
    <xf numFmtId="0" fontId="10" fillId="23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165" fontId="12" fillId="27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4" borderId="1" xfId="0" applyFont="1" applyFill="1" applyBorder="1"/>
    <xf numFmtId="0" fontId="10" fillId="28" borderId="1" xfId="0" applyFont="1" applyFill="1" applyBorder="1" applyAlignment="1">
      <alignment horizontal="center" vertical="center"/>
    </xf>
    <xf numFmtId="0" fontId="10" fillId="28" borderId="1" xfId="0" applyFont="1" applyFill="1" applyBorder="1" applyAlignment="1">
      <alignment horizontal="center" wrapText="1"/>
    </xf>
    <xf numFmtId="0" fontId="10" fillId="28" borderId="1" xfId="0" applyFont="1" applyFill="1" applyBorder="1" applyAlignment="1">
      <alignment horizontal="left" vertical="top" wrapText="1"/>
    </xf>
    <xf numFmtId="1" fontId="10" fillId="28" borderId="1" xfId="0" applyNumberFormat="1" applyFont="1" applyFill="1" applyBorder="1" applyAlignment="1">
      <alignment horizontal="center" vertical="top" shrinkToFit="1"/>
    </xf>
    <xf numFmtId="0" fontId="10" fillId="28" borderId="1" xfId="0" applyFont="1" applyFill="1" applyBorder="1"/>
    <xf numFmtId="0" fontId="12" fillId="28" borderId="1" xfId="0" applyFont="1" applyFill="1" applyBorder="1" applyAlignment="1">
      <alignment horizontal="center"/>
    </xf>
    <xf numFmtId="165" fontId="12" fillId="28" borderId="1" xfId="0" applyNumberFormat="1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10" fillId="28" borderId="1" xfId="0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center"/>
    </xf>
    <xf numFmtId="0" fontId="10" fillId="29" borderId="1" xfId="0" applyFont="1" applyFill="1" applyBorder="1" applyAlignment="1">
      <alignment horizontal="left" vertical="top" wrapText="1"/>
    </xf>
    <xf numFmtId="1" fontId="10" fillId="29" borderId="1" xfId="0" applyNumberFormat="1" applyFont="1" applyFill="1" applyBorder="1" applyAlignment="1">
      <alignment horizontal="center" vertical="top" shrinkToFit="1"/>
    </xf>
    <xf numFmtId="0" fontId="10" fillId="29" borderId="1" xfId="0" applyFont="1" applyFill="1" applyBorder="1"/>
    <xf numFmtId="0" fontId="12" fillId="29" borderId="1" xfId="0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 vertical="center"/>
    </xf>
    <xf numFmtId="0" fontId="10" fillId="30" borderId="1" xfId="0" applyFont="1" applyFill="1" applyBorder="1" applyAlignment="1">
      <alignment horizontal="center"/>
    </xf>
    <xf numFmtId="0" fontId="10" fillId="30" borderId="1" xfId="0" applyFont="1" applyFill="1" applyBorder="1" applyAlignment="1">
      <alignment horizontal="left" vertical="top" wrapText="1"/>
    </xf>
    <xf numFmtId="1" fontId="10" fillId="30" borderId="1" xfId="0" applyNumberFormat="1" applyFont="1" applyFill="1" applyBorder="1" applyAlignment="1">
      <alignment horizontal="center" vertical="top" shrinkToFit="1"/>
    </xf>
    <xf numFmtId="0" fontId="10" fillId="30" borderId="1" xfId="0" applyFont="1" applyFill="1" applyBorder="1"/>
    <xf numFmtId="0" fontId="12" fillId="3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1" fillId="12" borderId="17" xfId="0" applyFont="1" applyFill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left" vertical="top" wrapText="1"/>
    </xf>
    <xf numFmtId="1" fontId="10" fillId="0" borderId="15" xfId="0" applyNumberFormat="1" applyFont="1" applyBorder="1" applyAlignment="1">
      <alignment horizontal="center" vertical="top" shrinkToFit="1"/>
    </xf>
    <xf numFmtId="0" fontId="10" fillId="0" borderId="15" xfId="0" applyFont="1" applyBorder="1"/>
    <xf numFmtId="0" fontId="0" fillId="0" borderId="15" xfId="0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 wrapText="1"/>
    </xf>
    <xf numFmtId="0" fontId="11" fillId="12" borderId="18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B7E1CD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8EAAD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Normal="100" workbookViewId="0">
      <selection activeCell="F38" activeCellId="1" sqref="B2:E6 F38"/>
    </sheetView>
  </sheetViews>
  <sheetFormatPr defaultColWidth="8.625" defaultRowHeight="14.25" x14ac:dyDescent="0.2"/>
  <cols>
    <col min="1" max="1" width="21.75" customWidth="1"/>
    <col min="2" max="2" width="37.875" customWidth="1"/>
    <col min="3" max="3" width="3.875" customWidth="1"/>
    <col min="4" max="4" width="4.375" customWidth="1"/>
    <col min="5" max="5" width="3.875" customWidth="1"/>
    <col min="6" max="6" width="4.375" customWidth="1"/>
    <col min="7" max="7" width="3.875" customWidth="1"/>
    <col min="8" max="8" width="4.375" customWidth="1"/>
    <col min="9" max="9" width="3.875" customWidth="1"/>
    <col min="10" max="10" width="4.25" customWidth="1"/>
    <col min="11" max="11" width="3.875" customWidth="1"/>
    <col min="12" max="12" width="4.375" customWidth="1"/>
    <col min="13" max="13" width="3.875" customWidth="1"/>
    <col min="14" max="14" width="4.375" customWidth="1"/>
    <col min="15" max="15" width="3" customWidth="1"/>
    <col min="16" max="16" width="7.625" customWidth="1"/>
    <col min="17" max="17" width="31.125" customWidth="1"/>
  </cols>
  <sheetData>
    <row r="1" spans="1:18" ht="15" customHeight="1" x14ac:dyDescent="0.2">
      <c r="A1" s="366"/>
      <c r="B1" s="5"/>
      <c r="C1" s="365" t="s">
        <v>0</v>
      </c>
      <c r="D1" s="365"/>
      <c r="E1" s="367" t="s">
        <v>1</v>
      </c>
      <c r="F1" s="367"/>
      <c r="G1" s="365" t="s">
        <v>2</v>
      </c>
      <c r="H1" s="365"/>
      <c r="I1" s="365" t="s">
        <v>3</v>
      </c>
      <c r="J1" s="365"/>
      <c r="K1" s="365" t="s">
        <v>4</v>
      </c>
      <c r="L1" s="365"/>
      <c r="M1" s="365" t="s">
        <v>5</v>
      </c>
      <c r="N1" s="365"/>
    </row>
    <row r="2" spans="1:18" ht="15" x14ac:dyDescent="0.2">
      <c r="A2" s="366"/>
      <c r="B2" s="5"/>
      <c r="C2" s="4" t="s">
        <v>6</v>
      </c>
      <c r="D2" s="4" t="s">
        <v>7</v>
      </c>
      <c r="E2" s="3" t="s">
        <v>6</v>
      </c>
      <c r="F2" s="3" t="s">
        <v>7</v>
      </c>
      <c r="G2" s="4" t="s">
        <v>6</v>
      </c>
      <c r="H2" s="4" t="s">
        <v>7</v>
      </c>
      <c r="I2" s="4" t="s">
        <v>6</v>
      </c>
      <c r="J2" s="4" t="s">
        <v>7</v>
      </c>
      <c r="K2" s="4" t="s">
        <v>6</v>
      </c>
      <c r="L2" s="4" t="s">
        <v>7</v>
      </c>
      <c r="M2" s="4" t="s">
        <v>6</v>
      </c>
      <c r="N2" s="4" t="s">
        <v>7</v>
      </c>
      <c r="Q2" s="6" t="s">
        <v>8</v>
      </c>
      <c r="R2" s="7" t="s">
        <v>9</v>
      </c>
    </row>
    <row r="3" spans="1:18" ht="15" customHeight="1" x14ac:dyDescent="0.2">
      <c r="A3" s="365" t="s">
        <v>10</v>
      </c>
      <c r="B3" s="8" t="s">
        <v>11</v>
      </c>
      <c r="C3" s="4" t="s">
        <v>12</v>
      </c>
      <c r="D3" s="9">
        <v>5</v>
      </c>
      <c r="E3" s="8">
        <v>2</v>
      </c>
      <c r="F3" s="10">
        <v>4</v>
      </c>
      <c r="G3" s="9">
        <v>2</v>
      </c>
      <c r="H3" s="9">
        <v>4</v>
      </c>
      <c r="I3" s="9">
        <v>3</v>
      </c>
      <c r="J3" s="9">
        <v>5</v>
      </c>
      <c r="K3" s="9">
        <v>2</v>
      </c>
      <c r="L3" s="9">
        <v>4</v>
      </c>
      <c r="M3" s="9">
        <v>3</v>
      </c>
      <c r="N3" s="9">
        <v>5</v>
      </c>
      <c r="P3" s="1" t="s">
        <v>13</v>
      </c>
      <c r="Q3" s="11" t="s">
        <v>14</v>
      </c>
      <c r="R3" s="12">
        <v>3</v>
      </c>
    </row>
    <row r="4" spans="1:18" ht="15" x14ac:dyDescent="0.2">
      <c r="A4" s="365"/>
      <c r="B4" s="8" t="s">
        <v>15</v>
      </c>
      <c r="C4" s="4" t="s">
        <v>16</v>
      </c>
      <c r="D4" s="9">
        <v>3</v>
      </c>
      <c r="E4" s="8">
        <v>2</v>
      </c>
      <c r="F4" s="13">
        <v>3</v>
      </c>
      <c r="G4" s="9">
        <v>4</v>
      </c>
      <c r="H4" s="9">
        <v>5</v>
      </c>
      <c r="I4" s="9">
        <v>2</v>
      </c>
      <c r="J4" s="9">
        <v>3</v>
      </c>
      <c r="K4" s="9">
        <v>2</v>
      </c>
      <c r="L4" s="9">
        <v>4</v>
      </c>
      <c r="M4" s="9">
        <v>2</v>
      </c>
      <c r="N4" s="9">
        <v>4</v>
      </c>
      <c r="P4" s="2" t="s">
        <v>17</v>
      </c>
      <c r="Q4" s="11" t="s">
        <v>18</v>
      </c>
      <c r="R4" s="12">
        <v>3</v>
      </c>
    </row>
    <row r="5" spans="1:18" ht="15" x14ac:dyDescent="0.2">
      <c r="A5" s="365"/>
      <c r="B5" s="4" t="s">
        <v>19</v>
      </c>
      <c r="C5" s="9">
        <v>0</v>
      </c>
      <c r="D5" s="9">
        <v>2</v>
      </c>
      <c r="E5" s="14">
        <v>0</v>
      </c>
      <c r="F5" s="14">
        <v>2</v>
      </c>
      <c r="G5" s="9">
        <v>1</v>
      </c>
      <c r="H5" s="9">
        <v>2</v>
      </c>
      <c r="I5" s="9">
        <v>4</v>
      </c>
      <c r="J5" s="9">
        <v>5</v>
      </c>
      <c r="K5" s="4" t="s">
        <v>16</v>
      </c>
      <c r="L5" s="9">
        <v>2</v>
      </c>
      <c r="M5" s="4" t="s">
        <v>16</v>
      </c>
      <c r="N5" s="9">
        <v>2</v>
      </c>
    </row>
    <row r="6" spans="1:18" ht="15" x14ac:dyDescent="0.2">
      <c r="A6" s="365"/>
      <c r="B6" s="4" t="s">
        <v>20</v>
      </c>
      <c r="C6" s="9">
        <v>0</v>
      </c>
      <c r="D6" s="4" t="s">
        <v>16</v>
      </c>
      <c r="E6" s="14">
        <v>0</v>
      </c>
      <c r="F6" s="3">
        <v>1</v>
      </c>
      <c r="G6" s="4" t="s">
        <v>16</v>
      </c>
      <c r="H6" s="5"/>
      <c r="I6" s="5"/>
      <c r="J6" s="9">
        <v>5</v>
      </c>
      <c r="K6" s="4" t="s">
        <v>16</v>
      </c>
      <c r="L6" s="9">
        <v>3</v>
      </c>
      <c r="M6" s="9">
        <v>1</v>
      </c>
      <c r="N6" s="9">
        <v>3</v>
      </c>
    </row>
    <row r="7" spans="1:18" ht="15" x14ac:dyDescent="0.2">
      <c r="A7" s="365"/>
      <c r="B7" s="8" t="s">
        <v>21</v>
      </c>
      <c r="C7" s="4" t="s">
        <v>16</v>
      </c>
      <c r="D7" s="9">
        <v>3</v>
      </c>
      <c r="E7" s="10">
        <v>2</v>
      </c>
      <c r="F7" s="10">
        <v>3</v>
      </c>
      <c r="G7" s="4" t="s">
        <v>16</v>
      </c>
      <c r="H7" s="4" t="s">
        <v>22</v>
      </c>
      <c r="I7" s="9">
        <v>4</v>
      </c>
      <c r="J7" s="9">
        <v>5</v>
      </c>
      <c r="K7" s="9">
        <v>2</v>
      </c>
      <c r="L7" s="9">
        <v>3</v>
      </c>
      <c r="M7" s="9">
        <v>2</v>
      </c>
      <c r="N7" s="9">
        <v>4</v>
      </c>
      <c r="P7" s="1" t="s">
        <v>23</v>
      </c>
      <c r="Q7" s="11" t="s">
        <v>24</v>
      </c>
      <c r="R7" s="12">
        <v>3</v>
      </c>
    </row>
    <row r="8" spans="1:18" ht="15" x14ac:dyDescent="0.2">
      <c r="A8" s="365"/>
      <c r="B8" s="8" t="s">
        <v>25</v>
      </c>
      <c r="C8" s="4" t="s">
        <v>16</v>
      </c>
      <c r="D8" s="9">
        <v>3</v>
      </c>
      <c r="E8" s="8">
        <v>2</v>
      </c>
      <c r="F8" s="10">
        <v>4</v>
      </c>
      <c r="G8" s="4" t="s">
        <v>16</v>
      </c>
      <c r="H8" s="9">
        <v>3</v>
      </c>
      <c r="I8" s="5"/>
      <c r="J8" s="9">
        <v>4</v>
      </c>
      <c r="K8" s="9">
        <v>3</v>
      </c>
      <c r="L8" s="9">
        <v>4</v>
      </c>
      <c r="M8" s="9">
        <v>3</v>
      </c>
      <c r="N8" s="9">
        <v>5</v>
      </c>
      <c r="P8" s="2" t="s">
        <v>26</v>
      </c>
      <c r="Q8" s="15" t="s">
        <v>27</v>
      </c>
      <c r="R8" s="12">
        <v>3</v>
      </c>
    </row>
    <row r="9" spans="1:18" s="20" customFormat="1" ht="15" x14ac:dyDescent="0.2">
      <c r="A9" s="16"/>
      <c r="B9" s="17"/>
      <c r="C9" s="17"/>
      <c r="D9" s="18"/>
      <c r="E9" s="17"/>
      <c r="F9" s="18"/>
      <c r="G9" s="17"/>
      <c r="H9" s="18"/>
      <c r="I9" s="19"/>
      <c r="J9" s="18"/>
      <c r="K9" s="18"/>
      <c r="L9" s="18"/>
      <c r="M9" s="18"/>
      <c r="N9" s="18"/>
      <c r="P9" s="21"/>
      <c r="Q9" s="22"/>
      <c r="R9" s="23"/>
    </row>
    <row r="10" spans="1:18" ht="15" customHeight="1" x14ac:dyDescent="0.2">
      <c r="A10" s="365" t="s">
        <v>28</v>
      </c>
      <c r="B10" s="8" t="s">
        <v>29</v>
      </c>
      <c r="C10" s="9">
        <v>2</v>
      </c>
      <c r="D10" s="9">
        <v>3</v>
      </c>
      <c r="E10" s="10">
        <v>2</v>
      </c>
      <c r="F10" s="10">
        <v>3</v>
      </c>
      <c r="G10" s="9">
        <v>4</v>
      </c>
      <c r="H10" s="9">
        <v>5</v>
      </c>
      <c r="I10" s="4" t="s">
        <v>12</v>
      </c>
      <c r="J10" s="9">
        <v>4</v>
      </c>
      <c r="K10" s="9">
        <v>3</v>
      </c>
      <c r="L10" s="9">
        <v>4</v>
      </c>
      <c r="M10" s="4" t="s">
        <v>22</v>
      </c>
      <c r="N10" s="9">
        <v>4</v>
      </c>
      <c r="P10" s="2" t="s">
        <v>30</v>
      </c>
      <c r="Q10" s="11" t="s">
        <v>31</v>
      </c>
      <c r="R10" s="12">
        <v>3</v>
      </c>
    </row>
    <row r="11" spans="1:18" ht="15" x14ac:dyDescent="0.2">
      <c r="A11" s="365"/>
      <c r="B11" s="4" t="s">
        <v>32</v>
      </c>
      <c r="C11" s="4" t="s">
        <v>16</v>
      </c>
      <c r="D11" s="9">
        <v>2</v>
      </c>
      <c r="E11" s="14">
        <v>1</v>
      </c>
      <c r="F11" s="14">
        <v>2</v>
      </c>
      <c r="G11" s="4" t="s">
        <v>16</v>
      </c>
      <c r="H11" s="9">
        <v>2</v>
      </c>
      <c r="I11" s="9">
        <v>4</v>
      </c>
      <c r="J11" s="9">
        <v>5</v>
      </c>
      <c r="K11" s="4" t="s">
        <v>16</v>
      </c>
      <c r="L11" s="9">
        <v>3</v>
      </c>
      <c r="M11" s="4" t="s">
        <v>12</v>
      </c>
      <c r="N11" s="9">
        <v>4</v>
      </c>
    </row>
    <row r="12" spans="1:18" ht="15" x14ac:dyDescent="0.2">
      <c r="A12" s="365"/>
      <c r="B12" s="4" t="s">
        <v>33</v>
      </c>
      <c r="C12" s="4" t="s">
        <v>16</v>
      </c>
      <c r="D12" s="4" t="s">
        <v>34</v>
      </c>
      <c r="E12" s="14">
        <v>1</v>
      </c>
      <c r="F12" s="14">
        <v>2</v>
      </c>
      <c r="G12" s="9">
        <v>0</v>
      </c>
      <c r="H12" s="9">
        <v>2</v>
      </c>
      <c r="I12" s="4" t="s">
        <v>12</v>
      </c>
      <c r="J12" s="9">
        <v>4</v>
      </c>
      <c r="K12" s="4" t="s">
        <v>16</v>
      </c>
      <c r="L12" s="9">
        <v>3</v>
      </c>
      <c r="M12" s="9">
        <v>3</v>
      </c>
      <c r="N12" s="9">
        <v>5</v>
      </c>
    </row>
    <row r="13" spans="1:18" ht="15" x14ac:dyDescent="0.2">
      <c r="A13" s="365"/>
      <c r="B13" s="8" t="s">
        <v>35</v>
      </c>
      <c r="C13" s="4" t="s">
        <v>16</v>
      </c>
      <c r="D13" s="4" t="s">
        <v>36</v>
      </c>
      <c r="E13" s="10">
        <v>2</v>
      </c>
      <c r="F13" s="10">
        <v>4</v>
      </c>
      <c r="G13" s="9">
        <v>2</v>
      </c>
      <c r="H13" s="9">
        <v>3</v>
      </c>
      <c r="I13" s="9">
        <v>3</v>
      </c>
      <c r="J13" s="9">
        <v>5</v>
      </c>
      <c r="K13" s="9">
        <v>2</v>
      </c>
      <c r="L13" s="9">
        <v>3</v>
      </c>
      <c r="M13" s="9">
        <v>2</v>
      </c>
      <c r="N13" s="9">
        <v>4</v>
      </c>
      <c r="P13" s="1" t="s">
        <v>37</v>
      </c>
      <c r="Q13" s="24" t="s">
        <v>38</v>
      </c>
      <c r="R13" s="12">
        <v>3</v>
      </c>
    </row>
    <row r="14" spans="1:18" s="20" customFormat="1" ht="15" x14ac:dyDescent="0.2">
      <c r="A14" s="16"/>
      <c r="B14" s="17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8" ht="15" customHeight="1" x14ac:dyDescent="0.2">
      <c r="A15" s="365" t="s">
        <v>39</v>
      </c>
      <c r="B15" s="4" t="s">
        <v>40</v>
      </c>
      <c r="C15" s="4" t="s">
        <v>16</v>
      </c>
      <c r="D15" s="9">
        <v>3</v>
      </c>
      <c r="E15" s="3" t="s">
        <v>16</v>
      </c>
      <c r="F15" s="14">
        <v>3</v>
      </c>
      <c r="G15" s="9">
        <v>1</v>
      </c>
      <c r="H15" s="9">
        <v>2</v>
      </c>
      <c r="I15" s="9">
        <v>1</v>
      </c>
      <c r="J15" s="9">
        <v>2</v>
      </c>
      <c r="K15" s="9">
        <v>3</v>
      </c>
      <c r="L15" s="9">
        <v>4</v>
      </c>
      <c r="M15" s="4" t="s">
        <v>16</v>
      </c>
      <c r="N15" s="9">
        <v>3</v>
      </c>
    </row>
    <row r="16" spans="1:18" ht="15" x14ac:dyDescent="0.2">
      <c r="A16" s="365"/>
      <c r="B16" s="8" t="s">
        <v>41</v>
      </c>
      <c r="C16" s="4" t="s">
        <v>16</v>
      </c>
      <c r="D16" s="9">
        <v>3</v>
      </c>
      <c r="E16" s="10">
        <v>3</v>
      </c>
      <c r="F16" s="10">
        <v>5</v>
      </c>
      <c r="G16" s="4" t="s">
        <v>16</v>
      </c>
      <c r="H16" s="5"/>
      <c r="I16" s="4" t="s">
        <v>16</v>
      </c>
      <c r="J16" s="4" t="s">
        <v>12</v>
      </c>
      <c r="K16" s="4" t="s">
        <v>16</v>
      </c>
      <c r="L16" s="9">
        <v>2</v>
      </c>
      <c r="M16" s="9">
        <v>0</v>
      </c>
      <c r="N16" s="4" t="s">
        <v>16</v>
      </c>
      <c r="P16" s="2" t="s">
        <v>42</v>
      </c>
      <c r="Q16" s="25" t="s">
        <v>43</v>
      </c>
      <c r="R16" s="12">
        <v>3</v>
      </c>
    </row>
    <row r="17" spans="1:18" ht="15" x14ac:dyDescent="0.2">
      <c r="A17" s="365"/>
      <c r="B17" s="4" t="s">
        <v>44</v>
      </c>
      <c r="C17" s="9">
        <v>2</v>
      </c>
      <c r="D17" s="9">
        <v>4</v>
      </c>
      <c r="E17" s="14">
        <v>0</v>
      </c>
      <c r="F17" s="14">
        <v>2</v>
      </c>
      <c r="G17" s="4" t="s">
        <v>16</v>
      </c>
      <c r="H17" s="5"/>
      <c r="I17" s="4" t="s">
        <v>16</v>
      </c>
      <c r="J17" s="9">
        <v>3</v>
      </c>
      <c r="K17" s="9">
        <v>2</v>
      </c>
      <c r="L17" s="9">
        <v>4</v>
      </c>
      <c r="M17" s="4" t="s">
        <v>16</v>
      </c>
      <c r="N17" s="9">
        <v>3</v>
      </c>
    </row>
    <row r="18" spans="1:18" ht="15" x14ac:dyDescent="0.2">
      <c r="A18" s="365"/>
      <c r="B18" s="8" t="s">
        <v>45</v>
      </c>
      <c r="C18" s="9">
        <v>2</v>
      </c>
      <c r="D18" s="9">
        <v>4</v>
      </c>
      <c r="E18" s="8">
        <v>2</v>
      </c>
      <c r="F18" s="10">
        <v>4</v>
      </c>
      <c r="G18" s="4" t="s">
        <v>16</v>
      </c>
      <c r="H18" s="4"/>
      <c r="I18" s="4" t="s">
        <v>16</v>
      </c>
      <c r="J18" s="5"/>
      <c r="K18" s="4" t="s">
        <v>16</v>
      </c>
      <c r="L18" s="9">
        <v>3</v>
      </c>
      <c r="M18" s="4" t="s">
        <v>12</v>
      </c>
      <c r="N18" s="9">
        <v>3</v>
      </c>
      <c r="P18" s="2" t="s">
        <v>46</v>
      </c>
      <c r="Q18" s="11" t="s">
        <v>47</v>
      </c>
      <c r="R18" s="12">
        <v>3</v>
      </c>
    </row>
    <row r="19" spans="1:18" ht="15" x14ac:dyDescent="0.2">
      <c r="A19" s="365"/>
      <c r="B19" s="8" t="s">
        <v>48</v>
      </c>
      <c r="C19" s="9">
        <v>2</v>
      </c>
      <c r="D19" s="9">
        <v>4</v>
      </c>
      <c r="E19" s="8">
        <v>2</v>
      </c>
      <c r="F19" s="10">
        <v>4</v>
      </c>
      <c r="G19" s="5"/>
      <c r="H19" s="9">
        <v>4</v>
      </c>
      <c r="I19" s="4" t="s">
        <v>16</v>
      </c>
      <c r="J19" s="9">
        <v>3</v>
      </c>
      <c r="K19" s="9">
        <v>3</v>
      </c>
      <c r="L19" s="9">
        <v>4</v>
      </c>
      <c r="M19" s="9">
        <v>2</v>
      </c>
      <c r="N19" s="9">
        <v>2</v>
      </c>
      <c r="P19" s="2" t="s">
        <v>49</v>
      </c>
      <c r="Q19" s="15" t="s">
        <v>50</v>
      </c>
      <c r="R19" s="12">
        <v>3</v>
      </c>
    </row>
    <row r="20" spans="1:18" ht="15" x14ac:dyDescent="0.2">
      <c r="A20" s="365"/>
      <c r="B20" s="4" t="s">
        <v>51</v>
      </c>
      <c r="C20" s="9">
        <v>3</v>
      </c>
      <c r="D20" s="9">
        <v>5</v>
      </c>
      <c r="E20" s="14">
        <v>0</v>
      </c>
      <c r="F20" s="3">
        <v>2</v>
      </c>
      <c r="G20" s="4" t="s">
        <v>16</v>
      </c>
      <c r="H20" s="9">
        <v>3</v>
      </c>
      <c r="I20" s="9">
        <v>0</v>
      </c>
      <c r="J20" s="4" t="s">
        <v>16</v>
      </c>
      <c r="K20" s="4" t="s">
        <v>52</v>
      </c>
      <c r="L20" s="4" t="s">
        <v>16</v>
      </c>
      <c r="M20" s="9">
        <v>0</v>
      </c>
      <c r="N20" s="9">
        <v>3</v>
      </c>
    </row>
    <row r="21" spans="1:18" ht="15" x14ac:dyDescent="0.2">
      <c r="A21" s="365"/>
      <c r="B21" s="4" t="s">
        <v>53</v>
      </c>
      <c r="C21" s="4" t="s">
        <v>16</v>
      </c>
      <c r="D21" s="9">
        <v>2</v>
      </c>
      <c r="E21" s="14">
        <v>0</v>
      </c>
      <c r="F21" s="14">
        <v>2</v>
      </c>
      <c r="G21" s="9">
        <v>0</v>
      </c>
      <c r="H21" s="9">
        <v>2</v>
      </c>
      <c r="I21" s="4" t="s">
        <v>16</v>
      </c>
      <c r="J21" s="9">
        <v>3</v>
      </c>
      <c r="K21" s="9">
        <v>3</v>
      </c>
      <c r="L21" s="9">
        <v>4</v>
      </c>
      <c r="M21" s="4" t="s">
        <v>16</v>
      </c>
      <c r="N21" s="9">
        <v>3</v>
      </c>
    </row>
    <row r="22" spans="1:18" ht="15" x14ac:dyDescent="0.2">
      <c r="A22" s="365"/>
      <c r="B22" s="4" t="s">
        <v>54</v>
      </c>
      <c r="C22" s="9">
        <v>0</v>
      </c>
      <c r="D22" s="4" t="s">
        <v>16</v>
      </c>
      <c r="E22" s="3">
        <v>1</v>
      </c>
      <c r="F22" s="3">
        <v>2</v>
      </c>
      <c r="G22" s="4" t="s">
        <v>16</v>
      </c>
      <c r="H22" s="4" t="s">
        <v>55</v>
      </c>
      <c r="I22" s="9">
        <v>1</v>
      </c>
      <c r="J22" s="9">
        <v>3</v>
      </c>
      <c r="K22" s="4"/>
      <c r="L22" s="9">
        <v>4</v>
      </c>
      <c r="M22" s="9">
        <v>0</v>
      </c>
      <c r="N22" s="9">
        <v>2</v>
      </c>
    </row>
    <row r="23" spans="1:18" ht="15" x14ac:dyDescent="0.2">
      <c r="A23" s="365"/>
      <c r="B23" s="8" t="s">
        <v>56</v>
      </c>
      <c r="C23" s="9">
        <v>2</v>
      </c>
      <c r="D23" s="9">
        <v>3</v>
      </c>
      <c r="E23" s="10">
        <v>2</v>
      </c>
      <c r="F23" s="10">
        <v>4</v>
      </c>
      <c r="G23" s="9">
        <v>4</v>
      </c>
      <c r="H23" s="9">
        <v>5</v>
      </c>
      <c r="I23" s="4" t="s">
        <v>16</v>
      </c>
      <c r="J23" s="9">
        <v>3</v>
      </c>
      <c r="K23" s="4" t="s">
        <v>36</v>
      </c>
      <c r="L23" s="9">
        <v>4</v>
      </c>
      <c r="M23" s="4" t="s">
        <v>22</v>
      </c>
      <c r="N23" s="9">
        <v>4</v>
      </c>
      <c r="P23" s="2" t="s">
        <v>17</v>
      </c>
      <c r="Q23" s="11" t="s">
        <v>18</v>
      </c>
      <c r="R23" s="12">
        <v>3</v>
      </c>
    </row>
    <row r="24" spans="1:18" s="20" customFormat="1" ht="15" x14ac:dyDescent="0.2">
      <c r="A24" s="16"/>
      <c r="B24" s="17"/>
      <c r="C24" s="18"/>
      <c r="D24" s="18"/>
      <c r="E24" s="18"/>
      <c r="F24" s="18"/>
      <c r="G24" s="18"/>
      <c r="H24" s="18"/>
      <c r="I24" s="17"/>
      <c r="J24" s="18"/>
      <c r="K24" s="17"/>
      <c r="L24" s="18"/>
      <c r="M24" s="17"/>
      <c r="N24" s="18"/>
    </row>
    <row r="25" spans="1:18" ht="15.75" customHeight="1" x14ac:dyDescent="0.2">
      <c r="A25" s="363" t="s">
        <v>57</v>
      </c>
      <c r="B25" s="4" t="s">
        <v>58</v>
      </c>
      <c r="C25" s="9">
        <v>1</v>
      </c>
      <c r="D25" s="9">
        <v>3</v>
      </c>
      <c r="E25" s="3">
        <v>1</v>
      </c>
      <c r="F25" s="14">
        <v>3</v>
      </c>
      <c r="G25" s="26"/>
      <c r="H25" s="26"/>
      <c r="I25" s="9">
        <v>1</v>
      </c>
      <c r="J25" s="27"/>
      <c r="K25" s="9">
        <v>1</v>
      </c>
      <c r="L25" s="26"/>
      <c r="M25" s="9">
        <v>3</v>
      </c>
      <c r="N25" s="27" t="s">
        <v>59</v>
      </c>
    </row>
    <row r="26" spans="1:18" ht="15" x14ac:dyDescent="0.2">
      <c r="A26" s="363"/>
      <c r="B26" s="4" t="s">
        <v>60</v>
      </c>
      <c r="C26" s="9">
        <v>1</v>
      </c>
      <c r="D26" s="9">
        <v>2</v>
      </c>
      <c r="E26" s="14">
        <v>1</v>
      </c>
      <c r="F26" s="14">
        <v>3</v>
      </c>
      <c r="G26" s="4" t="s">
        <v>52</v>
      </c>
      <c r="H26" s="4" t="s">
        <v>12</v>
      </c>
      <c r="I26" s="4" t="s">
        <v>16</v>
      </c>
      <c r="J26" s="4" t="s">
        <v>61</v>
      </c>
      <c r="K26" s="9">
        <v>1</v>
      </c>
      <c r="L26" s="4" t="s">
        <v>61</v>
      </c>
      <c r="M26" s="9">
        <v>3</v>
      </c>
      <c r="N26" s="4" t="s">
        <v>62</v>
      </c>
    </row>
    <row r="27" spans="1:18" ht="15" customHeight="1" x14ac:dyDescent="0.2">
      <c r="A27" s="363"/>
      <c r="B27" s="4" t="s">
        <v>63</v>
      </c>
      <c r="C27" s="9">
        <v>1</v>
      </c>
      <c r="D27" s="9">
        <v>3</v>
      </c>
      <c r="E27" s="14">
        <v>1</v>
      </c>
      <c r="F27" s="14">
        <v>3</v>
      </c>
      <c r="G27" s="9">
        <v>1</v>
      </c>
      <c r="H27" s="26"/>
      <c r="I27" s="26"/>
      <c r="J27" s="26"/>
      <c r="K27" s="9">
        <v>1</v>
      </c>
      <c r="L27" s="27"/>
      <c r="M27" s="9">
        <v>4</v>
      </c>
      <c r="N27" s="27"/>
    </row>
    <row r="28" spans="1:18" ht="15" x14ac:dyDescent="0.2">
      <c r="A28" s="363"/>
      <c r="B28" s="8" t="s">
        <v>64</v>
      </c>
      <c r="C28" s="9">
        <v>2</v>
      </c>
      <c r="D28" s="9">
        <v>4</v>
      </c>
      <c r="E28" s="10">
        <v>2</v>
      </c>
      <c r="F28" s="10">
        <v>4</v>
      </c>
      <c r="G28" s="4" t="s">
        <v>16</v>
      </c>
      <c r="H28" s="26"/>
      <c r="I28" s="4" t="s">
        <v>16</v>
      </c>
      <c r="J28" s="26"/>
      <c r="K28" s="9">
        <v>1</v>
      </c>
      <c r="L28" s="27"/>
      <c r="M28" s="9">
        <v>4</v>
      </c>
      <c r="N28" s="27"/>
      <c r="P28" s="28" t="s">
        <v>65</v>
      </c>
      <c r="Q28" s="29" t="s">
        <v>66</v>
      </c>
      <c r="R28" s="30">
        <v>3</v>
      </c>
    </row>
    <row r="29" spans="1:18" ht="15" customHeight="1" x14ac:dyDescent="0.2">
      <c r="A29" s="363"/>
      <c r="B29" s="8" t="s">
        <v>67</v>
      </c>
      <c r="C29" s="9">
        <v>0</v>
      </c>
      <c r="D29" s="27">
        <v>1</v>
      </c>
      <c r="E29" s="10">
        <v>2</v>
      </c>
      <c r="F29" s="10">
        <v>4</v>
      </c>
      <c r="G29" s="9">
        <v>0</v>
      </c>
      <c r="H29" s="9">
        <v>1</v>
      </c>
      <c r="I29" s="4" t="s">
        <v>16</v>
      </c>
      <c r="J29" s="27"/>
      <c r="K29" s="31" t="s">
        <v>68</v>
      </c>
      <c r="L29" s="31" t="s">
        <v>69</v>
      </c>
      <c r="M29" s="32">
        <v>0</v>
      </c>
      <c r="N29" s="33"/>
      <c r="P29" s="28" t="s">
        <v>70</v>
      </c>
      <c r="Q29" s="29" t="s">
        <v>71</v>
      </c>
      <c r="R29" s="30">
        <v>3</v>
      </c>
    </row>
    <row r="30" spans="1:18" ht="15" customHeight="1" x14ac:dyDescent="0.2">
      <c r="A30" s="363"/>
      <c r="B30" s="4"/>
      <c r="C30" s="9"/>
      <c r="D30" s="27"/>
      <c r="E30" s="9"/>
      <c r="F30" s="9"/>
      <c r="G30" s="9"/>
      <c r="H30" s="9"/>
      <c r="I30" s="4"/>
      <c r="J30" s="27"/>
      <c r="K30" s="31"/>
      <c r="L30" s="31"/>
      <c r="M30" s="32"/>
      <c r="N30" s="33"/>
      <c r="P30" s="2" t="s">
        <v>72</v>
      </c>
      <c r="Q30" s="34" t="s">
        <v>73</v>
      </c>
      <c r="R30" s="12">
        <v>3</v>
      </c>
    </row>
    <row r="31" spans="1:18" s="20" customFormat="1" ht="15" customHeight="1" x14ac:dyDescent="0.2">
      <c r="A31" s="35"/>
      <c r="B31" s="17"/>
      <c r="C31" s="18"/>
      <c r="D31" s="36"/>
      <c r="E31" s="18"/>
      <c r="F31" s="18"/>
      <c r="G31" s="18"/>
      <c r="H31" s="18"/>
      <c r="I31" s="17"/>
      <c r="J31" s="36"/>
      <c r="K31" s="37"/>
      <c r="L31" s="37"/>
      <c r="M31" s="38"/>
      <c r="N31" s="39"/>
    </row>
    <row r="32" spans="1:18" ht="15" x14ac:dyDescent="0.2">
      <c r="A32" s="364" t="s">
        <v>74</v>
      </c>
      <c r="B32" s="8" t="s">
        <v>75</v>
      </c>
      <c r="C32" s="4" t="s">
        <v>16</v>
      </c>
      <c r="D32" s="27"/>
      <c r="E32" s="10">
        <v>2</v>
      </c>
      <c r="F32" s="10">
        <v>4</v>
      </c>
      <c r="G32" s="9">
        <v>0</v>
      </c>
      <c r="H32" s="4" t="s">
        <v>16</v>
      </c>
      <c r="I32" s="4" t="s">
        <v>16</v>
      </c>
      <c r="J32" s="27"/>
      <c r="K32" s="31"/>
      <c r="L32" s="31"/>
      <c r="M32" s="32"/>
      <c r="N32" s="33"/>
      <c r="P32" s="2" t="s">
        <v>76</v>
      </c>
      <c r="Q32" s="11" t="s">
        <v>77</v>
      </c>
      <c r="R32" s="12">
        <v>3</v>
      </c>
    </row>
    <row r="33" spans="1:18" ht="15" x14ac:dyDescent="0.2">
      <c r="A33" s="364"/>
      <c r="B33" s="8" t="s">
        <v>78</v>
      </c>
      <c r="C33" s="9">
        <v>2</v>
      </c>
      <c r="D33" s="9">
        <v>4</v>
      </c>
      <c r="E33" s="10">
        <v>3</v>
      </c>
      <c r="F33" s="10">
        <v>5</v>
      </c>
      <c r="G33" s="4" t="s">
        <v>79</v>
      </c>
      <c r="H33" s="9">
        <v>3</v>
      </c>
      <c r="I33" s="4" t="s">
        <v>16</v>
      </c>
      <c r="J33" s="4"/>
      <c r="K33" s="4" t="s">
        <v>16</v>
      </c>
      <c r="L33" s="9">
        <v>3</v>
      </c>
      <c r="M33" s="4" t="s">
        <v>16</v>
      </c>
      <c r="N33" s="9">
        <v>3</v>
      </c>
      <c r="P33" s="1" t="s">
        <v>80</v>
      </c>
      <c r="Q33" s="15" t="s">
        <v>81</v>
      </c>
      <c r="R33" s="12">
        <v>3</v>
      </c>
    </row>
    <row r="34" spans="1:18" ht="15" x14ac:dyDescent="0.2">
      <c r="A34" s="364"/>
      <c r="B34" s="8" t="s">
        <v>82</v>
      </c>
      <c r="C34" s="27">
        <v>0</v>
      </c>
      <c r="D34" s="9">
        <v>4</v>
      </c>
      <c r="E34" s="10">
        <v>4</v>
      </c>
      <c r="F34" s="10">
        <v>5</v>
      </c>
      <c r="G34" s="4" t="s">
        <v>16</v>
      </c>
      <c r="H34" s="26"/>
      <c r="I34" s="4" t="s">
        <v>16</v>
      </c>
      <c r="J34" s="26"/>
      <c r="K34" s="9">
        <v>1</v>
      </c>
      <c r="L34" s="27" t="s">
        <v>83</v>
      </c>
      <c r="M34" s="26"/>
      <c r="N34" s="9">
        <v>4</v>
      </c>
      <c r="P34" s="2" t="s">
        <v>84</v>
      </c>
      <c r="Q34" s="25" t="s">
        <v>85</v>
      </c>
      <c r="R34" s="12">
        <v>3</v>
      </c>
    </row>
    <row r="35" spans="1:18" ht="15" x14ac:dyDescent="0.2">
      <c r="A35" s="364"/>
      <c r="B35" s="8"/>
      <c r="C35" s="27"/>
      <c r="D35" s="9"/>
      <c r="E35" s="10"/>
      <c r="F35" s="10"/>
      <c r="G35" s="4"/>
      <c r="H35" s="26"/>
      <c r="I35" s="4"/>
      <c r="J35" s="26"/>
      <c r="K35" s="9"/>
      <c r="L35" s="27"/>
      <c r="M35" s="26"/>
      <c r="N35" s="9"/>
      <c r="P35" s="2" t="s">
        <v>86</v>
      </c>
      <c r="Q35" s="25" t="s">
        <v>87</v>
      </c>
      <c r="R35" s="12">
        <v>3</v>
      </c>
    </row>
    <row r="36" spans="1:18" ht="15" x14ac:dyDescent="0.2">
      <c r="A36" s="364"/>
      <c r="B36" s="8" t="s">
        <v>88</v>
      </c>
      <c r="C36" s="4" t="s">
        <v>36</v>
      </c>
      <c r="D36" s="26"/>
      <c r="E36" s="10">
        <v>3</v>
      </c>
      <c r="F36" s="10">
        <v>5</v>
      </c>
      <c r="G36" s="4" t="s">
        <v>16</v>
      </c>
      <c r="H36" s="4">
        <v>2</v>
      </c>
      <c r="I36" s="26"/>
      <c r="J36" s="9">
        <v>2</v>
      </c>
      <c r="K36" s="9">
        <v>1</v>
      </c>
      <c r="L36" s="9">
        <v>2</v>
      </c>
      <c r="M36" s="9">
        <v>2</v>
      </c>
      <c r="N36" s="26"/>
      <c r="P36" s="2" t="s">
        <v>89</v>
      </c>
      <c r="Q36" s="15" t="s">
        <v>90</v>
      </c>
      <c r="R36" s="12">
        <v>3</v>
      </c>
    </row>
    <row r="37" spans="1:18" ht="15" x14ac:dyDescent="0.2">
      <c r="A37" s="364"/>
      <c r="B37" s="8" t="s">
        <v>91</v>
      </c>
      <c r="C37" s="9">
        <v>2</v>
      </c>
      <c r="D37" s="9">
        <v>4</v>
      </c>
      <c r="E37" s="10">
        <v>4</v>
      </c>
      <c r="F37" s="10">
        <v>5</v>
      </c>
      <c r="G37" s="9">
        <v>2</v>
      </c>
      <c r="H37" s="9">
        <v>3</v>
      </c>
      <c r="I37" s="4" t="s">
        <v>16</v>
      </c>
      <c r="J37" s="9">
        <v>3</v>
      </c>
      <c r="K37" s="26"/>
      <c r="L37" s="9">
        <v>4</v>
      </c>
      <c r="M37" s="9">
        <v>3</v>
      </c>
      <c r="N37" s="9">
        <v>5</v>
      </c>
      <c r="P37" s="1" t="s">
        <v>92</v>
      </c>
      <c r="Q37" s="25" t="s">
        <v>93</v>
      </c>
      <c r="R37" s="12">
        <v>4</v>
      </c>
    </row>
    <row r="38" spans="1:18" ht="15" x14ac:dyDescent="0.2">
      <c r="A38" s="364"/>
      <c r="B38" s="8" t="s">
        <v>94</v>
      </c>
      <c r="C38" s="9">
        <v>2</v>
      </c>
      <c r="D38" s="9">
        <v>3</v>
      </c>
      <c r="E38" s="10">
        <v>2</v>
      </c>
      <c r="F38" s="10">
        <v>3</v>
      </c>
      <c r="G38" s="9">
        <v>1</v>
      </c>
      <c r="H38" s="9">
        <v>2</v>
      </c>
      <c r="I38" s="26"/>
      <c r="J38" s="26"/>
      <c r="K38" s="4" t="s">
        <v>16</v>
      </c>
      <c r="L38" s="9">
        <v>3</v>
      </c>
      <c r="M38" s="9">
        <v>2</v>
      </c>
      <c r="N38" s="9">
        <v>3</v>
      </c>
      <c r="P38" s="28" t="s">
        <v>95</v>
      </c>
      <c r="Q38" s="29" t="s">
        <v>96</v>
      </c>
      <c r="R38" s="30">
        <v>3</v>
      </c>
    </row>
    <row r="39" spans="1:18" s="20" customFormat="1" ht="15" x14ac:dyDescent="0.2">
      <c r="A39" s="35"/>
      <c r="B39" s="17"/>
      <c r="C39" s="18"/>
      <c r="D39" s="18"/>
      <c r="E39" s="18"/>
      <c r="F39" s="18"/>
      <c r="G39" s="18"/>
      <c r="H39" s="18"/>
      <c r="I39" s="40"/>
      <c r="J39" s="40"/>
      <c r="K39" s="17"/>
      <c r="L39" s="18"/>
      <c r="M39" s="18"/>
      <c r="N39" s="18"/>
      <c r="P39" s="41"/>
      <c r="Q39" s="42"/>
      <c r="R39" s="43"/>
    </row>
    <row r="40" spans="1:18" ht="15" x14ac:dyDescent="0.2">
      <c r="A40" s="364" t="s">
        <v>97</v>
      </c>
      <c r="B40" s="8" t="s">
        <v>98</v>
      </c>
      <c r="C40" s="9">
        <v>4</v>
      </c>
      <c r="D40" s="9">
        <v>5</v>
      </c>
      <c r="E40" s="10">
        <v>3</v>
      </c>
      <c r="F40" s="10">
        <v>4</v>
      </c>
      <c r="G40" s="26"/>
      <c r="H40" s="26"/>
      <c r="I40" s="26"/>
      <c r="J40" s="9">
        <v>3</v>
      </c>
      <c r="K40" s="26"/>
      <c r="L40" s="26"/>
      <c r="M40" s="26"/>
      <c r="N40" s="26"/>
      <c r="P40" s="2" t="s">
        <v>99</v>
      </c>
      <c r="Q40" s="25" t="s">
        <v>100</v>
      </c>
      <c r="R40" s="12">
        <v>3</v>
      </c>
    </row>
    <row r="41" spans="1:18" ht="15" x14ac:dyDescent="0.2">
      <c r="A41" s="364"/>
      <c r="B41" s="4" t="s">
        <v>101</v>
      </c>
      <c r="C41" s="9">
        <v>4</v>
      </c>
      <c r="D41" s="9">
        <v>5</v>
      </c>
      <c r="E41" s="14">
        <v>1</v>
      </c>
      <c r="F41" s="14">
        <v>2</v>
      </c>
      <c r="G41" s="9">
        <v>0</v>
      </c>
      <c r="H41" s="9">
        <v>2</v>
      </c>
      <c r="I41" s="9">
        <v>0</v>
      </c>
      <c r="J41" s="4" t="s">
        <v>16</v>
      </c>
      <c r="K41" s="9">
        <v>0</v>
      </c>
      <c r="L41" s="4" t="s">
        <v>16</v>
      </c>
      <c r="M41" s="9">
        <v>0</v>
      </c>
      <c r="N41" s="9">
        <v>2</v>
      </c>
    </row>
    <row r="42" spans="1:18" ht="15" x14ac:dyDescent="0.2">
      <c r="A42" s="364"/>
      <c r="B42" s="4" t="s">
        <v>102</v>
      </c>
      <c r="C42" s="9">
        <v>4</v>
      </c>
      <c r="D42" s="26"/>
      <c r="E42" s="14">
        <v>1</v>
      </c>
      <c r="F42" s="14">
        <v>2</v>
      </c>
      <c r="G42" s="26"/>
      <c r="H42" s="26"/>
      <c r="I42" s="26"/>
      <c r="J42" s="9">
        <v>2</v>
      </c>
      <c r="K42" s="26"/>
      <c r="L42" s="26"/>
      <c r="M42" s="26"/>
      <c r="N42" s="26"/>
    </row>
    <row r="43" spans="1:18" ht="15" x14ac:dyDescent="0.2">
      <c r="A43" s="364"/>
      <c r="B43" s="4" t="s">
        <v>103</v>
      </c>
      <c r="C43" s="4">
        <v>3</v>
      </c>
      <c r="D43" s="9">
        <v>4</v>
      </c>
      <c r="E43" s="14">
        <v>0</v>
      </c>
      <c r="F43" s="3" t="s">
        <v>16</v>
      </c>
      <c r="G43" s="9">
        <v>0</v>
      </c>
      <c r="H43" s="26"/>
      <c r="I43" s="9">
        <v>0</v>
      </c>
      <c r="J43" s="4" t="s">
        <v>16</v>
      </c>
      <c r="K43" s="9">
        <v>0</v>
      </c>
      <c r="L43" s="4" t="s">
        <v>16</v>
      </c>
      <c r="M43" s="4" t="s">
        <v>104</v>
      </c>
      <c r="N43" s="4" t="s">
        <v>16</v>
      </c>
    </row>
  </sheetData>
  <mergeCells count="13">
    <mergeCell ref="A25:A30"/>
    <mergeCell ref="A32:A38"/>
    <mergeCell ref="A40:A43"/>
    <mergeCell ref="K1:L1"/>
    <mergeCell ref="M1:N1"/>
    <mergeCell ref="A3:A8"/>
    <mergeCell ref="A10:A13"/>
    <mergeCell ref="A15:A23"/>
    <mergeCell ref="A1:A2"/>
    <mergeCell ref="C1:D1"/>
    <mergeCell ref="E1:F1"/>
    <mergeCell ref="G1:H1"/>
    <mergeCell ref="I1:J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19" zoomScale="145" zoomScaleNormal="145" workbookViewId="0">
      <selection activeCell="C28" activeCellId="1" sqref="B2:E6 C28"/>
    </sheetView>
  </sheetViews>
  <sheetFormatPr defaultColWidth="8.625" defaultRowHeight="14.25" x14ac:dyDescent="0.2"/>
  <cols>
    <col min="1" max="1" width="3.375" customWidth="1"/>
    <col min="3" max="3" width="119.75" customWidth="1"/>
    <col min="4" max="4" width="24.5" customWidth="1"/>
  </cols>
  <sheetData>
    <row r="2" spans="2:3" ht="14.25" customHeight="1" x14ac:dyDescent="0.2">
      <c r="B2" s="368" t="s">
        <v>105</v>
      </c>
      <c r="C2" s="44" t="s">
        <v>106</v>
      </c>
    </row>
    <row r="3" spans="2:3" x14ac:dyDescent="0.2">
      <c r="B3" s="368"/>
      <c r="C3" s="44" t="s">
        <v>107</v>
      </c>
    </row>
    <row r="4" spans="2:3" x14ac:dyDescent="0.2">
      <c r="B4" s="368"/>
      <c r="C4" s="44" t="s">
        <v>108</v>
      </c>
    </row>
    <row r="5" spans="2:3" x14ac:dyDescent="0.2">
      <c r="B5" s="368"/>
      <c r="C5" s="44" t="s">
        <v>109</v>
      </c>
    </row>
    <row r="6" spans="2:3" x14ac:dyDescent="0.2">
      <c r="B6" s="368"/>
      <c r="C6" s="44" t="s">
        <v>110</v>
      </c>
    </row>
    <row r="7" spans="2:3" x14ac:dyDescent="0.2">
      <c r="B7" s="368"/>
      <c r="C7" s="44" t="s">
        <v>111</v>
      </c>
    </row>
    <row r="8" spans="2:3" x14ac:dyDescent="0.2">
      <c r="B8" s="368"/>
      <c r="C8" s="44" t="s">
        <v>112</v>
      </c>
    </row>
    <row r="9" spans="2:3" x14ac:dyDescent="0.2">
      <c r="B9" s="368"/>
      <c r="C9" s="45" t="s">
        <v>113</v>
      </c>
    </row>
    <row r="10" spans="2:3" x14ac:dyDescent="0.2">
      <c r="B10" s="368"/>
      <c r="C10" s="46" t="s">
        <v>114</v>
      </c>
    </row>
    <row r="11" spans="2:3" x14ac:dyDescent="0.2">
      <c r="B11" s="368"/>
      <c r="C11" s="47"/>
    </row>
    <row r="12" spans="2:3" x14ac:dyDescent="0.2">
      <c r="B12" s="368"/>
      <c r="C12" s="46" t="s">
        <v>115</v>
      </c>
    </row>
    <row r="13" spans="2:3" x14ac:dyDescent="0.2">
      <c r="B13" s="368"/>
      <c r="C13" s="48" t="s">
        <v>116</v>
      </c>
    </row>
    <row r="15" spans="2:3" ht="25.5" customHeight="1" x14ac:dyDescent="0.2">
      <c r="B15" s="369" t="s">
        <v>117</v>
      </c>
      <c r="C15" s="44" t="s">
        <v>118</v>
      </c>
    </row>
    <row r="16" spans="2:3" x14ac:dyDescent="0.2">
      <c r="B16" s="369"/>
      <c r="C16" s="44" t="s">
        <v>119</v>
      </c>
    </row>
    <row r="17" spans="2:3" x14ac:dyDescent="0.2">
      <c r="B17" s="369"/>
      <c r="C17" s="44" t="s">
        <v>120</v>
      </c>
    </row>
    <row r="18" spans="2:3" x14ac:dyDescent="0.2">
      <c r="B18" s="369"/>
      <c r="C18" s="44" t="s">
        <v>121</v>
      </c>
    </row>
    <row r="19" spans="2:3" x14ac:dyDescent="0.2">
      <c r="B19" s="369"/>
      <c r="C19" s="49" t="s">
        <v>122</v>
      </c>
    </row>
    <row r="20" spans="2:3" x14ac:dyDescent="0.2">
      <c r="B20" s="369"/>
      <c r="C20" s="46" t="s">
        <v>123</v>
      </c>
    </row>
    <row r="21" spans="2:3" x14ac:dyDescent="0.2">
      <c r="B21" s="369"/>
      <c r="C21" s="46"/>
    </row>
    <row r="22" spans="2:3" x14ac:dyDescent="0.2">
      <c r="B22" s="369"/>
      <c r="C22" s="46" t="s">
        <v>124</v>
      </c>
    </row>
    <row r="23" spans="2:3" x14ac:dyDescent="0.2">
      <c r="B23" s="369"/>
      <c r="C23" s="48" t="s">
        <v>125</v>
      </c>
    </row>
    <row r="25" spans="2:3" ht="14.25" customHeight="1" x14ac:dyDescent="0.2">
      <c r="B25" s="370" t="s">
        <v>126</v>
      </c>
      <c r="C25" s="50" t="s">
        <v>127</v>
      </c>
    </row>
    <row r="26" spans="2:3" x14ac:dyDescent="0.2">
      <c r="B26" s="370"/>
      <c r="C26" s="51" t="s">
        <v>128</v>
      </c>
    </row>
    <row r="27" spans="2:3" x14ac:dyDescent="0.2">
      <c r="B27" s="370"/>
      <c r="C27" s="51" t="s">
        <v>129</v>
      </c>
    </row>
    <row r="28" spans="2:3" x14ac:dyDescent="0.2">
      <c r="B28" s="370"/>
      <c r="C28" s="52" t="s">
        <v>130</v>
      </c>
    </row>
    <row r="29" spans="2:3" x14ac:dyDescent="0.2">
      <c r="B29" s="370"/>
      <c r="C29" s="51" t="s">
        <v>123</v>
      </c>
    </row>
    <row r="30" spans="2:3" x14ac:dyDescent="0.2">
      <c r="B30" s="370"/>
      <c r="C30" s="51"/>
    </row>
    <row r="31" spans="2:3" x14ac:dyDescent="0.2">
      <c r="B31" s="370"/>
      <c r="C31" s="51" t="s">
        <v>131</v>
      </c>
    </row>
    <row r="32" spans="2:3" x14ac:dyDescent="0.2">
      <c r="B32" s="370"/>
      <c r="C32" s="53" t="s">
        <v>132</v>
      </c>
    </row>
    <row r="34" spans="2:3" ht="25.5" customHeight="1" x14ac:dyDescent="0.2">
      <c r="B34" s="370" t="s">
        <v>133</v>
      </c>
      <c r="C34" s="50" t="s">
        <v>134</v>
      </c>
    </row>
    <row r="35" spans="2:3" x14ac:dyDescent="0.2">
      <c r="B35" s="370"/>
      <c r="C35" s="54" t="s">
        <v>135</v>
      </c>
    </row>
    <row r="36" spans="2:3" x14ac:dyDescent="0.2">
      <c r="B36" s="370"/>
      <c r="C36" s="51" t="s">
        <v>136</v>
      </c>
    </row>
    <row r="37" spans="2:3" x14ac:dyDescent="0.2">
      <c r="B37" s="370"/>
      <c r="C37" s="51" t="s">
        <v>137</v>
      </c>
    </row>
    <row r="38" spans="2:3" x14ac:dyDescent="0.2">
      <c r="B38" s="370"/>
      <c r="C38" s="55"/>
    </row>
    <row r="39" spans="2:3" x14ac:dyDescent="0.2">
      <c r="B39" s="370"/>
      <c r="C39" s="51" t="s">
        <v>138</v>
      </c>
    </row>
    <row r="40" spans="2:3" x14ac:dyDescent="0.2">
      <c r="B40" s="370"/>
      <c r="C40" s="51"/>
    </row>
    <row r="41" spans="2:3" ht="25.5" x14ac:dyDescent="0.2">
      <c r="B41" s="370"/>
      <c r="C41" s="51" t="s">
        <v>139</v>
      </c>
    </row>
    <row r="42" spans="2:3" x14ac:dyDescent="0.2">
      <c r="B42" s="370"/>
      <c r="C42" s="53" t="s">
        <v>140</v>
      </c>
    </row>
    <row r="44" spans="2:3" ht="26.25" customHeight="1" x14ac:dyDescent="0.2">
      <c r="B44" s="371" t="s">
        <v>141</v>
      </c>
      <c r="C44" s="56" t="s">
        <v>142</v>
      </c>
    </row>
    <row r="45" spans="2:3" x14ac:dyDescent="0.2">
      <c r="B45" s="371"/>
      <c r="C45" s="51" t="s">
        <v>143</v>
      </c>
    </row>
    <row r="46" spans="2:3" x14ac:dyDescent="0.2">
      <c r="B46" s="371"/>
      <c r="C46" s="51" t="s">
        <v>144</v>
      </c>
    </row>
    <row r="47" spans="2:3" x14ac:dyDescent="0.2">
      <c r="B47" s="371"/>
      <c r="C47" s="51" t="s">
        <v>145</v>
      </c>
    </row>
    <row r="48" spans="2:3" x14ac:dyDescent="0.2">
      <c r="B48" s="371"/>
      <c r="C48" s="51" t="s">
        <v>146</v>
      </c>
    </row>
    <row r="49" spans="2:3" x14ac:dyDescent="0.2">
      <c r="B49" s="371"/>
      <c r="C49" s="51" t="s">
        <v>147</v>
      </c>
    </row>
    <row r="50" spans="2:3" x14ac:dyDescent="0.2">
      <c r="B50" s="371"/>
      <c r="C50" s="55"/>
    </row>
    <row r="51" spans="2:3" ht="25.5" x14ac:dyDescent="0.2">
      <c r="B51" s="371"/>
      <c r="C51" s="51" t="s">
        <v>148</v>
      </c>
    </row>
    <row r="52" spans="2:3" x14ac:dyDescent="0.2">
      <c r="B52" s="371"/>
      <c r="C52" s="53" t="s">
        <v>125</v>
      </c>
    </row>
  </sheetData>
  <mergeCells count="5">
    <mergeCell ref="B2:B13"/>
    <mergeCell ref="B15:B23"/>
    <mergeCell ref="B25:B32"/>
    <mergeCell ref="B34:B42"/>
    <mergeCell ref="B44:B5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885"/>
  <sheetViews>
    <sheetView topLeftCell="D97" zoomScale="115" zoomScaleNormal="115" workbookViewId="0">
      <selection activeCell="E84" activeCellId="1" sqref="B2:O6 E84"/>
    </sheetView>
  </sheetViews>
  <sheetFormatPr defaultColWidth="12.625" defaultRowHeight="14.25" x14ac:dyDescent="0.2"/>
  <cols>
    <col min="1" max="1" width="5.375" customWidth="1"/>
    <col min="2" max="3" width="4.875" customWidth="1"/>
    <col min="4" max="4" width="7.625" customWidth="1"/>
    <col min="5" max="5" width="30.75" customWidth="1"/>
    <col min="6" max="6" width="33.375" customWidth="1"/>
    <col min="7" max="7" width="7.25" customWidth="1"/>
    <col min="8" max="8" width="22.875" customWidth="1"/>
    <col min="9" max="9" width="21.25" customWidth="1"/>
    <col min="10" max="10" width="9" customWidth="1"/>
    <col min="11" max="11" width="14.875" customWidth="1"/>
    <col min="12" max="12" width="13.625" customWidth="1"/>
    <col min="13" max="13" width="11.125" customWidth="1"/>
    <col min="14" max="14" width="12.75" customWidth="1"/>
    <col min="15" max="15" width="10.75" customWidth="1"/>
    <col min="16" max="16" width="2.375" customWidth="1"/>
    <col min="17" max="17" width="9.625" customWidth="1"/>
    <col min="18" max="18" width="18" customWidth="1"/>
    <col min="19" max="19" width="3.5" customWidth="1"/>
    <col min="20" max="20" width="5.125" customWidth="1"/>
    <col min="21" max="21" width="1.875" customWidth="1"/>
    <col min="22" max="22" width="13.75" customWidth="1"/>
    <col min="23" max="23" width="4.25" customWidth="1"/>
    <col min="24" max="29" width="7.625" customWidth="1"/>
  </cols>
  <sheetData>
    <row r="1" spans="2:29" ht="14.25" customHeight="1" x14ac:dyDescent="0.2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 t="s">
        <v>149</v>
      </c>
      <c r="R1" s="58" t="s">
        <v>150</v>
      </c>
      <c r="S1" s="57" t="s">
        <v>151</v>
      </c>
      <c r="T1" s="57"/>
      <c r="U1" s="57"/>
      <c r="V1" s="57"/>
      <c r="W1" s="57"/>
      <c r="X1" s="57"/>
      <c r="Y1" s="57"/>
      <c r="Z1" s="57"/>
      <c r="AA1" s="57"/>
      <c r="AB1" s="57"/>
      <c r="AC1" s="57"/>
    </row>
    <row r="2" spans="2:29" ht="14.25" customHeight="1" x14ac:dyDescent="0.25">
      <c r="B2" s="372" t="s">
        <v>152</v>
      </c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57"/>
      <c r="Q2" t="s">
        <v>153</v>
      </c>
      <c r="R2" s="58" t="s">
        <v>154</v>
      </c>
      <c r="S2" s="57" t="s">
        <v>155</v>
      </c>
      <c r="T2" s="59" t="s">
        <v>156</v>
      </c>
      <c r="U2" s="57"/>
      <c r="V2" s="57"/>
      <c r="W2" s="57"/>
      <c r="X2" s="57"/>
      <c r="Y2" s="57"/>
      <c r="Z2" s="57"/>
      <c r="AA2" s="57"/>
      <c r="AB2" s="57"/>
      <c r="AC2" s="57"/>
    </row>
    <row r="3" spans="2:29" ht="14.25" customHeight="1" x14ac:dyDescent="0.25">
      <c r="B3" s="372" t="s">
        <v>157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57"/>
      <c r="Q3" s="57"/>
      <c r="R3" s="58" t="s">
        <v>158</v>
      </c>
      <c r="S3" s="57" t="s">
        <v>159</v>
      </c>
      <c r="T3" s="57" t="s">
        <v>160</v>
      </c>
      <c r="U3" s="57"/>
      <c r="V3" s="57"/>
      <c r="W3" s="57"/>
      <c r="X3" s="57"/>
      <c r="Y3" s="57"/>
      <c r="Z3" s="57"/>
      <c r="AA3" s="57"/>
      <c r="AB3" s="57"/>
      <c r="AC3" s="57"/>
    </row>
    <row r="4" spans="2:29" ht="14.25" customHeight="1" x14ac:dyDescent="0.25">
      <c r="B4" s="60"/>
      <c r="C4" s="60"/>
      <c r="D4" s="60"/>
      <c r="E4" s="60"/>
      <c r="F4" s="60"/>
      <c r="G4" s="60"/>
      <c r="H4" s="60"/>
      <c r="I4" s="60"/>
      <c r="J4" s="60">
        <v>1</v>
      </c>
      <c r="K4" s="60">
        <v>2</v>
      </c>
      <c r="L4" s="60">
        <v>3</v>
      </c>
      <c r="M4" s="60">
        <v>4</v>
      </c>
      <c r="N4" s="60">
        <v>5</v>
      </c>
      <c r="O4" s="60">
        <v>6</v>
      </c>
      <c r="P4" s="57"/>
      <c r="Q4" s="57"/>
      <c r="R4" s="58" t="s">
        <v>161</v>
      </c>
      <c r="S4" s="57" t="s">
        <v>162</v>
      </c>
      <c r="T4" s="57" t="s">
        <v>163</v>
      </c>
      <c r="U4" s="57"/>
      <c r="V4" s="57"/>
      <c r="W4" s="57"/>
      <c r="X4" s="57"/>
      <c r="Y4" s="57"/>
      <c r="Z4" s="57"/>
      <c r="AA4" s="57"/>
      <c r="AB4" s="57"/>
      <c r="AC4" s="57"/>
    </row>
    <row r="5" spans="2:29" ht="14.25" customHeight="1" x14ac:dyDescent="0.25">
      <c r="B5" s="61" t="s">
        <v>164</v>
      </c>
      <c r="C5" s="61" t="s">
        <v>158</v>
      </c>
      <c r="D5" s="62" t="s">
        <v>165</v>
      </c>
      <c r="E5" s="63" t="s">
        <v>166</v>
      </c>
      <c r="F5" s="62" t="s">
        <v>167</v>
      </c>
      <c r="G5" s="64" t="s">
        <v>158</v>
      </c>
      <c r="H5" s="62" t="s">
        <v>168</v>
      </c>
      <c r="I5" s="62" t="s">
        <v>169</v>
      </c>
      <c r="J5" s="65" t="s">
        <v>170</v>
      </c>
      <c r="K5" s="65" t="s">
        <v>171</v>
      </c>
      <c r="L5" s="65" t="s">
        <v>172</v>
      </c>
      <c r="M5" s="65" t="s">
        <v>173</v>
      </c>
      <c r="N5" s="65" t="s">
        <v>174</v>
      </c>
      <c r="O5" s="63" t="s">
        <v>175</v>
      </c>
      <c r="P5" s="57"/>
      <c r="Q5" s="57"/>
      <c r="R5" s="58" t="s">
        <v>176</v>
      </c>
      <c r="S5" s="57" t="s">
        <v>177</v>
      </c>
      <c r="T5" s="57" t="s">
        <v>178</v>
      </c>
      <c r="U5" s="57"/>
      <c r="V5" s="57" t="s">
        <v>179</v>
      </c>
      <c r="W5" s="57"/>
      <c r="X5" s="57"/>
      <c r="Y5" s="57"/>
      <c r="Z5" s="57"/>
      <c r="AA5" s="57"/>
      <c r="AB5" s="57"/>
      <c r="AC5" s="57"/>
    </row>
    <row r="6" spans="2:29" ht="14.25" customHeight="1" x14ac:dyDescent="0.25">
      <c r="B6" s="66">
        <v>1</v>
      </c>
      <c r="C6" s="66">
        <v>2</v>
      </c>
      <c r="D6" s="67" t="s">
        <v>180</v>
      </c>
      <c r="E6" s="68" t="s">
        <v>181</v>
      </c>
      <c r="F6" s="69" t="s">
        <v>182</v>
      </c>
      <c r="G6" s="70">
        <v>2</v>
      </c>
      <c r="H6" s="71"/>
      <c r="I6" s="71"/>
      <c r="J6" s="72">
        <v>2</v>
      </c>
      <c r="K6" s="72"/>
      <c r="L6" s="72"/>
      <c r="M6" s="72"/>
      <c r="N6" s="72"/>
      <c r="O6" s="73"/>
      <c r="P6" s="57"/>
      <c r="Q6" s="57"/>
      <c r="R6" s="58" t="s">
        <v>183</v>
      </c>
      <c r="S6" s="57" t="s">
        <v>184</v>
      </c>
      <c r="T6" s="57" t="s">
        <v>185</v>
      </c>
      <c r="U6" s="57"/>
      <c r="V6" s="57" t="s">
        <v>186</v>
      </c>
      <c r="W6" s="57"/>
      <c r="X6" s="57"/>
      <c r="Y6" s="57"/>
      <c r="Z6" s="57"/>
      <c r="AA6" s="57"/>
      <c r="AB6" s="57"/>
      <c r="AC6" s="57"/>
    </row>
    <row r="7" spans="2:29" ht="14.25" customHeight="1" x14ac:dyDescent="0.25">
      <c r="B7" s="66">
        <v>1</v>
      </c>
      <c r="C7" s="66">
        <v>2</v>
      </c>
      <c r="D7" s="67" t="s">
        <v>187</v>
      </c>
      <c r="E7" s="68" t="s">
        <v>188</v>
      </c>
      <c r="F7" s="69" t="s">
        <v>189</v>
      </c>
      <c r="G7" s="70">
        <v>2</v>
      </c>
      <c r="H7" s="71"/>
      <c r="I7" s="71"/>
      <c r="J7" s="72">
        <v>2</v>
      </c>
      <c r="K7" s="72"/>
      <c r="L7" s="72"/>
      <c r="M7" s="72"/>
      <c r="N7" s="72"/>
      <c r="O7" s="73"/>
      <c r="P7" s="57"/>
      <c r="R7" s="58" t="s">
        <v>190</v>
      </c>
      <c r="S7" s="57" t="s">
        <v>191</v>
      </c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 spans="2:29" ht="14.25" customHeight="1" x14ac:dyDescent="0.25">
      <c r="B8" s="66">
        <v>1</v>
      </c>
      <c r="C8" s="66">
        <v>2</v>
      </c>
      <c r="D8" s="74" t="s">
        <v>192</v>
      </c>
      <c r="E8" s="68" t="s">
        <v>193</v>
      </c>
      <c r="F8" s="69" t="s">
        <v>194</v>
      </c>
      <c r="G8" s="70">
        <v>2</v>
      </c>
      <c r="H8" s="71"/>
      <c r="I8" s="71"/>
      <c r="J8" s="72">
        <v>2</v>
      </c>
      <c r="K8" s="72"/>
      <c r="L8" s="72"/>
      <c r="M8" s="72"/>
      <c r="N8" s="72"/>
      <c r="O8" s="73"/>
      <c r="P8" s="57"/>
      <c r="W8" s="57"/>
      <c r="X8" s="57"/>
      <c r="Y8" s="57"/>
      <c r="Z8" s="57"/>
      <c r="AA8" s="57"/>
      <c r="AB8" s="57"/>
      <c r="AC8" s="57"/>
    </row>
    <row r="9" spans="2:29" ht="14.25" customHeight="1" x14ac:dyDescent="0.25">
      <c r="B9" s="66">
        <v>1</v>
      </c>
      <c r="C9" s="66">
        <v>3</v>
      </c>
      <c r="D9" s="75" t="s">
        <v>195</v>
      </c>
      <c r="E9" s="11" t="s">
        <v>100</v>
      </c>
      <c r="F9" s="34" t="s">
        <v>196</v>
      </c>
      <c r="G9" s="76">
        <v>3</v>
      </c>
      <c r="H9" s="77" t="s">
        <v>197</v>
      </c>
      <c r="I9" s="77"/>
      <c r="J9" s="78"/>
      <c r="K9" s="79">
        <v>3</v>
      </c>
      <c r="L9" s="80"/>
      <c r="M9" s="80"/>
      <c r="N9" s="80"/>
      <c r="O9" s="81"/>
      <c r="P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spans="2:29" ht="14.25" customHeight="1" x14ac:dyDescent="0.25">
      <c r="B10" s="66">
        <v>1</v>
      </c>
      <c r="C10" s="66">
        <v>3</v>
      </c>
      <c r="D10" s="82" t="s">
        <v>198</v>
      </c>
      <c r="E10" s="83" t="s">
        <v>199</v>
      </c>
      <c r="F10" s="84" t="s">
        <v>200</v>
      </c>
      <c r="G10" s="85">
        <v>3</v>
      </c>
      <c r="H10" s="86" t="s">
        <v>201</v>
      </c>
      <c r="I10" s="86"/>
      <c r="J10" s="87"/>
      <c r="K10" s="87"/>
      <c r="L10" s="87"/>
      <c r="M10" s="88">
        <v>3</v>
      </c>
      <c r="N10" s="87"/>
      <c r="O10" s="89"/>
      <c r="P10" s="57"/>
      <c r="Q10" s="74" t="s">
        <v>202</v>
      </c>
      <c r="R10" s="69" t="s">
        <v>203</v>
      </c>
      <c r="S10" s="90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 spans="2:29" ht="14.25" customHeight="1" x14ac:dyDescent="0.25">
      <c r="B11" s="66">
        <v>1</v>
      </c>
      <c r="C11" s="66">
        <v>3</v>
      </c>
      <c r="D11" s="91" t="s">
        <v>204</v>
      </c>
      <c r="E11" s="83" t="s">
        <v>205</v>
      </c>
      <c r="F11" s="84" t="s">
        <v>206</v>
      </c>
      <c r="G11" s="85">
        <v>3</v>
      </c>
      <c r="H11" s="86" t="s">
        <v>207</v>
      </c>
      <c r="I11" s="86"/>
      <c r="J11" s="92"/>
      <c r="K11" s="87"/>
      <c r="L11" s="87"/>
      <c r="M11" s="88">
        <v>3</v>
      </c>
      <c r="N11" s="87"/>
      <c r="O11" s="89"/>
      <c r="P11" s="57"/>
      <c r="Q11" s="74" t="s">
        <v>208</v>
      </c>
      <c r="R11" s="69" t="s">
        <v>209</v>
      </c>
      <c r="S11" s="90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 spans="2:29" ht="14.25" customHeight="1" x14ac:dyDescent="0.25">
      <c r="B12" s="66">
        <v>1</v>
      </c>
      <c r="C12" s="66">
        <v>4</v>
      </c>
      <c r="D12" s="93" t="s">
        <v>210</v>
      </c>
      <c r="E12" s="11" t="s">
        <v>211</v>
      </c>
      <c r="F12" s="34" t="s">
        <v>212</v>
      </c>
      <c r="G12" s="76">
        <v>4</v>
      </c>
      <c r="H12" s="77" t="s">
        <v>213</v>
      </c>
      <c r="I12" s="77"/>
      <c r="J12" s="78"/>
      <c r="K12" s="80">
        <v>4</v>
      </c>
      <c r="L12" s="80"/>
      <c r="M12" s="80"/>
      <c r="N12" s="80"/>
      <c r="O12" s="81"/>
      <c r="P12" s="57"/>
      <c r="Q12" s="74" t="s">
        <v>214</v>
      </c>
      <c r="R12" s="69" t="s">
        <v>215</v>
      </c>
      <c r="S12" s="90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 spans="2:29" ht="14.25" customHeight="1" x14ac:dyDescent="0.25">
      <c r="B13" s="94">
        <v>2</v>
      </c>
      <c r="C13" s="94">
        <v>2</v>
      </c>
      <c r="D13" s="95" t="s">
        <v>216</v>
      </c>
      <c r="E13" s="68" t="s">
        <v>217</v>
      </c>
      <c r="F13" s="69" t="s">
        <v>218</v>
      </c>
      <c r="G13" s="70">
        <v>2</v>
      </c>
      <c r="H13" s="71"/>
      <c r="I13" s="71"/>
      <c r="J13" s="96">
        <v>2</v>
      </c>
      <c r="K13" s="97"/>
      <c r="L13" s="97"/>
      <c r="M13" s="97"/>
      <c r="N13" s="97"/>
      <c r="O13" s="73"/>
      <c r="P13" s="57"/>
      <c r="Q13" s="74" t="s">
        <v>219</v>
      </c>
      <c r="R13" s="69" t="s">
        <v>220</v>
      </c>
      <c r="S13" s="57"/>
      <c r="T13" s="57"/>
      <c r="U13" s="57"/>
      <c r="Y13" s="57"/>
      <c r="Z13" s="57"/>
      <c r="AA13" s="57"/>
      <c r="AB13" s="57"/>
      <c r="AC13" s="57"/>
    </row>
    <row r="14" spans="2:29" ht="14.25" customHeight="1" x14ac:dyDescent="0.25">
      <c r="B14" s="94">
        <v>2</v>
      </c>
      <c r="C14" s="94">
        <v>3</v>
      </c>
      <c r="D14" s="93" t="s">
        <v>221</v>
      </c>
      <c r="E14" s="11" t="s">
        <v>85</v>
      </c>
      <c r="F14" s="34" t="s">
        <v>222</v>
      </c>
      <c r="G14" s="76">
        <v>3</v>
      </c>
      <c r="H14" s="77"/>
      <c r="I14" s="77" t="s">
        <v>223</v>
      </c>
      <c r="J14" s="78"/>
      <c r="K14" s="79">
        <v>3</v>
      </c>
      <c r="L14" s="80"/>
      <c r="M14" s="80"/>
      <c r="N14" s="80"/>
      <c r="O14" s="81"/>
      <c r="P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 spans="2:29" ht="14.25" customHeight="1" x14ac:dyDescent="0.25">
      <c r="B15" s="94">
        <v>2</v>
      </c>
      <c r="C15" s="94">
        <v>3</v>
      </c>
      <c r="D15" s="75" t="s">
        <v>224</v>
      </c>
      <c r="E15" s="11" t="s">
        <v>90</v>
      </c>
      <c r="F15" s="34" t="s">
        <v>225</v>
      </c>
      <c r="G15" s="76">
        <v>3</v>
      </c>
      <c r="H15" s="77"/>
      <c r="I15" s="77" t="s">
        <v>213</v>
      </c>
      <c r="J15" s="78"/>
      <c r="K15" s="79">
        <v>3</v>
      </c>
      <c r="L15" s="80"/>
      <c r="M15" s="80"/>
      <c r="N15" s="80"/>
      <c r="O15" s="81"/>
      <c r="P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 spans="2:29" ht="14.25" customHeight="1" x14ac:dyDescent="0.25">
      <c r="B16" s="94">
        <v>2</v>
      </c>
      <c r="C16" s="94">
        <v>3</v>
      </c>
      <c r="D16" s="98" t="s">
        <v>226</v>
      </c>
      <c r="E16" s="99" t="s">
        <v>96</v>
      </c>
      <c r="F16" s="34" t="s">
        <v>227</v>
      </c>
      <c r="G16" s="100">
        <v>3</v>
      </c>
      <c r="H16" s="77"/>
      <c r="I16" s="101" t="s">
        <v>197</v>
      </c>
      <c r="J16" s="102"/>
      <c r="K16" s="103">
        <v>3</v>
      </c>
      <c r="L16" s="104"/>
      <c r="M16" s="104"/>
      <c r="N16" s="104"/>
      <c r="O16" s="81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2:29" ht="14.25" customHeight="1" x14ac:dyDescent="0.25">
      <c r="B17" s="94">
        <v>2</v>
      </c>
      <c r="C17" s="94">
        <v>3</v>
      </c>
      <c r="D17" s="105" t="s">
        <v>228</v>
      </c>
      <c r="E17" s="106" t="s">
        <v>229</v>
      </c>
      <c r="F17" s="107" t="s">
        <v>230</v>
      </c>
      <c r="G17" s="108">
        <v>3</v>
      </c>
      <c r="H17" s="109"/>
      <c r="I17" s="109" t="s">
        <v>109</v>
      </c>
      <c r="J17" s="110"/>
      <c r="K17" s="111"/>
      <c r="L17" s="111">
        <v>3</v>
      </c>
      <c r="M17" s="66"/>
      <c r="N17" s="66"/>
      <c r="O17" s="11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 spans="2:29" ht="14.25" customHeight="1" x14ac:dyDescent="0.25">
      <c r="B18" s="94">
        <v>2</v>
      </c>
      <c r="C18" s="94">
        <v>3</v>
      </c>
      <c r="D18" s="113" t="s">
        <v>231</v>
      </c>
      <c r="E18" s="83" t="s">
        <v>232</v>
      </c>
      <c r="F18" s="84" t="s">
        <v>233</v>
      </c>
      <c r="G18" s="114">
        <v>3</v>
      </c>
      <c r="H18" s="86"/>
      <c r="I18" s="86" t="s">
        <v>234</v>
      </c>
      <c r="J18" s="92"/>
      <c r="K18" s="115"/>
      <c r="L18" s="87"/>
      <c r="M18" s="88">
        <v>3</v>
      </c>
      <c r="N18" s="87"/>
      <c r="O18" s="89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 spans="2:29" ht="14.25" customHeight="1" x14ac:dyDescent="0.25">
      <c r="B19" s="94">
        <v>2</v>
      </c>
      <c r="C19" s="94">
        <v>3</v>
      </c>
      <c r="D19" s="116" t="s">
        <v>235</v>
      </c>
      <c r="E19" s="106" t="s">
        <v>66</v>
      </c>
      <c r="F19" s="107" t="s">
        <v>236</v>
      </c>
      <c r="G19" s="108">
        <v>3</v>
      </c>
      <c r="H19" s="109"/>
      <c r="I19" s="109" t="s">
        <v>237</v>
      </c>
      <c r="J19" s="110"/>
      <c r="K19" s="66"/>
      <c r="L19" s="111">
        <v>3</v>
      </c>
      <c r="M19" s="66"/>
      <c r="N19" s="66"/>
      <c r="O19" s="112"/>
      <c r="P19" s="57"/>
      <c r="Q19" s="117" t="s">
        <v>238</v>
      </c>
      <c r="R19" s="11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 spans="2:29" ht="14.25" customHeight="1" x14ac:dyDescent="0.25">
      <c r="B20" s="118">
        <v>3</v>
      </c>
      <c r="C20" s="118">
        <v>2</v>
      </c>
      <c r="D20" s="93" t="s">
        <v>239</v>
      </c>
      <c r="E20" s="11" t="s">
        <v>240</v>
      </c>
      <c r="F20" s="34" t="s">
        <v>241</v>
      </c>
      <c r="G20" s="76">
        <v>2</v>
      </c>
      <c r="H20" s="77"/>
      <c r="I20" s="77" t="s">
        <v>242</v>
      </c>
      <c r="J20" s="80"/>
      <c r="K20" s="80">
        <v>2</v>
      </c>
      <c r="L20" s="79"/>
      <c r="M20" s="80"/>
      <c r="N20" s="80"/>
      <c r="O20" s="81"/>
      <c r="P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 spans="2:29" ht="14.25" customHeight="1" x14ac:dyDescent="0.25">
      <c r="B21" s="118">
        <v>3</v>
      </c>
      <c r="C21" s="118">
        <v>2</v>
      </c>
      <c r="D21" s="67" t="s">
        <v>243</v>
      </c>
      <c r="E21" s="68" t="s">
        <v>244</v>
      </c>
      <c r="F21" s="69" t="s">
        <v>244</v>
      </c>
      <c r="G21" s="70">
        <v>2</v>
      </c>
      <c r="H21" s="71"/>
      <c r="I21" s="71"/>
      <c r="J21" s="96">
        <v>2</v>
      </c>
      <c r="K21" s="72"/>
      <c r="L21" s="72"/>
      <c r="M21" s="72"/>
      <c r="N21" s="72"/>
      <c r="O21" s="73"/>
      <c r="P21" s="57"/>
      <c r="W21" s="57"/>
      <c r="X21" s="57"/>
      <c r="Y21" s="57"/>
      <c r="Z21" s="57"/>
      <c r="AA21" s="57"/>
      <c r="AB21" s="57"/>
      <c r="AC21" s="57"/>
    </row>
    <row r="22" spans="2:29" ht="14.25" customHeight="1" x14ac:dyDescent="0.25">
      <c r="B22" s="118">
        <v>3</v>
      </c>
      <c r="C22" s="118">
        <v>2</v>
      </c>
      <c r="D22" s="67" t="s">
        <v>245</v>
      </c>
      <c r="E22" s="68" t="s">
        <v>246</v>
      </c>
      <c r="F22" s="69" t="s">
        <v>247</v>
      </c>
      <c r="G22" s="70">
        <v>2</v>
      </c>
      <c r="H22" s="71"/>
      <c r="I22" s="71"/>
      <c r="J22" s="96">
        <v>2</v>
      </c>
      <c r="K22" s="72"/>
      <c r="L22" s="72"/>
      <c r="M22" s="72"/>
      <c r="N22" s="72"/>
      <c r="O22" s="73"/>
      <c r="P22" s="57"/>
      <c r="W22" s="57"/>
      <c r="X22" s="57"/>
      <c r="Y22" s="57"/>
      <c r="Z22" s="57"/>
      <c r="AA22" s="57"/>
      <c r="AB22" s="57"/>
      <c r="AC22" s="57"/>
    </row>
    <row r="23" spans="2:29" ht="14.25" customHeight="1" x14ac:dyDescent="0.25">
      <c r="B23" s="118">
        <v>3</v>
      </c>
      <c r="C23" s="118">
        <v>2</v>
      </c>
      <c r="D23" s="93" t="s">
        <v>248</v>
      </c>
      <c r="E23" s="81" t="s">
        <v>249</v>
      </c>
      <c r="F23" s="77" t="s">
        <v>250</v>
      </c>
      <c r="G23" s="119">
        <v>2</v>
      </c>
      <c r="H23" s="77" t="s">
        <v>251</v>
      </c>
      <c r="I23" s="77"/>
      <c r="J23" s="78"/>
      <c r="K23" s="120">
        <v>2</v>
      </c>
      <c r="L23" s="80"/>
      <c r="M23" s="80"/>
      <c r="N23" s="80"/>
      <c r="O23" s="81"/>
      <c r="P23" s="57"/>
      <c r="W23" s="57"/>
      <c r="X23" s="57"/>
      <c r="Y23" s="57"/>
      <c r="Z23" s="57"/>
      <c r="AA23" s="57"/>
      <c r="AB23" s="57"/>
      <c r="AC23" s="57"/>
    </row>
    <row r="24" spans="2:29" ht="14.25" customHeight="1" x14ac:dyDescent="0.25">
      <c r="B24" s="118">
        <v>3</v>
      </c>
      <c r="C24" s="118">
        <v>3</v>
      </c>
      <c r="D24" s="75" t="s">
        <v>252</v>
      </c>
      <c r="E24" s="11" t="s">
        <v>253</v>
      </c>
      <c r="F24" s="34" t="s">
        <v>254</v>
      </c>
      <c r="G24" s="76">
        <v>3</v>
      </c>
      <c r="H24" s="77" t="s">
        <v>234</v>
      </c>
      <c r="I24" s="77" t="s">
        <v>255</v>
      </c>
      <c r="J24" s="78"/>
      <c r="K24" s="79">
        <v>3</v>
      </c>
      <c r="L24" s="80"/>
      <c r="M24" s="80"/>
      <c r="N24" s="80"/>
      <c r="O24" s="81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 spans="2:29" ht="14.25" customHeight="1" x14ac:dyDescent="0.25">
      <c r="B25" s="118">
        <v>3</v>
      </c>
      <c r="C25" s="118">
        <v>3</v>
      </c>
      <c r="D25" s="75" t="s">
        <v>256</v>
      </c>
      <c r="E25" s="11" t="s">
        <v>87</v>
      </c>
      <c r="F25" s="34" t="s">
        <v>257</v>
      </c>
      <c r="G25" s="76">
        <v>3</v>
      </c>
      <c r="H25" s="77" t="s">
        <v>242</v>
      </c>
      <c r="I25" s="77"/>
      <c r="J25" s="78"/>
      <c r="K25" s="79">
        <v>3</v>
      </c>
      <c r="L25" s="80"/>
      <c r="M25" s="104"/>
      <c r="N25" s="104"/>
      <c r="O25" s="81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2:29" ht="14.25" customHeight="1" x14ac:dyDescent="0.25">
      <c r="B26" s="118">
        <v>3</v>
      </c>
      <c r="C26" s="118">
        <v>3</v>
      </c>
      <c r="D26" s="93" t="s">
        <v>258</v>
      </c>
      <c r="E26" s="11" t="s">
        <v>81</v>
      </c>
      <c r="F26" s="34" t="s">
        <v>259</v>
      </c>
      <c r="G26" s="76">
        <v>3</v>
      </c>
      <c r="H26" s="77"/>
      <c r="I26" s="77" t="s">
        <v>255</v>
      </c>
      <c r="J26" s="78"/>
      <c r="K26" s="79">
        <v>3</v>
      </c>
      <c r="L26" s="80"/>
      <c r="M26" s="80"/>
      <c r="N26" s="80"/>
      <c r="O26" s="81"/>
      <c r="P26" s="57"/>
      <c r="Q26" s="117" t="s">
        <v>260</v>
      </c>
      <c r="R26" s="11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 spans="2:29" ht="14.25" customHeight="1" x14ac:dyDescent="0.25">
      <c r="B27" s="118">
        <v>3</v>
      </c>
      <c r="C27" s="118">
        <v>3</v>
      </c>
      <c r="D27" s="116" t="s">
        <v>261</v>
      </c>
      <c r="E27" s="106" t="s">
        <v>71</v>
      </c>
      <c r="F27" s="107" t="s">
        <v>262</v>
      </c>
      <c r="G27" s="108">
        <v>3</v>
      </c>
      <c r="H27" s="109"/>
      <c r="I27" s="109" t="s">
        <v>213</v>
      </c>
      <c r="J27" s="110"/>
      <c r="K27" s="66"/>
      <c r="L27" s="111">
        <v>3</v>
      </c>
      <c r="M27" s="110"/>
      <c r="N27" s="110"/>
      <c r="O27" s="112"/>
      <c r="P27" s="57"/>
      <c r="Q27" s="117" t="s">
        <v>260</v>
      </c>
      <c r="R27" s="11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 spans="2:29" ht="14.25" customHeight="1" x14ac:dyDescent="0.25">
      <c r="B28" s="66">
        <v>4</v>
      </c>
      <c r="C28" s="66">
        <v>2</v>
      </c>
      <c r="D28" s="121" t="s">
        <v>263</v>
      </c>
      <c r="E28" s="122" t="s">
        <v>264</v>
      </c>
      <c r="F28" s="69" t="s">
        <v>265</v>
      </c>
      <c r="G28" s="123">
        <v>2</v>
      </c>
      <c r="H28" s="71"/>
      <c r="I28" s="124"/>
      <c r="J28" s="125">
        <v>2</v>
      </c>
      <c r="K28" s="97"/>
      <c r="L28" s="97"/>
      <c r="M28" s="97"/>
      <c r="N28" s="97"/>
      <c r="O28" s="73"/>
      <c r="P28" s="57"/>
      <c r="W28" s="57"/>
      <c r="X28" s="57"/>
      <c r="Y28" s="57"/>
      <c r="Z28" s="57"/>
      <c r="AA28" s="57"/>
      <c r="AB28" s="57"/>
      <c r="AC28" s="57"/>
    </row>
    <row r="29" spans="2:29" ht="14.25" customHeight="1" x14ac:dyDescent="0.25">
      <c r="B29" s="66">
        <v>4</v>
      </c>
      <c r="C29" s="66">
        <v>2</v>
      </c>
      <c r="D29" s="75" t="s">
        <v>266</v>
      </c>
      <c r="E29" s="11" t="s">
        <v>43</v>
      </c>
      <c r="F29" s="34" t="s">
        <v>267</v>
      </c>
      <c r="G29" s="76">
        <v>2</v>
      </c>
      <c r="H29" s="77"/>
      <c r="I29" s="77" t="s">
        <v>268</v>
      </c>
      <c r="J29" s="78"/>
      <c r="K29" s="79">
        <v>3</v>
      </c>
      <c r="L29" s="80"/>
      <c r="M29" s="80"/>
      <c r="N29" s="80"/>
      <c r="O29" s="81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 spans="2:29" ht="14.25" customHeight="1" x14ac:dyDescent="0.25">
      <c r="B30" s="66">
        <v>4</v>
      </c>
      <c r="C30" s="66">
        <v>3</v>
      </c>
      <c r="D30" s="126" t="s">
        <v>269</v>
      </c>
      <c r="E30" s="99" t="s">
        <v>50</v>
      </c>
      <c r="F30" s="34" t="s">
        <v>270</v>
      </c>
      <c r="G30" s="100">
        <v>3</v>
      </c>
      <c r="H30" s="77"/>
      <c r="I30" s="101" t="s">
        <v>197</v>
      </c>
      <c r="J30" s="102"/>
      <c r="K30" s="103">
        <v>3</v>
      </c>
      <c r="L30" s="104"/>
      <c r="M30" s="104"/>
      <c r="N30" s="104"/>
      <c r="O30" s="81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 spans="2:29" ht="14.25" customHeight="1" x14ac:dyDescent="0.25">
      <c r="B31" s="66">
        <v>4</v>
      </c>
      <c r="C31" s="66">
        <v>3</v>
      </c>
      <c r="D31" s="93" t="s">
        <v>271</v>
      </c>
      <c r="E31" s="11" t="s">
        <v>31</v>
      </c>
      <c r="F31" s="34" t="s">
        <v>272</v>
      </c>
      <c r="G31" s="76">
        <v>3</v>
      </c>
      <c r="H31" s="127" t="s">
        <v>273</v>
      </c>
      <c r="I31" s="127"/>
      <c r="J31" s="78"/>
      <c r="K31" s="79">
        <v>3</v>
      </c>
      <c r="L31" s="80"/>
      <c r="M31" s="80"/>
      <c r="N31" s="80"/>
      <c r="O31" s="128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2:29" ht="14.25" customHeight="1" x14ac:dyDescent="0.25">
      <c r="B32" s="66">
        <v>4</v>
      </c>
      <c r="C32" s="66">
        <v>3</v>
      </c>
      <c r="D32" s="105" t="s">
        <v>274</v>
      </c>
      <c r="E32" s="106" t="s">
        <v>275</v>
      </c>
      <c r="F32" s="107" t="s">
        <v>276</v>
      </c>
      <c r="G32" s="108">
        <v>3</v>
      </c>
      <c r="H32" s="109" t="s">
        <v>251</v>
      </c>
      <c r="I32" s="109"/>
      <c r="J32" s="110"/>
      <c r="K32" s="110"/>
      <c r="L32" s="111">
        <v>3</v>
      </c>
      <c r="M32" s="66"/>
      <c r="N32" s="66"/>
      <c r="O32" s="112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2:29" ht="14.25" customHeight="1" x14ac:dyDescent="0.25">
      <c r="B33" s="66">
        <v>4</v>
      </c>
      <c r="C33" s="66">
        <v>3</v>
      </c>
      <c r="D33" s="105" t="s">
        <v>277</v>
      </c>
      <c r="E33" s="106" t="s">
        <v>278</v>
      </c>
      <c r="F33" s="107" t="s">
        <v>279</v>
      </c>
      <c r="G33" s="108">
        <v>3</v>
      </c>
      <c r="H33" s="109"/>
      <c r="I33" s="109" t="s">
        <v>280</v>
      </c>
      <c r="J33" s="110"/>
      <c r="K33" s="66"/>
      <c r="L33" s="111">
        <v>3</v>
      </c>
      <c r="M33" s="66"/>
      <c r="N33" s="66"/>
      <c r="O33" s="112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2:29" ht="14.25" customHeight="1" x14ac:dyDescent="0.25">
      <c r="B34" s="66">
        <v>4</v>
      </c>
      <c r="C34" s="66">
        <v>3</v>
      </c>
      <c r="D34" s="113" t="s">
        <v>281</v>
      </c>
      <c r="E34" s="83" t="s">
        <v>282</v>
      </c>
      <c r="F34" s="84" t="s">
        <v>283</v>
      </c>
      <c r="G34" s="85">
        <v>3</v>
      </c>
      <c r="H34" s="86" t="s">
        <v>207</v>
      </c>
      <c r="I34" s="86"/>
      <c r="J34" s="92"/>
      <c r="K34" s="87"/>
      <c r="L34" s="87"/>
      <c r="M34" s="88">
        <v>3</v>
      </c>
      <c r="N34" s="87"/>
      <c r="O34" s="89"/>
      <c r="P34" s="57"/>
      <c r="Q34" s="117" t="s">
        <v>284</v>
      </c>
      <c r="R34" s="11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2:29" ht="14.25" customHeight="1" x14ac:dyDescent="0.25">
      <c r="B35" s="94">
        <v>5</v>
      </c>
      <c r="C35" s="94">
        <v>2</v>
      </c>
      <c r="D35" s="75" t="s">
        <v>285</v>
      </c>
      <c r="E35" s="11" t="s">
        <v>286</v>
      </c>
      <c r="F35" s="34" t="s">
        <v>287</v>
      </c>
      <c r="G35" s="76">
        <v>2</v>
      </c>
      <c r="H35" s="77" t="s">
        <v>242</v>
      </c>
      <c r="I35" s="77"/>
      <c r="J35" s="80"/>
      <c r="K35" s="79">
        <v>3</v>
      </c>
      <c r="L35" s="80"/>
      <c r="M35" s="80"/>
      <c r="N35" s="80"/>
      <c r="O35" s="81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2:29" ht="14.25" customHeight="1" x14ac:dyDescent="0.25">
      <c r="B36" s="94">
        <v>5</v>
      </c>
      <c r="C36" s="94">
        <v>3</v>
      </c>
      <c r="D36" s="129" t="s">
        <v>288</v>
      </c>
      <c r="E36" s="68" t="s">
        <v>289</v>
      </c>
      <c r="F36" s="69" t="s">
        <v>290</v>
      </c>
      <c r="G36" s="123">
        <v>3</v>
      </c>
      <c r="H36" s="71"/>
      <c r="I36" s="71"/>
      <c r="J36" s="96">
        <v>3</v>
      </c>
      <c r="K36" s="97"/>
      <c r="L36" s="97"/>
      <c r="M36" s="130"/>
      <c r="N36" s="130"/>
      <c r="O36" s="73"/>
      <c r="P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2:29" ht="14.25" customHeight="1" x14ac:dyDescent="0.25">
      <c r="B37" s="94">
        <v>5</v>
      </c>
      <c r="C37" s="94">
        <v>3</v>
      </c>
      <c r="D37" s="131" t="s">
        <v>291</v>
      </c>
      <c r="E37" s="132" t="s">
        <v>292</v>
      </c>
      <c r="F37" s="77" t="s">
        <v>293</v>
      </c>
      <c r="G37" s="100">
        <v>3</v>
      </c>
      <c r="H37" s="77" t="s">
        <v>234</v>
      </c>
      <c r="I37" s="101"/>
      <c r="J37" s="104"/>
      <c r="K37" s="103">
        <v>3</v>
      </c>
      <c r="L37" s="104"/>
      <c r="M37" s="104"/>
      <c r="N37" s="104"/>
      <c r="O37" s="133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2:29" ht="14.25" customHeight="1" x14ac:dyDescent="0.25">
      <c r="B38" s="94">
        <v>5</v>
      </c>
      <c r="C38" s="94">
        <v>2</v>
      </c>
      <c r="D38" s="75" t="s">
        <v>294</v>
      </c>
      <c r="E38" s="11" t="s">
        <v>295</v>
      </c>
      <c r="F38" s="34" t="s">
        <v>296</v>
      </c>
      <c r="G38" s="76">
        <v>2</v>
      </c>
      <c r="H38" s="77"/>
      <c r="I38" s="77"/>
      <c r="J38" s="80"/>
      <c r="K38" s="79">
        <v>3</v>
      </c>
      <c r="L38" s="80"/>
      <c r="M38" s="80"/>
      <c r="N38" s="80"/>
      <c r="O38" s="81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2:29" ht="14.25" customHeight="1" x14ac:dyDescent="0.25">
      <c r="B39" s="94">
        <v>5</v>
      </c>
      <c r="C39" s="94">
        <v>3</v>
      </c>
      <c r="D39" s="75" t="s">
        <v>297</v>
      </c>
      <c r="E39" s="11" t="s">
        <v>47</v>
      </c>
      <c r="F39" s="11" t="s">
        <v>298</v>
      </c>
      <c r="G39" s="76">
        <v>3</v>
      </c>
      <c r="H39" s="77" t="s">
        <v>280</v>
      </c>
      <c r="I39" s="77"/>
      <c r="J39" s="80"/>
      <c r="K39" s="103">
        <v>3</v>
      </c>
      <c r="L39" s="80"/>
      <c r="M39" s="80"/>
      <c r="N39" s="80"/>
      <c r="O39" s="81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2:29" ht="14.25" customHeight="1" x14ac:dyDescent="0.25">
      <c r="B40" s="94">
        <v>5</v>
      </c>
      <c r="C40" s="94">
        <v>3</v>
      </c>
      <c r="D40" s="75" t="s">
        <v>299</v>
      </c>
      <c r="E40" s="11" t="s">
        <v>300</v>
      </c>
      <c r="F40" s="34" t="s">
        <v>301</v>
      </c>
      <c r="G40" s="76">
        <v>3</v>
      </c>
      <c r="H40" s="77" t="s">
        <v>268</v>
      </c>
      <c r="I40" s="77"/>
      <c r="J40" s="80"/>
      <c r="K40" s="134">
        <v>2</v>
      </c>
      <c r="L40" s="80"/>
      <c r="M40" s="80"/>
      <c r="N40" s="80"/>
      <c r="O40" s="81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2:29" ht="14.25" customHeight="1" x14ac:dyDescent="0.25">
      <c r="B41" s="94">
        <v>5</v>
      </c>
      <c r="C41" s="94">
        <v>3</v>
      </c>
      <c r="D41" s="116" t="s">
        <v>302</v>
      </c>
      <c r="E41" s="106" t="s">
        <v>303</v>
      </c>
      <c r="F41" s="107" t="s">
        <v>304</v>
      </c>
      <c r="G41" s="108">
        <v>3</v>
      </c>
      <c r="H41" s="109"/>
      <c r="I41" s="109" t="s">
        <v>305</v>
      </c>
      <c r="J41" s="66"/>
      <c r="K41" s="135"/>
      <c r="L41" s="111">
        <v>3</v>
      </c>
      <c r="M41" s="66"/>
      <c r="N41" s="66"/>
      <c r="O41" s="112"/>
      <c r="P41" s="57"/>
      <c r="Q41" s="117" t="s">
        <v>306</v>
      </c>
      <c r="R41" s="20"/>
      <c r="W41" s="57"/>
      <c r="X41" s="57"/>
      <c r="Y41" s="57"/>
      <c r="Z41" s="57"/>
      <c r="AA41" s="57"/>
      <c r="AB41" s="57"/>
      <c r="AC41" s="57"/>
    </row>
    <row r="42" spans="2:29" ht="14.25" customHeight="1" x14ac:dyDescent="0.25">
      <c r="B42" s="118">
        <v>6</v>
      </c>
      <c r="C42" s="118">
        <v>2</v>
      </c>
      <c r="D42" s="105" t="s">
        <v>307</v>
      </c>
      <c r="E42" s="106" t="s">
        <v>308</v>
      </c>
      <c r="F42" s="107" t="s">
        <v>309</v>
      </c>
      <c r="G42" s="105">
        <v>2</v>
      </c>
      <c r="H42" s="109"/>
      <c r="I42" s="109" t="s">
        <v>251</v>
      </c>
      <c r="J42" s="110"/>
      <c r="K42" s="135"/>
      <c r="L42" s="136">
        <v>2</v>
      </c>
      <c r="M42" s="66"/>
      <c r="N42" s="66"/>
      <c r="O42" s="112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 spans="2:29" ht="14.25" customHeight="1" x14ac:dyDescent="0.25">
      <c r="B43" s="118">
        <v>6</v>
      </c>
      <c r="C43" s="118">
        <v>2</v>
      </c>
      <c r="D43" s="137" t="s">
        <v>310</v>
      </c>
      <c r="E43" s="138" t="s">
        <v>311</v>
      </c>
      <c r="F43" s="138" t="s">
        <v>312</v>
      </c>
      <c r="G43" s="139">
        <v>2</v>
      </c>
      <c r="H43" s="66"/>
      <c r="I43" s="140" t="s">
        <v>255</v>
      </c>
      <c r="J43" s="135"/>
      <c r="K43" s="135"/>
      <c r="L43" s="141">
        <v>2</v>
      </c>
      <c r="M43" s="135"/>
      <c r="N43" s="135"/>
      <c r="O43" s="142"/>
      <c r="P43" s="57"/>
      <c r="T43" s="57"/>
      <c r="U43" s="57"/>
      <c r="X43" s="57"/>
      <c r="Y43" s="57"/>
      <c r="Z43" s="57"/>
      <c r="AA43" s="57"/>
      <c r="AB43" s="57"/>
      <c r="AC43" s="57"/>
    </row>
    <row r="44" spans="2:29" ht="14.25" customHeight="1" x14ac:dyDescent="0.25">
      <c r="B44" s="118">
        <v>6</v>
      </c>
      <c r="C44" s="118">
        <v>2</v>
      </c>
      <c r="D44" s="143" t="s">
        <v>313</v>
      </c>
      <c r="E44" s="144" t="s">
        <v>314</v>
      </c>
      <c r="F44" s="144" t="s">
        <v>315</v>
      </c>
      <c r="G44" s="145">
        <v>2</v>
      </c>
      <c r="H44" s="146"/>
      <c r="I44" s="146"/>
      <c r="J44" s="146"/>
      <c r="K44" s="146"/>
      <c r="L44" s="146"/>
      <c r="M44" s="146"/>
      <c r="N44" s="146"/>
      <c r="O44" s="147"/>
      <c r="P44" s="57"/>
      <c r="T44" s="57"/>
      <c r="U44" s="57"/>
      <c r="X44" s="57"/>
      <c r="Y44" s="57"/>
      <c r="Z44" s="57"/>
      <c r="AA44" s="57"/>
      <c r="AB44" s="57"/>
      <c r="AC44" s="57"/>
    </row>
    <row r="45" spans="2:29" ht="14.25" customHeight="1" x14ac:dyDescent="0.25">
      <c r="B45" s="118">
        <v>6</v>
      </c>
      <c r="C45" s="118">
        <v>2</v>
      </c>
      <c r="D45" s="143" t="s">
        <v>313</v>
      </c>
      <c r="E45" s="144" t="s">
        <v>316</v>
      </c>
      <c r="F45" s="148" t="s">
        <v>317</v>
      </c>
      <c r="G45" s="145">
        <v>2</v>
      </c>
      <c r="H45" s="146"/>
      <c r="I45" s="146"/>
      <c r="J45" s="148"/>
      <c r="K45" s="146"/>
      <c r="L45" s="146"/>
      <c r="M45" s="146"/>
      <c r="N45" s="146"/>
      <c r="O45" s="147"/>
      <c r="P45" s="57"/>
      <c r="T45" s="57"/>
      <c r="U45" s="57"/>
      <c r="X45" s="57"/>
      <c r="Y45" s="57"/>
      <c r="Z45" s="57"/>
      <c r="AA45" s="57"/>
      <c r="AB45" s="57"/>
      <c r="AC45" s="57"/>
    </row>
    <row r="46" spans="2:29" ht="14.25" customHeight="1" x14ac:dyDescent="0.25">
      <c r="B46" s="118">
        <v>6</v>
      </c>
      <c r="C46" s="118">
        <v>3</v>
      </c>
      <c r="D46" s="75" t="s">
        <v>318</v>
      </c>
      <c r="E46" s="11" t="s">
        <v>319</v>
      </c>
      <c r="F46" s="34" t="s">
        <v>320</v>
      </c>
      <c r="G46" s="76">
        <v>3</v>
      </c>
      <c r="H46" s="77" t="s">
        <v>109</v>
      </c>
      <c r="I46" s="77"/>
      <c r="J46" s="78"/>
      <c r="K46" s="103">
        <v>3</v>
      </c>
      <c r="L46" s="80"/>
      <c r="M46" s="104"/>
      <c r="N46" s="104"/>
      <c r="O46" s="81"/>
      <c r="P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 spans="2:29" ht="14.25" customHeight="1" x14ac:dyDescent="0.25">
      <c r="B47" s="118">
        <v>6</v>
      </c>
      <c r="C47" s="118">
        <v>3</v>
      </c>
      <c r="D47" s="75" t="s">
        <v>321</v>
      </c>
      <c r="E47" s="11" t="s">
        <v>322</v>
      </c>
      <c r="F47" s="34" t="s">
        <v>323</v>
      </c>
      <c r="G47" s="76">
        <v>3</v>
      </c>
      <c r="H47" s="77"/>
      <c r="I47" s="77" t="s">
        <v>201</v>
      </c>
      <c r="J47" s="80"/>
      <c r="K47" s="104"/>
      <c r="L47" s="103">
        <v>3</v>
      </c>
      <c r="M47" s="104"/>
      <c r="N47" s="104"/>
      <c r="O47" s="81"/>
      <c r="P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 spans="2:29" ht="14.25" customHeight="1" x14ac:dyDescent="0.25">
      <c r="B48" s="118">
        <v>6</v>
      </c>
      <c r="C48" s="118">
        <v>3</v>
      </c>
      <c r="D48" s="116" t="s">
        <v>324</v>
      </c>
      <c r="E48" s="106" t="s">
        <v>325</v>
      </c>
      <c r="F48" s="107" t="s">
        <v>326</v>
      </c>
      <c r="G48" s="108">
        <v>3</v>
      </c>
      <c r="H48" s="109"/>
      <c r="I48" s="109" t="s">
        <v>273</v>
      </c>
      <c r="J48" s="66"/>
      <c r="K48" s="66"/>
      <c r="L48" s="149">
        <v>3</v>
      </c>
      <c r="M48" s="135"/>
      <c r="N48" s="135"/>
      <c r="O48" s="112"/>
      <c r="P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 spans="2:29" ht="14.25" customHeight="1" x14ac:dyDescent="0.25">
      <c r="B49" s="118">
        <v>6</v>
      </c>
      <c r="C49" s="118">
        <v>3</v>
      </c>
      <c r="D49" s="150" t="s">
        <v>327</v>
      </c>
      <c r="E49" s="151" t="s">
        <v>328</v>
      </c>
      <c r="F49" s="152" t="s">
        <v>329</v>
      </c>
      <c r="G49" s="153">
        <v>2</v>
      </c>
      <c r="H49" s="154" t="s">
        <v>255</v>
      </c>
      <c r="I49" s="155" t="s">
        <v>109</v>
      </c>
      <c r="J49" s="156"/>
      <c r="K49" s="156"/>
      <c r="L49" s="156"/>
      <c r="M49" s="157"/>
      <c r="N49" s="157"/>
      <c r="O49" s="158">
        <v>3</v>
      </c>
      <c r="P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2:29" ht="14.25" customHeight="1" x14ac:dyDescent="0.25">
      <c r="B50" s="66">
        <v>7</v>
      </c>
      <c r="C50" s="66">
        <v>2</v>
      </c>
      <c r="D50" s="159" t="s">
        <v>330</v>
      </c>
      <c r="E50" s="144" t="s">
        <v>331</v>
      </c>
      <c r="F50" s="148" t="s">
        <v>332</v>
      </c>
      <c r="G50" s="145">
        <v>2</v>
      </c>
      <c r="H50" s="146"/>
      <c r="I50" s="146"/>
      <c r="J50" s="146"/>
      <c r="K50" s="146"/>
      <c r="L50" s="146"/>
      <c r="M50" s="160"/>
      <c r="N50" s="160"/>
      <c r="O50" s="147"/>
      <c r="P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 spans="2:29" ht="14.25" customHeight="1" x14ac:dyDescent="0.25">
      <c r="B51" s="66">
        <v>7</v>
      </c>
      <c r="C51" s="66">
        <v>2</v>
      </c>
      <c r="D51" s="159" t="s">
        <v>330</v>
      </c>
      <c r="E51" s="144" t="s">
        <v>333</v>
      </c>
      <c r="F51" s="148" t="s">
        <v>334</v>
      </c>
      <c r="G51" s="145">
        <v>2</v>
      </c>
      <c r="H51" s="146"/>
      <c r="I51" s="146"/>
      <c r="J51" s="148"/>
      <c r="K51" s="146"/>
      <c r="L51" s="146"/>
      <c r="M51" s="146"/>
      <c r="N51" s="146"/>
      <c r="O51" s="147"/>
      <c r="P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2:29" ht="15" x14ac:dyDescent="0.25">
      <c r="B52" s="66">
        <v>7</v>
      </c>
      <c r="C52" s="66">
        <v>2</v>
      </c>
      <c r="D52" s="161" t="s">
        <v>335</v>
      </c>
      <c r="E52" s="162" t="s">
        <v>336</v>
      </c>
      <c r="F52" s="163" t="s">
        <v>337</v>
      </c>
      <c r="G52" s="161">
        <v>2</v>
      </c>
      <c r="H52" s="163" t="s">
        <v>213</v>
      </c>
      <c r="I52" s="164"/>
      <c r="J52" s="164"/>
      <c r="K52" s="164"/>
      <c r="L52" s="164"/>
      <c r="M52" s="164"/>
      <c r="N52" s="164">
        <v>2</v>
      </c>
      <c r="O52" s="165"/>
      <c r="P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 spans="2:29" ht="15" x14ac:dyDescent="0.25">
      <c r="B53" s="66">
        <v>7</v>
      </c>
      <c r="C53" s="66">
        <v>2</v>
      </c>
      <c r="D53" s="166" t="s">
        <v>338</v>
      </c>
      <c r="E53" s="167" t="s">
        <v>339</v>
      </c>
      <c r="F53" s="163" t="s">
        <v>340</v>
      </c>
      <c r="G53" s="168">
        <v>2</v>
      </c>
      <c r="H53" s="169" t="s">
        <v>280</v>
      </c>
      <c r="I53" s="163"/>
      <c r="J53" s="94"/>
      <c r="K53" s="94"/>
      <c r="L53" s="94"/>
      <c r="M53" s="94"/>
      <c r="N53" s="170">
        <v>2</v>
      </c>
      <c r="O53" s="171"/>
      <c r="P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2:29" ht="15" x14ac:dyDescent="0.25">
      <c r="B54" s="66">
        <v>7</v>
      </c>
      <c r="C54" s="66">
        <v>3</v>
      </c>
      <c r="D54" s="150" t="s">
        <v>341</v>
      </c>
      <c r="E54" s="151" t="s">
        <v>27</v>
      </c>
      <c r="F54" s="152" t="s">
        <v>342</v>
      </c>
      <c r="G54" s="172">
        <v>3</v>
      </c>
      <c r="H54" s="173"/>
      <c r="I54" s="173"/>
      <c r="J54" s="174"/>
      <c r="K54" s="174"/>
      <c r="L54" s="175"/>
      <c r="M54" s="174"/>
      <c r="N54" s="174"/>
      <c r="O54" s="176">
        <v>2</v>
      </c>
      <c r="P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2:29" ht="14.25" customHeight="1" x14ac:dyDescent="0.25">
      <c r="B55" s="66">
        <v>7</v>
      </c>
      <c r="C55" s="66">
        <v>2</v>
      </c>
      <c r="D55" s="150" t="s">
        <v>343</v>
      </c>
      <c r="E55" s="151" t="s">
        <v>344</v>
      </c>
      <c r="F55" s="152" t="s">
        <v>345</v>
      </c>
      <c r="G55" s="153">
        <v>2</v>
      </c>
      <c r="H55" s="155" t="s">
        <v>305</v>
      </c>
      <c r="I55" s="155"/>
      <c r="J55" s="156"/>
      <c r="K55" s="156"/>
      <c r="L55" s="156"/>
      <c r="M55" s="156"/>
      <c r="N55" s="156"/>
      <c r="O55" s="177">
        <v>2</v>
      </c>
      <c r="P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2:29" ht="14.25" customHeight="1" x14ac:dyDescent="0.25">
      <c r="B56" s="66">
        <v>7</v>
      </c>
      <c r="C56" s="66">
        <v>2</v>
      </c>
      <c r="D56" s="178" t="s">
        <v>346</v>
      </c>
      <c r="E56" s="151" t="s">
        <v>347</v>
      </c>
      <c r="F56" s="152" t="s">
        <v>348</v>
      </c>
      <c r="G56" s="153">
        <v>2</v>
      </c>
      <c r="H56" s="155" t="s">
        <v>349</v>
      </c>
      <c r="I56" s="155"/>
      <c r="J56" s="156"/>
      <c r="K56" s="156"/>
      <c r="L56" s="156"/>
      <c r="M56" s="156"/>
      <c r="N56" s="156"/>
      <c r="O56" s="177">
        <v>2</v>
      </c>
      <c r="P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 spans="2:29" ht="14.25" customHeight="1" x14ac:dyDescent="0.25">
      <c r="B57" s="66">
        <v>7</v>
      </c>
      <c r="C57" s="66">
        <v>3</v>
      </c>
      <c r="D57" s="179" t="s">
        <v>350</v>
      </c>
      <c r="E57" s="180" t="s">
        <v>351</v>
      </c>
      <c r="F57" s="181" t="s">
        <v>352</v>
      </c>
      <c r="G57" s="168">
        <v>3</v>
      </c>
      <c r="H57" s="169" t="s">
        <v>353</v>
      </c>
      <c r="I57" s="169"/>
      <c r="J57" s="94"/>
      <c r="K57" s="94"/>
      <c r="L57" s="94"/>
      <c r="M57" s="94"/>
      <c r="N57" s="170">
        <v>3</v>
      </c>
      <c r="O57" s="182"/>
      <c r="P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2:29" ht="14.25" customHeight="1" x14ac:dyDescent="0.25">
      <c r="B58" s="66">
        <v>7</v>
      </c>
      <c r="C58" s="66">
        <v>3</v>
      </c>
      <c r="D58" s="178" t="s">
        <v>354</v>
      </c>
      <c r="E58" s="151" t="s">
        <v>14</v>
      </c>
      <c r="F58" s="152" t="s">
        <v>355</v>
      </c>
      <c r="G58" s="153">
        <v>3</v>
      </c>
      <c r="H58" s="155" t="s">
        <v>349</v>
      </c>
      <c r="I58" s="155"/>
      <c r="J58" s="174"/>
      <c r="K58" s="174"/>
      <c r="L58" s="156"/>
      <c r="M58" s="156"/>
      <c r="N58" s="156"/>
      <c r="O58" s="177">
        <v>3</v>
      </c>
      <c r="P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 spans="2:29" ht="14.25" customHeight="1" x14ac:dyDescent="0.25">
      <c r="B59" s="94">
        <v>8</v>
      </c>
      <c r="C59" s="94">
        <v>6</v>
      </c>
      <c r="D59" s="166" t="s">
        <v>356</v>
      </c>
      <c r="E59" s="183" t="s">
        <v>357</v>
      </c>
      <c r="F59" s="183" t="s">
        <v>358</v>
      </c>
      <c r="G59" s="184">
        <v>6</v>
      </c>
      <c r="H59" s="169"/>
      <c r="I59" s="169"/>
      <c r="J59" s="94"/>
      <c r="K59" s="94"/>
      <c r="L59" s="94"/>
      <c r="M59" s="94"/>
      <c r="N59" s="94">
        <v>6</v>
      </c>
      <c r="O59" s="182"/>
      <c r="P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2:29" ht="14.25" customHeight="1" x14ac:dyDescent="0.25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 spans="2:29" ht="14.25" customHeight="1" x14ac:dyDescent="0.25">
      <c r="B61" s="185"/>
      <c r="C61" s="66">
        <v>3</v>
      </c>
      <c r="D61" s="186" t="s">
        <v>359</v>
      </c>
      <c r="E61" s="186" t="s">
        <v>360</v>
      </c>
      <c r="F61" s="110" t="s">
        <v>361</v>
      </c>
      <c r="G61" s="110" t="s">
        <v>158</v>
      </c>
      <c r="H61" s="57"/>
      <c r="I61" s="57"/>
      <c r="J61" s="187" t="s">
        <v>362</v>
      </c>
      <c r="K61" s="187" t="s">
        <v>363</v>
      </c>
      <c r="L61" s="187"/>
      <c r="M61" s="187" t="s">
        <v>364</v>
      </c>
      <c r="N61" s="187" t="s">
        <v>365</v>
      </c>
      <c r="O61" s="187" t="s">
        <v>366</v>
      </c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 spans="2:29" ht="14.25" customHeight="1" x14ac:dyDescent="0.25">
      <c r="B62" s="188">
        <v>6</v>
      </c>
      <c r="C62" s="189">
        <v>2</v>
      </c>
      <c r="D62" s="136" t="s">
        <v>367</v>
      </c>
      <c r="E62" s="107" t="s">
        <v>368</v>
      </c>
      <c r="F62" s="107" t="s">
        <v>369</v>
      </c>
      <c r="G62" s="136">
        <v>2</v>
      </c>
      <c r="H62" s="57"/>
      <c r="I62" s="57" t="s">
        <v>207</v>
      </c>
      <c r="J62" s="185">
        <v>1</v>
      </c>
      <c r="K62" s="190" t="s">
        <v>213</v>
      </c>
      <c r="L62" s="190"/>
      <c r="M62" s="191">
        <f t="shared" ref="M62:M73" si="0">COUNTIF($H$6:$H$88,K62)</f>
        <v>2</v>
      </c>
      <c r="N62" s="191">
        <f t="shared" ref="N62:N73" si="1">COUNTIF($I$6:$I$88,K62)</f>
        <v>3</v>
      </c>
      <c r="O62" s="191">
        <f t="shared" ref="O62:O74" si="2">M62+N62</f>
        <v>5</v>
      </c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 spans="2:29" ht="14.25" customHeight="1" x14ac:dyDescent="0.25">
      <c r="B63" s="188">
        <v>6</v>
      </c>
      <c r="C63" s="189">
        <v>2</v>
      </c>
      <c r="D63" s="192" t="s">
        <v>370</v>
      </c>
      <c r="E63" s="193" t="s">
        <v>371</v>
      </c>
      <c r="F63" s="193" t="s">
        <v>372</v>
      </c>
      <c r="G63" s="194">
        <v>2</v>
      </c>
      <c r="H63" s="57"/>
      <c r="I63" s="57" t="s">
        <v>305</v>
      </c>
      <c r="J63" s="195">
        <v>2</v>
      </c>
      <c r="K63" s="196" t="s">
        <v>109</v>
      </c>
      <c r="L63" s="190"/>
      <c r="M63" s="191">
        <f t="shared" si="0"/>
        <v>1</v>
      </c>
      <c r="N63" s="191">
        <f t="shared" si="1"/>
        <v>2</v>
      </c>
      <c r="O63" s="191">
        <f t="shared" si="2"/>
        <v>3</v>
      </c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 spans="2:29" ht="14.25" customHeight="1" x14ac:dyDescent="0.25">
      <c r="B64" s="188">
        <v>7</v>
      </c>
      <c r="C64" s="189">
        <v>2</v>
      </c>
      <c r="D64" s="136" t="s">
        <v>373</v>
      </c>
      <c r="E64" s="107" t="s">
        <v>374</v>
      </c>
      <c r="F64" s="107" t="s">
        <v>375</v>
      </c>
      <c r="G64" s="136">
        <v>2</v>
      </c>
      <c r="H64" s="57" t="s">
        <v>305</v>
      </c>
      <c r="I64" s="57"/>
      <c r="J64" s="185">
        <v>3</v>
      </c>
      <c r="K64" s="196" t="s">
        <v>305</v>
      </c>
      <c r="L64" s="190"/>
      <c r="M64" s="191">
        <f t="shared" si="0"/>
        <v>3</v>
      </c>
      <c r="N64" s="191">
        <f t="shared" si="1"/>
        <v>2</v>
      </c>
      <c r="O64" s="191">
        <f t="shared" si="2"/>
        <v>5</v>
      </c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 spans="2:29" ht="14.25" customHeight="1" x14ac:dyDescent="0.25">
      <c r="B65" s="188">
        <v>7</v>
      </c>
      <c r="C65" s="189">
        <v>2</v>
      </c>
      <c r="D65" s="192" t="s">
        <v>376</v>
      </c>
      <c r="E65" s="107" t="s">
        <v>377</v>
      </c>
      <c r="F65" s="107" t="s">
        <v>378</v>
      </c>
      <c r="G65" s="111">
        <v>2</v>
      </c>
      <c r="H65" s="57" t="s">
        <v>305</v>
      </c>
      <c r="I65" s="57"/>
      <c r="J65" s="185">
        <v>4</v>
      </c>
      <c r="K65" s="197" t="s">
        <v>207</v>
      </c>
      <c r="L65" s="190"/>
      <c r="M65" s="191">
        <f t="shared" si="0"/>
        <v>2</v>
      </c>
      <c r="N65" s="191">
        <f t="shared" si="1"/>
        <v>1</v>
      </c>
      <c r="O65" s="191">
        <f t="shared" si="2"/>
        <v>3</v>
      </c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 spans="2:29" ht="14.25" customHeight="1" x14ac:dyDescent="0.25">
      <c r="B66" s="188">
        <v>6</v>
      </c>
      <c r="C66" s="189">
        <v>2</v>
      </c>
      <c r="D66" s="136" t="s">
        <v>379</v>
      </c>
      <c r="E66" s="107" t="s">
        <v>380</v>
      </c>
      <c r="F66" s="107" t="s">
        <v>381</v>
      </c>
      <c r="G66" s="136">
        <v>2</v>
      </c>
      <c r="H66" s="57"/>
      <c r="I66" s="57"/>
      <c r="J66" s="195">
        <v>5</v>
      </c>
      <c r="K66" s="198" t="s">
        <v>234</v>
      </c>
      <c r="L66" s="190"/>
      <c r="M66" s="191">
        <f t="shared" si="0"/>
        <v>3</v>
      </c>
      <c r="N66" s="191">
        <f t="shared" si="1"/>
        <v>1</v>
      </c>
      <c r="O66" s="191">
        <f t="shared" si="2"/>
        <v>4</v>
      </c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 spans="2:29" ht="14.25" customHeight="1" x14ac:dyDescent="0.25">
      <c r="B67" s="188">
        <v>7</v>
      </c>
      <c r="C67" s="189">
        <v>2</v>
      </c>
      <c r="D67" s="136" t="s">
        <v>382</v>
      </c>
      <c r="E67" s="107" t="s">
        <v>383</v>
      </c>
      <c r="F67" s="107" t="s">
        <v>384</v>
      </c>
      <c r="G67" s="136">
        <v>2</v>
      </c>
      <c r="H67" s="57"/>
      <c r="I67" s="57"/>
      <c r="J67" s="185">
        <v>6</v>
      </c>
      <c r="K67" s="198" t="s">
        <v>197</v>
      </c>
      <c r="L67" s="190"/>
      <c r="M67" s="191">
        <f t="shared" si="0"/>
        <v>1</v>
      </c>
      <c r="N67" s="191">
        <f t="shared" si="1"/>
        <v>2</v>
      </c>
      <c r="O67" s="191">
        <f t="shared" si="2"/>
        <v>3</v>
      </c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 spans="2:29" ht="14.25" customHeight="1" x14ac:dyDescent="0.25">
      <c r="B68" s="185"/>
      <c r="C68" s="199"/>
      <c r="D68" s="200" t="s">
        <v>385</v>
      </c>
      <c r="E68" s="201"/>
      <c r="F68" s="202"/>
      <c r="G68" s="203">
        <f>SUM(G62:G67)</f>
        <v>12</v>
      </c>
      <c r="H68" s="57"/>
      <c r="I68" s="57"/>
      <c r="J68" s="185">
        <v>7</v>
      </c>
      <c r="K68" s="197" t="s">
        <v>251</v>
      </c>
      <c r="L68" s="190"/>
      <c r="M68" s="191">
        <f t="shared" si="0"/>
        <v>3</v>
      </c>
      <c r="N68" s="191">
        <f t="shared" si="1"/>
        <v>2</v>
      </c>
      <c r="O68" s="191">
        <f t="shared" si="2"/>
        <v>5</v>
      </c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 spans="2:29" ht="14.25" customHeight="1" x14ac:dyDescent="0.25">
      <c r="B69" s="204"/>
      <c r="H69" s="57"/>
      <c r="I69" s="57"/>
      <c r="J69" s="195">
        <v>8</v>
      </c>
      <c r="K69" s="197" t="s">
        <v>280</v>
      </c>
      <c r="L69" s="190"/>
      <c r="M69" s="191">
        <f t="shared" si="0"/>
        <v>2</v>
      </c>
      <c r="N69" s="191">
        <f t="shared" si="1"/>
        <v>1</v>
      </c>
      <c r="O69" s="191">
        <f t="shared" si="2"/>
        <v>3</v>
      </c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 spans="2:29" ht="14.25" customHeight="1" x14ac:dyDescent="0.25">
      <c r="B70" s="204"/>
      <c r="D70" s="57"/>
      <c r="E70" s="57"/>
      <c r="F70" s="57"/>
      <c r="G70" s="57"/>
      <c r="H70" s="57"/>
      <c r="I70" s="57"/>
      <c r="J70" s="185">
        <v>9</v>
      </c>
      <c r="K70" s="197" t="s">
        <v>242</v>
      </c>
      <c r="L70" s="190"/>
      <c r="M70" s="191">
        <f t="shared" si="0"/>
        <v>2</v>
      </c>
      <c r="N70" s="191">
        <f t="shared" si="1"/>
        <v>1</v>
      </c>
      <c r="O70" s="191">
        <f t="shared" si="2"/>
        <v>3</v>
      </c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 spans="2:29" ht="14.25" customHeight="1" x14ac:dyDescent="0.25">
      <c r="B71" s="185"/>
      <c r="C71" s="205">
        <v>2</v>
      </c>
      <c r="D71" s="206" t="s">
        <v>359</v>
      </c>
      <c r="E71" s="206" t="s">
        <v>386</v>
      </c>
      <c r="F71" s="206" t="s">
        <v>387</v>
      </c>
      <c r="G71" s="207" t="s">
        <v>158</v>
      </c>
      <c r="H71" s="57"/>
      <c r="I71" s="57"/>
      <c r="J71" s="185">
        <v>10</v>
      </c>
      <c r="K71" s="197" t="s">
        <v>273</v>
      </c>
      <c r="L71" s="190"/>
      <c r="M71" s="191">
        <f t="shared" si="0"/>
        <v>3</v>
      </c>
      <c r="N71" s="191">
        <f t="shared" si="1"/>
        <v>1</v>
      </c>
      <c r="O71" s="191">
        <f t="shared" si="2"/>
        <v>4</v>
      </c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 spans="2:29" ht="14.25" customHeight="1" x14ac:dyDescent="0.25">
      <c r="B72" s="208">
        <v>6</v>
      </c>
      <c r="C72" s="205">
        <v>2</v>
      </c>
      <c r="D72" s="209" t="s">
        <v>388</v>
      </c>
      <c r="E72" s="210" t="s">
        <v>389</v>
      </c>
      <c r="F72" s="210" t="s">
        <v>390</v>
      </c>
      <c r="G72" s="211">
        <v>2</v>
      </c>
      <c r="H72" s="57"/>
      <c r="I72" s="57" t="s">
        <v>391</v>
      </c>
      <c r="J72" s="195">
        <v>11</v>
      </c>
      <c r="K72" s="197" t="s">
        <v>201</v>
      </c>
      <c r="L72" s="190"/>
      <c r="M72" s="191">
        <f t="shared" si="0"/>
        <v>1</v>
      </c>
      <c r="N72" s="191">
        <f t="shared" si="1"/>
        <v>1</v>
      </c>
      <c r="O72" s="191">
        <f t="shared" si="2"/>
        <v>2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 spans="2:29" ht="14.25" customHeight="1" x14ac:dyDescent="0.25">
      <c r="B73" s="208">
        <v>6</v>
      </c>
      <c r="C73" s="205">
        <v>2</v>
      </c>
      <c r="D73" s="209" t="s">
        <v>392</v>
      </c>
      <c r="E73" s="210" t="s">
        <v>18</v>
      </c>
      <c r="F73" s="210" t="s">
        <v>393</v>
      </c>
      <c r="G73" s="211">
        <v>2</v>
      </c>
      <c r="I73" s="57" t="s">
        <v>255</v>
      </c>
      <c r="J73" s="195">
        <v>12</v>
      </c>
      <c r="K73" s="212" t="s">
        <v>255</v>
      </c>
      <c r="L73" s="190"/>
      <c r="M73" s="191">
        <f t="shared" si="0"/>
        <v>1</v>
      </c>
      <c r="N73" s="191">
        <f t="shared" si="1"/>
        <v>4</v>
      </c>
      <c r="O73" s="191">
        <f t="shared" si="2"/>
        <v>5</v>
      </c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</row>
    <row r="74" spans="2:29" ht="14.25" customHeight="1" x14ac:dyDescent="0.25">
      <c r="B74" s="208">
        <v>7</v>
      </c>
      <c r="C74" s="205">
        <v>2</v>
      </c>
      <c r="D74" s="209" t="s">
        <v>394</v>
      </c>
      <c r="E74" s="210" t="s">
        <v>395</v>
      </c>
      <c r="F74" s="210" t="s">
        <v>396</v>
      </c>
      <c r="G74" s="211"/>
      <c r="H74" s="57" t="s">
        <v>273</v>
      </c>
      <c r="I74" s="57"/>
      <c r="J74" s="212"/>
      <c r="K74" s="213" t="s">
        <v>385</v>
      </c>
      <c r="L74" s="190"/>
      <c r="M74" s="191">
        <f>SUM(M62:M73)</f>
        <v>24</v>
      </c>
      <c r="N74" s="191">
        <f>SUM(N62:N73)</f>
        <v>21</v>
      </c>
      <c r="O74" s="191">
        <f t="shared" si="2"/>
        <v>45</v>
      </c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</row>
    <row r="75" spans="2:29" ht="14.25" customHeight="1" x14ac:dyDescent="0.25">
      <c r="B75" s="208">
        <v>7</v>
      </c>
      <c r="C75" s="205">
        <v>2</v>
      </c>
      <c r="D75" s="209" t="s">
        <v>397</v>
      </c>
      <c r="E75" s="210" t="s">
        <v>398</v>
      </c>
      <c r="F75" s="210" t="s">
        <v>399</v>
      </c>
      <c r="G75" s="211">
        <v>2</v>
      </c>
      <c r="H75" s="57" t="s">
        <v>273</v>
      </c>
      <c r="I75" s="57"/>
      <c r="J75" s="57"/>
      <c r="K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</row>
    <row r="76" spans="2:29" ht="14.25" customHeight="1" x14ac:dyDescent="0.25">
      <c r="B76" s="208">
        <v>6</v>
      </c>
      <c r="C76" s="205">
        <v>2</v>
      </c>
      <c r="D76" s="209" t="s">
        <v>400</v>
      </c>
      <c r="E76" s="210" t="s">
        <v>401</v>
      </c>
      <c r="F76" s="210" t="s">
        <v>402</v>
      </c>
      <c r="G76" s="211">
        <v>2</v>
      </c>
      <c r="H76" s="57"/>
      <c r="I76" s="57"/>
      <c r="J76" s="185">
        <v>1</v>
      </c>
      <c r="K76" s="190" t="s">
        <v>223</v>
      </c>
      <c r="L76" s="190"/>
      <c r="M76" s="191">
        <f t="shared" ref="M76:M81" si="3">COUNTIF($H$6:$H$88,K76)</f>
        <v>0</v>
      </c>
      <c r="N76" s="191">
        <f t="shared" ref="N76:N81" si="4">COUNTIF($I$6:$I$88,K76)</f>
        <v>1</v>
      </c>
      <c r="O76" s="191">
        <f t="shared" ref="O76:O82" si="5">M76+N76</f>
        <v>1</v>
      </c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 spans="2:29" ht="14.25" customHeight="1" x14ac:dyDescent="0.25">
      <c r="B77" s="208">
        <v>7</v>
      </c>
      <c r="C77" s="205">
        <v>2</v>
      </c>
      <c r="D77" s="209" t="s">
        <v>403</v>
      </c>
      <c r="E77" s="210" t="s">
        <v>404</v>
      </c>
      <c r="F77" s="210" t="s">
        <v>405</v>
      </c>
      <c r="G77" s="211">
        <v>2</v>
      </c>
      <c r="H77" s="57"/>
      <c r="I77" s="57"/>
      <c r="J77" s="195">
        <v>2</v>
      </c>
      <c r="K77" s="196" t="s">
        <v>268</v>
      </c>
      <c r="L77" s="190"/>
      <c r="M77" s="191">
        <f t="shared" si="3"/>
        <v>1</v>
      </c>
      <c r="N77" s="191">
        <f t="shared" si="4"/>
        <v>1</v>
      </c>
      <c r="O77" s="191">
        <f t="shared" si="5"/>
        <v>2</v>
      </c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</row>
    <row r="78" spans="2:29" ht="14.25" customHeight="1" x14ac:dyDescent="0.25">
      <c r="B78" s="185"/>
      <c r="C78" s="199"/>
      <c r="D78" s="214" t="s">
        <v>385</v>
      </c>
      <c r="E78" s="215"/>
      <c r="F78" s="215"/>
      <c r="G78" s="216">
        <f>SUM(G72:G77)</f>
        <v>10</v>
      </c>
      <c r="H78" s="57"/>
      <c r="I78" s="57"/>
      <c r="J78" s="185">
        <v>3</v>
      </c>
      <c r="K78" s="196" t="s">
        <v>237</v>
      </c>
      <c r="L78" s="190"/>
      <c r="M78" s="191">
        <f t="shared" si="3"/>
        <v>0</v>
      </c>
      <c r="N78" s="191">
        <f t="shared" si="4"/>
        <v>1</v>
      </c>
      <c r="O78" s="191">
        <f t="shared" si="5"/>
        <v>1</v>
      </c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</row>
    <row r="79" spans="2:29" ht="14.25" customHeight="1" x14ac:dyDescent="0.25">
      <c r="B79" s="204"/>
      <c r="J79" s="185">
        <v>4</v>
      </c>
      <c r="K79" s="197" t="s">
        <v>349</v>
      </c>
      <c r="L79" s="190"/>
      <c r="M79" s="191">
        <f t="shared" si="3"/>
        <v>2</v>
      </c>
      <c r="N79" s="191">
        <f t="shared" si="4"/>
        <v>0</v>
      </c>
      <c r="O79" s="191">
        <f t="shared" si="5"/>
        <v>2</v>
      </c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</row>
    <row r="80" spans="2:29" ht="14.25" customHeight="1" x14ac:dyDescent="0.25">
      <c r="B80" s="185"/>
      <c r="C80" s="217">
        <v>1</v>
      </c>
      <c r="D80" s="218" t="s">
        <v>359</v>
      </c>
      <c r="E80" s="219" t="s">
        <v>406</v>
      </c>
      <c r="F80" s="219"/>
      <c r="G80" s="220" t="s">
        <v>158</v>
      </c>
      <c r="H80" s="57"/>
      <c r="I80" s="57"/>
      <c r="J80" s="195">
        <v>5</v>
      </c>
      <c r="K80" s="198" t="s">
        <v>407</v>
      </c>
      <c r="L80" s="190"/>
      <c r="M80" s="191">
        <f t="shared" si="3"/>
        <v>0</v>
      </c>
      <c r="N80" s="191">
        <f t="shared" si="4"/>
        <v>0</v>
      </c>
      <c r="O80" s="191">
        <f t="shared" si="5"/>
        <v>0</v>
      </c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</row>
    <row r="81" spans="2:29" ht="14.25" customHeight="1" x14ac:dyDescent="0.25">
      <c r="B81" s="221">
        <v>6</v>
      </c>
      <c r="C81" s="217">
        <v>2</v>
      </c>
      <c r="D81" s="222" t="s">
        <v>408</v>
      </c>
      <c r="E81" s="223" t="s">
        <v>409</v>
      </c>
      <c r="F81" s="223" t="s">
        <v>410</v>
      </c>
      <c r="G81" s="224">
        <v>2</v>
      </c>
      <c r="H81" s="57"/>
      <c r="I81" s="57" t="s">
        <v>251</v>
      </c>
      <c r="J81" s="185">
        <v>6</v>
      </c>
      <c r="K81" s="198" t="s">
        <v>411</v>
      </c>
      <c r="L81" s="190"/>
      <c r="M81" s="191">
        <f t="shared" si="3"/>
        <v>0</v>
      </c>
      <c r="N81" s="191">
        <f t="shared" si="4"/>
        <v>0</v>
      </c>
      <c r="O81" s="191">
        <f t="shared" si="5"/>
        <v>0</v>
      </c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</row>
    <row r="82" spans="2:29" ht="14.25" customHeight="1" x14ac:dyDescent="0.25">
      <c r="B82" s="221">
        <v>6</v>
      </c>
      <c r="C82" s="217">
        <v>2</v>
      </c>
      <c r="D82" s="222" t="s">
        <v>412</v>
      </c>
      <c r="E82" s="223" t="s">
        <v>413</v>
      </c>
      <c r="F82" s="223" t="s">
        <v>414</v>
      </c>
      <c r="G82" s="224">
        <v>2</v>
      </c>
      <c r="H82" s="57"/>
      <c r="I82" s="57" t="s">
        <v>213</v>
      </c>
      <c r="J82" s="212"/>
      <c r="K82" s="213" t="s">
        <v>385</v>
      </c>
      <c r="L82" s="190"/>
      <c r="M82" s="191">
        <f ca="1">SUM(M76:M87)</f>
        <v>5</v>
      </c>
      <c r="N82" s="191">
        <f ca="1">SUM(N76:N87)</f>
        <v>2</v>
      </c>
      <c r="O82" s="191">
        <f t="shared" ca="1" si="5"/>
        <v>7</v>
      </c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</row>
    <row r="83" spans="2:29" ht="14.25" customHeight="1" x14ac:dyDescent="0.25">
      <c r="B83" s="221">
        <v>7</v>
      </c>
      <c r="C83" s="217">
        <v>2</v>
      </c>
      <c r="D83" s="222" t="s">
        <v>415</v>
      </c>
      <c r="E83" s="223" t="s">
        <v>416</v>
      </c>
      <c r="F83" s="223" t="s">
        <v>417</v>
      </c>
      <c r="G83" s="222">
        <v>2</v>
      </c>
      <c r="H83" s="57" t="s">
        <v>251</v>
      </c>
      <c r="I83" s="57"/>
      <c r="J83" s="57"/>
      <c r="K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</row>
    <row r="84" spans="2:29" ht="14.25" customHeight="1" x14ac:dyDescent="0.25">
      <c r="B84" s="221">
        <v>7</v>
      </c>
      <c r="C84" s="217">
        <v>2</v>
      </c>
      <c r="D84" s="225" t="s">
        <v>418</v>
      </c>
      <c r="E84" s="223" t="s">
        <v>419</v>
      </c>
      <c r="F84" s="223" t="s">
        <v>420</v>
      </c>
      <c r="G84" s="170">
        <v>2</v>
      </c>
      <c r="H84" s="57" t="s">
        <v>234</v>
      </c>
      <c r="I84" s="57"/>
      <c r="J84" s="187" t="s">
        <v>362</v>
      </c>
      <c r="K84" s="187" t="s">
        <v>363</v>
      </c>
      <c r="L84" s="187"/>
      <c r="M84" s="187" t="s">
        <v>364</v>
      </c>
      <c r="N84" s="187" t="s">
        <v>365</v>
      </c>
      <c r="O84" s="187" t="s">
        <v>366</v>
      </c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</row>
    <row r="85" spans="2:29" ht="14.25" customHeight="1" x14ac:dyDescent="0.25">
      <c r="B85" s="221">
        <v>6</v>
      </c>
      <c r="C85" s="217">
        <v>2</v>
      </c>
      <c r="D85" s="222" t="s">
        <v>421</v>
      </c>
      <c r="E85" s="223" t="s">
        <v>422</v>
      </c>
      <c r="F85" s="223" t="s">
        <v>423</v>
      </c>
      <c r="G85" s="222">
        <v>2</v>
      </c>
      <c r="H85" s="57"/>
      <c r="I85" s="57"/>
      <c r="J85" s="185">
        <v>1</v>
      </c>
      <c r="K85" s="190" t="s">
        <v>424</v>
      </c>
      <c r="L85" s="190"/>
      <c r="M85" s="191">
        <f>COUNTIF($H$6:$H$88,K85)</f>
        <v>0</v>
      </c>
      <c r="N85" s="191">
        <f>COUNTIF($I$6:$I$88,K85)</f>
        <v>0</v>
      </c>
      <c r="O85" s="191">
        <f>M85+N85</f>
        <v>0</v>
      </c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</row>
    <row r="86" spans="2:29" ht="14.25" customHeight="1" x14ac:dyDescent="0.25">
      <c r="B86" s="221">
        <v>7</v>
      </c>
      <c r="C86" s="217">
        <v>2</v>
      </c>
      <c r="D86" s="222" t="s">
        <v>425</v>
      </c>
      <c r="E86" s="223" t="s">
        <v>426</v>
      </c>
      <c r="F86" s="223" t="s">
        <v>427</v>
      </c>
      <c r="G86" s="222">
        <v>2</v>
      </c>
      <c r="H86" s="57"/>
      <c r="I86" s="57"/>
      <c r="J86" s="195">
        <v>2</v>
      </c>
      <c r="K86" s="196" t="s">
        <v>428</v>
      </c>
      <c r="L86" s="190"/>
      <c r="M86" s="191">
        <f>COUNTIF($H$6:$H$88,K86)</f>
        <v>0</v>
      </c>
      <c r="N86" s="191">
        <f>COUNTIF($I$6:$I$88,K86)</f>
        <v>0</v>
      </c>
      <c r="O86" s="191">
        <f>M86+N86</f>
        <v>0</v>
      </c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</row>
    <row r="87" spans="2:29" ht="14.25" customHeight="1" x14ac:dyDescent="0.25">
      <c r="B87" s="185"/>
      <c r="C87" s="199"/>
      <c r="D87" s="62" t="s">
        <v>385</v>
      </c>
      <c r="E87" s="226"/>
      <c r="F87" s="226"/>
      <c r="G87" s="227">
        <f>SUM(G81:G86)</f>
        <v>12</v>
      </c>
      <c r="H87" s="57"/>
      <c r="I87" s="57"/>
      <c r="J87" s="212"/>
      <c r="K87" s="213" t="s">
        <v>385</v>
      </c>
      <c r="L87" s="190"/>
      <c r="M87" s="191">
        <f ca="1">SUM(M85:M96)</f>
        <v>5</v>
      </c>
      <c r="N87" s="191">
        <f ca="1">SUM(N85:N96)</f>
        <v>2</v>
      </c>
      <c r="O87" s="191">
        <f ca="1">M87+N87</f>
        <v>7</v>
      </c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</row>
    <row r="88" spans="2:29" ht="14.25" customHeight="1" x14ac:dyDescent="0.25"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</row>
    <row r="89" spans="2:29" ht="14.25" customHeight="1" x14ac:dyDescent="0.25"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</row>
    <row r="90" spans="2:29" ht="14.25" customHeight="1" x14ac:dyDescent="0.25">
      <c r="B90" s="57"/>
      <c r="C90" s="57"/>
      <c r="D90" s="228" t="s">
        <v>429</v>
      </c>
      <c r="E90" s="229"/>
      <c r="F90" s="229"/>
      <c r="G90" s="230" t="s">
        <v>158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</row>
    <row r="91" spans="2:29" ht="14.25" customHeight="1" x14ac:dyDescent="0.25">
      <c r="B91" s="231">
        <v>5</v>
      </c>
      <c r="C91" s="232">
        <v>1</v>
      </c>
      <c r="D91" s="233" t="s">
        <v>430</v>
      </c>
      <c r="E91" s="233" t="s">
        <v>431</v>
      </c>
      <c r="F91" s="233" t="s">
        <v>432</v>
      </c>
      <c r="G91" s="232">
        <v>1</v>
      </c>
      <c r="H91" s="57"/>
      <c r="I91" s="57"/>
      <c r="J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</row>
    <row r="92" spans="2:29" ht="14.25" customHeight="1" x14ac:dyDescent="0.25">
      <c r="B92" s="231">
        <v>5</v>
      </c>
      <c r="C92" s="231">
        <v>2</v>
      </c>
      <c r="D92" s="233" t="s">
        <v>433</v>
      </c>
      <c r="E92" s="233" t="s">
        <v>434</v>
      </c>
      <c r="F92" s="233" t="s">
        <v>435</v>
      </c>
      <c r="G92" s="231">
        <v>2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</row>
    <row r="93" spans="2:29" ht="14.25" customHeight="1" x14ac:dyDescent="0.25">
      <c r="B93" s="231">
        <v>5</v>
      </c>
      <c r="C93" s="231">
        <v>3</v>
      </c>
      <c r="D93" s="233" t="s">
        <v>436</v>
      </c>
      <c r="E93" s="233" t="s">
        <v>437</v>
      </c>
      <c r="F93" s="233" t="s">
        <v>438</v>
      </c>
      <c r="G93" s="231">
        <v>3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</row>
    <row r="94" spans="2:29" ht="14.25" customHeight="1" x14ac:dyDescent="0.25">
      <c r="B94" s="231">
        <v>5</v>
      </c>
      <c r="C94" s="231">
        <v>4</v>
      </c>
      <c r="D94" s="233" t="s">
        <v>439</v>
      </c>
      <c r="E94" s="233" t="s">
        <v>440</v>
      </c>
      <c r="F94" s="233" t="s">
        <v>441</v>
      </c>
      <c r="G94" s="231">
        <v>4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</row>
    <row r="95" spans="2:29" ht="14.25" customHeight="1" x14ac:dyDescent="0.25">
      <c r="B95" s="231">
        <v>5</v>
      </c>
      <c r="C95" s="231">
        <v>5</v>
      </c>
      <c r="D95" s="233" t="s">
        <v>442</v>
      </c>
      <c r="E95" s="233" t="s">
        <v>443</v>
      </c>
      <c r="F95" s="233" t="s">
        <v>444</v>
      </c>
      <c r="G95" s="231">
        <v>5</v>
      </c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</row>
    <row r="96" spans="2:29" ht="14.25" customHeight="1" x14ac:dyDescent="0.25">
      <c r="B96" s="231">
        <v>5</v>
      </c>
      <c r="C96" s="231">
        <v>6</v>
      </c>
      <c r="D96" s="233" t="s">
        <v>445</v>
      </c>
      <c r="E96" s="233" t="s">
        <v>446</v>
      </c>
      <c r="F96" s="233" t="s">
        <v>447</v>
      </c>
      <c r="G96" s="231">
        <v>6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</row>
    <row r="97" spans="2:29" ht="14.25" customHeight="1" x14ac:dyDescent="0.25">
      <c r="B97" s="57"/>
      <c r="C97" s="57"/>
      <c r="D97" s="234" t="s">
        <v>385</v>
      </c>
      <c r="E97" s="235"/>
      <c r="F97" s="235"/>
      <c r="G97" s="236">
        <f>SUM(G90:G96)</f>
        <v>21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</row>
    <row r="98" spans="2:29" ht="14.25" customHeight="1" x14ac:dyDescent="0.25"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</row>
    <row r="99" spans="2:29" ht="14.25" customHeight="1" x14ac:dyDescent="0.25">
      <c r="B99" s="57"/>
      <c r="C99" s="57"/>
      <c r="D99" s="228" t="s">
        <v>429</v>
      </c>
      <c r="E99" s="229"/>
      <c r="F99" s="229"/>
      <c r="G99" s="230" t="s">
        <v>158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</row>
    <row r="100" spans="2:29" ht="14.25" customHeight="1" x14ac:dyDescent="0.25">
      <c r="B100" s="231">
        <v>6</v>
      </c>
      <c r="C100" s="232">
        <v>1</v>
      </c>
      <c r="D100" s="233" t="s">
        <v>448</v>
      </c>
      <c r="E100" s="233" t="s">
        <v>449</v>
      </c>
      <c r="F100" s="233" t="s">
        <v>450</v>
      </c>
      <c r="G100" s="232">
        <v>1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</row>
    <row r="101" spans="2:29" ht="14.25" customHeight="1" x14ac:dyDescent="0.25">
      <c r="B101" s="231">
        <v>6</v>
      </c>
      <c r="C101" s="231">
        <v>2</v>
      </c>
      <c r="D101" s="233" t="s">
        <v>451</v>
      </c>
      <c r="E101" s="233" t="s">
        <v>452</v>
      </c>
      <c r="F101" s="233" t="s">
        <v>453</v>
      </c>
      <c r="G101" s="231">
        <v>2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</row>
    <row r="102" spans="2:29" ht="14.25" customHeight="1" x14ac:dyDescent="0.25">
      <c r="B102" s="231">
        <v>6</v>
      </c>
      <c r="C102" s="231">
        <v>3</v>
      </c>
      <c r="D102" s="233" t="s">
        <v>454</v>
      </c>
      <c r="E102" s="233" t="s">
        <v>455</v>
      </c>
      <c r="F102" s="233" t="s">
        <v>456</v>
      </c>
      <c r="G102" s="231">
        <v>3</v>
      </c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</row>
    <row r="103" spans="2:29" ht="14.25" customHeight="1" x14ac:dyDescent="0.25">
      <c r="B103" s="231">
        <v>6</v>
      </c>
      <c r="C103" s="231">
        <v>4</v>
      </c>
      <c r="D103" s="233" t="s">
        <v>457</v>
      </c>
      <c r="E103" s="233" t="s">
        <v>458</v>
      </c>
      <c r="F103" s="233" t="s">
        <v>459</v>
      </c>
      <c r="G103" s="231">
        <v>4</v>
      </c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</row>
    <row r="104" spans="2:29" ht="14.25" customHeight="1" x14ac:dyDescent="0.25">
      <c r="B104" s="231">
        <v>6</v>
      </c>
      <c r="C104" s="231">
        <v>5</v>
      </c>
      <c r="D104" s="233" t="s">
        <v>460</v>
      </c>
      <c r="E104" s="233" t="s">
        <v>461</v>
      </c>
      <c r="F104" s="233" t="s">
        <v>462</v>
      </c>
      <c r="G104" s="231">
        <v>5</v>
      </c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</row>
    <row r="105" spans="2:29" ht="14.25" customHeight="1" x14ac:dyDescent="0.25">
      <c r="B105" s="231">
        <v>6</v>
      </c>
      <c r="C105" s="231">
        <v>6</v>
      </c>
      <c r="D105" s="233" t="s">
        <v>463</v>
      </c>
      <c r="E105" s="233" t="s">
        <v>464</v>
      </c>
      <c r="F105" s="233" t="s">
        <v>465</v>
      </c>
      <c r="G105" s="231">
        <v>6</v>
      </c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</row>
    <row r="106" spans="2:29" ht="14.25" customHeight="1" x14ac:dyDescent="0.25">
      <c r="B106" s="57"/>
      <c r="C106" s="57"/>
      <c r="D106" s="234" t="s">
        <v>385</v>
      </c>
      <c r="E106" s="235"/>
      <c r="F106" s="235"/>
      <c r="G106" s="236">
        <f>SUM(G99:G105)</f>
        <v>21</v>
      </c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</row>
    <row r="107" spans="2:29" ht="14.25" customHeight="1" x14ac:dyDescent="0.25">
      <c r="B107" s="57"/>
      <c r="C107" s="57"/>
      <c r="D107" s="237"/>
      <c r="E107" s="238"/>
      <c r="F107" s="238"/>
      <c r="G107" s="239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</row>
    <row r="108" spans="2:29" ht="14.25" customHeight="1" x14ac:dyDescent="0.25">
      <c r="B108" s="57"/>
      <c r="C108" s="57"/>
      <c r="D108" s="233"/>
      <c r="E108" s="240" t="s">
        <v>466</v>
      </c>
      <c r="F108" s="240"/>
      <c r="G108" s="231">
        <v>20</v>
      </c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</row>
    <row r="109" spans="2:29" ht="14.25" customHeight="1" x14ac:dyDescent="0.25"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</row>
    <row r="110" spans="2:29" ht="14.25" customHeight="1" x14ac:dyDescent="0.25"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</row>
    <row r="111" spans="2:29" ht="14.25" customHeight="1" x14ac:dyDescent="0.25"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</row>
    <row r="112" spans="2:29" ht="14.25" customHeight="1" x14ac:dyDescent="0.25"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</row>
    <row r="113" spans="2:29" ht="14.25" customHeight="1" x14ac:dyDescent="0.25"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</row>
    <row r="114" spans="2:29" ht="14.25" customHeight="1" x14ac:dyDescent="0.25"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</row>
    <row r="115" spans="2:29" ht="14.25" customHeight="1" x14ac:dyDescent="0.25"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</row>
    <row r="116" spans="2:29" ht="14.25" customHeight="1" x14ac:dyDescent="0.25"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</row>
    <row r="117" spans="2:29" ht="14.25" customHeight="1" x14ac:dyDescent="0.25"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</row>
    <row r="118" spans="2:29" ht="14.25" customHeight="1" x14ac:dyDescent="0.25"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</row>
    <row r="119" spans="2:29" ht="14.25" customHeight="1" x14ac:dyDescent="0.25"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</row>
    <row r="120" spans="2:29" ht="14.25" customHeight="1" x14ac:dyDescent="0.25"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</row>
    <row r="121" spans="2:29" ht="14.25" customHeight="1" x14ac:dyDescent="0.25"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</row>
    <row r="122" spans="2:29" ht="14.25" customHeight="1" x14ac:dyDescent="0.25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</row>
    <row r="123" spans="2:29" ht="14.25" customHeight="1" x14ac:dyDescent="0.2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</row>
    <row r="124" spans="2:29" ht="14.25" customHeight="1" x14ac:dyDescent="0.2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</row>
    <row r="125" spans="2:29" ht="14.25" customHeight="1" x14ac:dyDescent="0.2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</row>
    <row r="126" spans="2:29" ht="14.25" customHeight="1" x14ac:dyDescent="0.2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</row>
    <row r="127" spans="2:29" ht="14.25" customHeight="1" x14ac:dyDescent="0.2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</row>
    <row r="128" spans="2:29" ht="14.25" customHeight="1" x14ac:dyDescent="0.2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</row>
    <row r="129" spans="2:29" ht="14.25" customHeight="1" x14ac:dyDescent="0.2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</row>
    <row r="130" spans="2:29" ht="14.25" customHeight="1" x14ac:dyDescent="0.2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</row>
    <row r="131" spans="2:29" ht="14.25" customHeight="1" x14ac:dyDescent="0.2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</row>
    <row r="132" spans="2:29" ht="14.25" customHeight="1" x14ac:dyDescent="0.2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</row>
    <row r="133" spans="2:29" ht="14.25" customHeight="1" x14ac:dyDescent="0.2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</row>
    <row r="134" spans="2:29" ht="14.25" customHeight="1" x14ac:dyDescent="0.2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</row>
    <row r="135" spans="2:29" ht="14.25" customHeight="1" x14ac:dyDescent="0.2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</row>
    <row r="136" spans="2:29" ht="14.25" customHeight="1" x14ac:dyDescent="0.2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</row>
    <row r="137" spans="2:29" ht="14.25" customHeight="1" x14ac:dyDescent="0.2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</row>
    <row r="138" spans="2:29" ht="14.25" customHeight="1" x14ac:dyDescent="0.2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</row>
    <row r="139" spans="2:29" ht="14.25" customHeight="1" x14ac:dyDescent="0.2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</row>
    <row r="140" spans="2:29" ht="14.25" customHeight="1" x14ac:dyDescent="0.2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</row>
    <row r="141" spans="2:29" ht="14.25" customHeight="1" x14ac:dyDescent="0.2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</row>
    <row r="142" spans="2:29" ht="14.25" customHeight="1" x14ac:dyDescent="0.2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</row>
    <row r="143" spans="2:29" ht="14.25" customHeight="1" x14ac:dyDescent="0.2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</row>
    <row r="144" spans="2:29" ht="14.25" customHeight="1" x14ac:dyDescent="0.2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</row>
    <row r="145" spans="2:29" ht="14.25" customHeight="1" x14ac:dyDescent="0.2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</row>
    <row r="146" spans="2:29" ht="14.25" customHeight="1" x14ac:dyDescent="0.2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</row>
    <row r="147" spans="2:29" ht="14.25" customHeight="1" x14ac:dyDescent="0.2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 spans="2:29" ht="14.25" customHeight="1" x14ac:dyDescent="0.2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</row>
    <row r="149" spans="2:29" ht="14.25" customHeight="1" x14ac:dyDescent="0.2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 spans="2:29" ht="14.25" customHeight="1" x14ac:dyDescent="0.2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 spans="2:29" ht="14.25" customHeight="1" x14ac:dyDescent="0.2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 spans="2:29" ht="14.25" customHeight="1" x14ac:dyDescent="0.2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 spans="2:29" ht="14.25" customHeight="1" x14ac:dyDescent="0.2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 spans="2:29" ht="14.25" customHeight="1" x14ac:dyDescent="0.2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 spans="2:29" ht="14.25" customHeight="1" x14ac:dyDescent="0.2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 spans="2:29" ht="14.25" customHeight="1" x14ac:dyDescent="0.2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 spans="2:29" ht="14.25" customHeight="1" x14ac:dyDescent="0.2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 spans="2:29" ht="14.25" customHeight="1" x14ac:dyDescent="0.2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 spans="2:29" ht="14.25" customHeight="1" x14ac:dyDescent="0.2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 spans="2:29" ht="14.25" customHeight="1" x14ac:dyDescent="0.2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 spans="2:29" ht="14.25" customHeight="1" x14ac:dyDescent="0.2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 spans="2:29" ht="14.25" customHeight="1" x14ac:dyDescent="0.2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 spans="2:29" ht="14.25" customHeight="1" x14ac:dyDescent="0.2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 spans="2:29" ht="14.25" customHeight="1" x14ac:dyDescent="0.2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2:29" ht="14.25" customHeight="1" x14ac:dyDescent="0.2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 spans="2:29" ht="14.25" customHeight="1" x14ac:dyDescent="0.2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 spans="2:29" ht="14.25" customHeight="1" x14ac:dyDescent="0.2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</row>
    <row r="168" spans="2:29" ht="14.25" customHeight="1" x14ac:dyDescent="0.2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</row>
    <row r="169" spans="2:29" ht="14.25" customHeight="1" x14ac:dyDescent="0.2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</row>
    <row r="170" spans="2:29" ht="14.25" customHeight="1" x14ac:dyDescent="0.2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</row>
    <row r="171" spans="2:29" ht="14.25" customHeight="1" x14ac:dyDescent="0.2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</row>
    <row r="172" spans="2:29" ht="14.25" customHeight="1" x14ac:dyDescent="0.2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</row>
    <row r="173" spans="2:29" ht="14.25" customHeight="1" x14ac:dyDescent="0.2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</row>
    <row r="174" spans="2:29" ht="14.25" customHeight="1" x14ac:dyDescent="0.2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</row>
    <row r="175" spans="2:29" ht="14.25" customHeight="1" x14ac:dyDescent="0.2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</row>
    <row r="176" spans="2:29" ht="14.25" customHeight="1" x14ac:dyDescent="0.2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</row>
    <row r="177" spans="2:29" ht="14.25" customHeight="1" x14ac:dyDescent="0.2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</row>
    <row r="178" spans="2:29" ht="14.25" customHeight="1" x14ac:dyDescent="0.2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</row>
    <row r="179" spans="2:29" ht="14.25" customHeight="1" x14ac:dyDescent="0.2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</row>
    <row r="180" spans="2:29" ht="14.25" customHeight="1" x14ac:dyDescent="0.2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</row>
    <row r="181" spans="2:29" ht="14.25" customHeight="1" x14ac:dyDescent="0.2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</row>
    <row r="182" spans="2:29" ht="14.25" customHeight="1" x14ac:dyDescent="0.2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</row>
    <row r="183" spans="2:29" ht="14.25" customHeight="1" x14ac:dyDescent="0.2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</row>
    <row r="184" spans="2:29" ht="14.25" customHeight="1" x14ac:dyDescent="0.2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</row>
    <row r="185" spans="2:29" ht="14.25" customHeight="1" x14ac:dyDescent="0.2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</row>
    <row r="186" spans="2:29" ht="14.25" customHeight="1" x14ac:dyDescent="0.2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</row>
    <row r="187" spans="2:29" ht="14.25" customHeight="1" x14ac:dyDescent="0.2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2:29" ht="14.25" customHeight="1" x14ac:dyDescent="0.2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</row>
    <row r="189" spans="2:29" ht="14.25" customHeight="1" x14ac:dyDescent="0.2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</row>
    <row r="190" spans="2:29" ht="14.25" customHeight="1" x14ac:dyDescent="0.2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</row>
    <row r="191" spans="2:29" ht="14.25" customHeight="1" x14ac:dyDescent="0.2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</row>
    <row r="192" spans="2:29" ht="14.25" customHeight="1" x14ac:dyDescent="0.2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</row>
    <row r="193" spans="2:29" ht="14.25" customHeight="1" x14ac:dyDescent="0.2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</row>
    <row r="194" spans="2:29" ht="14.25" customHeight="1" x14ac:dyDescent="0.2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</row>
    <row r="195" spans="2:29" ht="14.25" customHeight="1" x14ac:dyDescent="0.2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</row>
    <row r="196" spans="2:29" ht="14.25" customHeight="1" x14ac:dyDescent="0.2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</row>
    <row r="197" spans="2:29" ht="14.25" customHeight="1" x14ac:dyDescent="0.2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</row>
    <row r="198" spans="2:29" ht="14.25" customHeight="1" x14ac:dyDescent="0.2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</row>
    <row r="199" spans="2:29" ht="14.25" customHeight="1" x14ac:dyDescent="0.2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</row>
    <row r="200" spans="2:29" ht="14.25" customHeight="1" x14ac:dyDescent="0.2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</row>
    <row r="201" spans="2:29" ht="14.25" customHeight="1" x14ac:dyDescent="0.2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</row>
    <row r="202" spans="2:29" ht="14.25" customHeight="1" x14ac:dyDescent="0.2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</row>
    <row r="203" spans="2:29" ht="14.25" customHeight="1" x14ac:dyDescent="0.2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</row>
    <row r="204" spans="2:29" ht="14.25" customHeight="1" x14ac:dyDescent="0.2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</row>
    <row r="205" spans="2:29" ht="14.25" customHeight="1" x14ac:dyDescent="0.2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</row>
    <row r="206" spans="2:29" ht="14.25" customHeight="1" x14ac:dyDescent="0.2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</row>
    <row r="207" spans="2:29" ht="14.25" customHeight="1" x14ac:dyDescent="0.2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</row>
    <row r="208" spans="2:29" ht="14.25" customHeight="1" x14ac:dyDescent="0.2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</row>
    <row r="209" spans="2:29" ht="14.25" customHeight="1" x14ac:dyDescent="0.2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</row>
    <row r="210" spans="2:29" ht="14.25" customHeight="1" x14ac:dyDescent="0.2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</row>
    <row r="211" spans="2:29" ht="14.25" customHeight="1" x14ac:dyDescent="0.2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</row>
    <row r="212" spans="2:29" ht="14.25" customHeight="1" x14ac:dyDescent="0.2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</row>
    <row r="213" spans="2:29" ht="14.25" customHeight="1" x14ac:dyDescent="0.2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</row>
    <row r="214" spans="2:29" ht="14.25" customHeight="1" x14ac:dyDescent="0.2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</row>
    <row r="215" spans="2:29" ht="14.25" customHeight="1" x14ac:dyDescent="0.2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</row>
    <row r="216" spans="2:29" ht="14.25" customHeight="1" x14ac:dyDescent="0.2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</row>
    <row r="217" spans="2:29" ht="14.25" customHeight="1" x14ac:dyDescent="0.2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</row>
    <row r="218" spans="2:29" ht="14.25" customHeight="1" x14ac:dyDescent="0.2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</row>
    <row r="219" spans="2:29" ht="14.25" customHeight="1" x14ac:dyDescent="0.2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</row>
    <row r="220" spans="2:29" ht="14.25" customHeight="1" x14ac:dyDescent="0.2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</row>
    <row r="221" spans="2:29" ht="14.25" customHeight="1" x14ac:dyDescent="0.2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</row>
    <row r="222" spans="2:29" ht="14.25" customHeight="1" x14ac:dyDescent="0.2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</row>
    <row r="223" spans="2:29" ht="14.25" customHeight="1" x14ac:dyDescent="0.2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</row>
    <row r="224" spans="2:29" ht="14.25" customHeight="1" x14ac:dyDescent="0.2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</row>
    <row r="225" spans="2:29" ht="14.25" customHeight="1" x14ac:dyDescent="0.2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</row>
    <row r="226" spans="2:29" ht="14.25" customHeight="1" x14ac:dyDescent="0.2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</row>
    <row r="227" spans="2:29" ht="14.25" customHeight="1" x14ac:dyDescent="0.2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</row>
    <row r="228" spans="2:29" ht="14.25" customHeight="1" x14ac:dyDescent="0.2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</row>
    <row r="229" spans="2:29" ht="14.25" customHeight="1" x14ac:dyDescent="0.2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</row>
    <row r="230" spans="2:29" ht="14.25" customHeight="1" x14ac:dyDescent="0.2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</row>
    <row r="231" spans="2:29" ht="14.25" customHeight="1" x14ac:dyDescent="0.2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</row>
    <row r="232" spans="2:29" ht="14.25" customHeight="1" x14ac:dyDescent="0.2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</row>
    <row r="233" spans="2:29" ht="14.25" customHeight="1" x14ac:dyDescent="0.2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</row>
    <row r="234" spans="2:29" ht="14.25" customHeight="1" x14ac:dyDescent="0.2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</row>
    <row r="235" spans="2:29" ht="14.25" customHeight="1" x14ac:dyDescent="0.2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</row>
    <row r="236" spans="2:29" ht="14.25" customHeight="1" x14ac:dyDescent="0.2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</row>
    <row r="237" spans="2:29" ht="14.25" customHeight="1" x14ac:dyDescent="0.2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</row>
    <row r="238" spans="2:29" ht="14.25" customHeight="1" x14ac:dyDescent="0.2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</row>
    <row r="239" spans="2:29" ht="14.25" customHeight="1" x14ac:dyDescent="0.2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</row>
    <row r="240" spans="2:29" ht="14.25" customHeight="1" x14ac:dyDescent="0.2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</row>
    <row r="241" spans="2:29" ht="14.25" customHeight="1" x14ac:dyDescent="0.2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</row>
    <row r="242" spans="2:29" ht="14.25" customHeight="1" x14ac:dyDescent="0.2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</row>
    <row r="243" spans="2:29" ht="14.25" customHeight="1" x14ac:dyDescent="0.2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</row>
    <row r="244" spans="2:29" ht="14.25" customHeight="1" x14ac:dyDescent="0.2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</row>
    <row r="245" spans="2:29" ht="14.25" customHeight="1" x14ac:dyDescent="0.2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</row>
    <row r="246" spans="2:29" ht="14.25" customHeight="1" x14ac:dyDescent="0.2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</row>
    <row r="247" spans="2:29" ht="14.25" customHeight="1" x14ac:dyDescent="0.2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</row>
    <row r="248" spans="2:29" ht="14.25" customHeight="1" x14ac:dyDescent="0.2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</row>
    <row r="249" spans="2:29" ht="14.25" customHeight="1" x14ac:dyDescent="0.2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</row>
    <row r="250" spans="2:29" ht="14.25" customHeight="1" x14ac:dyDescent="0.2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</row>
    <row r="251" spans="2:29" ht="14.25" customHeight="1" x14ac:dyDescent="0.2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</row>
    <row r="252" spans="2:29" ht="14.25" customHeight="1" x14ac:dyDescent="0.2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</row>
    <row r="253" spans="2:29" ht="14.25" customHeight="1" x14ac:dyDescent="0.2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</row>
    <row r="254" spans="2:29" ht="14.25" customHeight="1" x14ac:dyDescent="0.2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</row>
    <row r="255" spans="2:29" ht="14.25" customHeight="1" x14ac:dyDescent="0.2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</row>
    <row r="256" spans="2:29" ht="14.25" customHeight="1" x14ac:dyDescent="0.2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</row>
    <row r="257" spans="2:29" ht="14.25" customHeight="1" x14ac:dyDescent="0.2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</row>
    <row r="258" spans="2:29" ht="14.25" customHeight="1" x14ac:dyDescent="0.2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</row>
    <row r="259" spans="2:29" ht="14.25" customHeight="1" x14ac:dyDescent="0.2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</row>
    <row r="260" spans="2:29" ht="14.25" customHeight="1" x14ac:dyDescent="0.2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</row>
    <row r="261" spans="2:29" ht="14.25" customHeight="1" x14ac:dyDescent="0.2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</row>
    <row r="262" spans="2:29" ht="14.25" customHeight="1" x14ac:dyDescent="0.2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</row>
    <row r="263" spans="2:29" ht="14.25" customHeight="1" x14ac:dyDescent="0.2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</row>
    <row r="264" spans="2:29" ht="14.25" customHeight="1" x14ac:dyDescent="0.2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</row>
    <row r="265" spans="2:29" ht="14.25" customHeight="1" x14ac:dyDescent="0.2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</row>
    <row r="266" spans="2:29" ht="14.25" customHeight="1" x14ac:dyDescent="0.2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</row>
    <row r="267" spans="2:29" ht="14.25" customHeight="1" x14ac:dyDescent="0.2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</row>
    <row r="268" spans="2:29" ht="14.25" customHeight="1" x14ac:dyDescent="0.2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</row>
    <row r="269" spans="2:29" ht="14.25" customHeight="1" x14ac:dyDescent="0.2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</row>
    <row r="270" spans="2:29" ht="14.25" customHeight="1" x14ac:dyDescent="0.2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</row>
    <row r="271" spans="2:29" ht="14.25" customHeight="1" x14ac:dyDescent="0.2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</row>
    <row r="272" spans="2:29" ht="14.25" customHeight="1" x14ac:dyDescent="0.2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</row>
    <row r="273" spans="2:29" ht="14.25" customHeight="1" x14ac:dyDescent="0.2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</row>
    <row r="274" spans="2:29" ht="14.25" customHeight="1" x14ac:dyDescent="0.2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</row>
    <row r="275" spans="2:29" ht="14.25" customHeight="1" x14ac:dyDescent="0.2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</row>
    <row r="276" spans="2:29" ht="14.25" customHeight="1" x14ac:dyDescent="0.2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</row>
    <row r="277" spans="2:29" ht="14.25" customHeight="1" x14ac:dyDescent="0.2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</row>
    <row r="278" spans="2:29" ht="14.25" customHeight="1" x14ac:dyDescent="0.2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</row>
    <row r="279" spans="2:29" ht="14.25" customHeight="1" x14ac:dyDescent="0.2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</row>
    <row r="280" spans="2:29" ht="14.25" customHeight="1" x14ac:dyDescent="0.2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</row>
    <row r="281" spans="2:29" ht="14.25" customHeight="1" x14ac:dyDescent="0.2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</row>
    <row r="282" spans="2:29" ht="14.25" customHeight="1" x14ac:dyDescent="0.2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</row>
    <row r="283" spans="2:29" ht="14.25" customHeight="1" x14ac:dyDescent="0.2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</row>
    <row r="284" spans="2:29" ht="14.25" customHeight="1" x14ac:dyDescent="0.2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</row>
    <row r="285" spans="2:29" ht="14.25" customHeight="1" x14ac:dyDescent="0.2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</row>
    <row r="286" spans="2:29" ht="14.25" customHeight="1" x14ac:dyDescent="0.2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</row>
    <row r="287" spans="2:29" ht="14.25" customHeight="1" x14ac:dyDescent="0.2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</row>
    <row r="288" spans="2:29" ht="14.25" customHeight="1" x14ac:dyDescent="0.2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</row>
    <row r="289" spans="2:29" ht="14.25" customHeight="1" x14ac:dyDescent="0.2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</row>
    <row r="290" spans="2:29" ht="14.25" customHeight="1" x14ac:dyDescent="0.2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</row>
    <row r="291" spans="2:29" ht="14.25" customHeight="1" x14ac:dyDescent="0.2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</row>
    <row r="292" spans="2:29" ht="14.25" customHeight="1" x14ac:dyDescent="0.2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</row>
    <row r="293" spans="2:29" ht="14.25" customHeight="1" x14ac:dyDescent="0.2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</row>
    <row r="294" spans="2:29" ht="14.25" customHeight="1" x14ac:dyDescent="0.2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</row>
    <row r="295" spans="2:29" ht="14.25" customHeight="1" x14ac:dyDescent="0.2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</row>
    <row r="296" spans="2:29" ht="14.25" customHeight="1" x14ac:dyDescent="0.2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</row>
    <row r="297" spans="2:29" ht="14.25" customHeight="1" x14ac:dyDescent="0.2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</row>
    <row r="298" spans="2:29" ht="14.25" customHeight="1" x14ac:dyDescent="0.2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</row>
    <row r="299" spans="2:29" ht="14.25" customHeight="1" x14ac:dyDescent="0.2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</row>
    <row r="300" spans="2:29" ht="14.25" customHeight="1" x14ac:dyDescent="0.2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</row>
    <row r="301" spans="2:29" ht="14.25" customHeight="1" x14ac:dyDescent="0.2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</row>
    <row r="302" spans="2:29" ht="14.25" customHeight="1" x14ac:dyDescent="0.2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</row>
    <row r="303" spans="2:29" ht="14.25" customHeight="1" x14ac:dyDescent="0.2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</row>
    <row r="304" spans="2:29" ht="14.25" customHeight="1" x14ac:dyDescent="0.2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</row>
    <row r="305" spans="2:29" ht="14.25" customHeight="1" x14ac:dyDescent="0.2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</row>
    <row r="306" spans="2:29" ht="14.25" customHeight="1" x14ac:dyDescent="0.2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</row>
    <row r="307" spans="2:29" ht="14.25" customHeight="1" x14ac:dyDescent="0.2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</row>
    <row r="308" spans="2:29" ht="14.25" customHeight="1" x14ac:dyDescent="0.2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</row>
    <row r="309" spans="2:29" ht="14.25" customHeight="1" x14ac:dyDescent="0.2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</row>
    <row r="310" spans="2:29" ht="14.25" customHeight="1" x14ac:dyDescent="0.2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</row>
    <row r="311" spans="2:29" ht="14.25" customHeight="1" x14ac:dyDescent="0.2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</row>
    <row r="312" spans="2:29" ht="14.25" customHeight="1" x14ac:dyDescent="0.2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</row>
    <row r="313" spans="2:29" ht="14.25" customHeight="1" x14ac:dyDescent="0.2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</row>
    <row r="314" spans="2:29" ht="14.25" customHeight="1" x14ac:dyDescent="0.2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</row>
    <row r="315" spans="2:29" ht="14.25" customHeight="1" x14ac:dyDescent="0.2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</row>
    <row r="316" spans="2:29" ht="14.25" customHeight="1" x14ac:dyDescent="0.2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</row>
    <row r="317" spans="2:29" ht="14.25" customHeight="1" x14ac:dyDescent="0.2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</row>
    <row r="318" spans="2:29" ht="14.25" customHeight="1" x14ac:dyDescent="0.2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</row>
    <row r="319" spans="2:29" ht="14.25" customHeight="1" x14ac:dyDescent="0.2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</row>
    <row r="320" spans="2:29" ht="14.25" customHeight="1" x14ac:dyDescent="0.2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</row>
    <row r="321" spans="2:29" ht="14.25" customHeight="1" x14ac:dyDescent="0.2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</row>
    <row r="322" spans="2:29" ht="14.25" customHeight="1" x14ac:dyDescent="0.2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</row>
    <row r="323" spans="2:29" ht="14.25" customHeight="1" x14ac:dyDescent="0.2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</row>
    <row r="324" spans="2:29" ht="14.25" customHeight="1" x14ac:dyDescent="0.2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</row>
    <row r="325" spans="2:29" ht="14.25" customHeight="1" x14ac:dyDescent="0.2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</row>
    <row r="326" spans="2:29" ht="14.25" customHeight="1" x14ac:dyDescent="0.2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</row>
    <row r="327" spans="2:29" ht="14.25" customHeight="1" x14ac:dyDescent="0.2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</row>
    <row r="328" spans="2:29" ht="14.25" customHeight="1" x14ac:dyDescent="0.2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</row>
    <row r="329" spans="2:29" ht="14.25" customHeight="1" x14ac:dyDescent="0.2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</row>
    <row r="330" spans="2:29" ht="14.25" customHeight="1" x14ac:dyDescent="0.2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</row>
    <row r="331" spans="2:29" ht="14.25" customHeight="1" x14ac:dyDescent="0.2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</row>
    <row r="332" spans="2:29" ht="14.25" customHeight="1" x14ac:dyDescent="0.2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</row>
    <row r="333" spans="2:29" ht="14.25" customHeight="1" x14ac:dyDescent="0.2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</row>
    <row r="334" spans="2:29" ht="14.25" customHeight="1" x14ac:dyDescent="0.2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</row>
    <row r="335" spans="2:29" ht="14.25" customHeight="1" x14ac:dyDescent="0.2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</row>
    <row r="336" spans="2:29" ht="14.25" customHeight="1" x14ac:dyDescent="0.2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</row>
    <row r="337" spans="2:29" ht="14.25" customHeight="1" x14ac:dyDescent="0.2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</row>
    <row r="338" spans="2:29" ht="14.25" customHeight="1" x14ac:dyDescent="0.2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</row>
    <row r="339" spans="2:29" ht="14.25" customHeight="1" x14ac:dyDescent="0.2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</row>
    <row r="340" spans="2:29" ht="14.25" customHeight="1" x14ac:dyDescent="0.2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</row>
    <row r="341" spans="2:29" ht="14.25" customHeight="1" x14ac:dyDescent="0.2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 spans="2:29" ht="14.25" customHeight="1" x14ac:dyDescent="0.2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</row>
    <row r="343" spans="2:29" ht="14.25" customHeight="1" x14ac:dyDescent="0.2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</row>
    <row r="344" spans="2:29" ht="14.25" customHeight="1" x14ac:dyDescent="0.2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</row>
    <row r="345" spans="2:29" ht="14.25" customHeight="1" x14ac:dyDescent="0.2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</row>
    <row r="346" spans="2:29" ht="14.25" customHeight="1" x14ac:dyDescent="0.2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</row>
    <row r="347" spans="2:29" ht="14.25" customHeight="1" x14ac:dyDescent="0.2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</row>
    <row r="348" spans="2:29" ht="14.25" customHeight="1" x14ac:dyDescent="0.2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</row>
    <row r="349" spans="2:29" ht="14.25" customHeight="1" x14ac:dyDescent="0.2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</row>
    <row r="350" spans="2:29" ht="14.25" customHeight="1" x14ac:dyDescent="0.2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</row>
    <row r="351" spans="2:29" ht="14.25" customHeight="1" x14ac:dyDescent="0.2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</row>
    <row r="352" spans="2:29" ht="14.25" customHeight="1" x14ac:dyDescent="0.2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</row>
    <row r="353" spans="2:29" ht="14.25" customHeight="1" x14ac:dyDescent="0.2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</row>
    <row r="354" spans="2:29" ht="14.25" customHeight="1" x14ac:dyDescent="0.2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</row>
    <row r="355" spans="2:29" ht="14.25" customHeight="1" x14ac:dyDescent="0.2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</row>
    <row r="356" spans="2:29" ht="14.25" customHeight="1" x14ac:dyDescent="0.2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</row>
    <row r="357" spans="2:29" ht="14.25" customHeight="1" x14ac:dyDescent="0.2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</row>
    <row r="358" spans="2:29" ht="14.25" customHeight="1" x14ac:dyDescent="0.2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</row>
    <row r="359" spans="2:29" ht="14.25" customHeight="1" x14ac:dyDescent="0.2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</row>
    <row r="360" spans="2:29" ht="14.25" customHeight="1" x14ac:dyDescent="0.2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</row>
    <row r="361" spans="2:29" ht="14.25" customHeight="1" x14ac:dyDescent="0.2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</row>
    <row r="362" spans="2:29" ht="14.25" customHeight="1" x14ac:dyDescent="0.2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</row>
    <row r="363" spans="2:29" ht="14.25" customHeight="1" x14ac:dyDescent="0.2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</row>
    <row r="364" spans="2:29" ht="14.25" customHeight="1" x14ac:dyDescent="0.2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</row>
    <row r="365" spans="2:29" ht="14.25" customHeight="1" x14ac:dyDescent="0.2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 spans="2:29" ht="14.25" customHeight="1" x14ac:dyDescent="0.2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</row>
    <row r="367" spans="2:29" ht="14.25" customHeight="1" x14ac:dyDescent="0.2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</row>
    <row r="368" spans="2:29" ht="14.25" customHeight="1" x14ac:dyDescent="0.2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</row>
    <row r="369" spans="2:29" ht="14.25" customHeight="1" x14ac:dyDescent="0.2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</row>
    <row r="370" spans="2:29" ht="14.25" customHeight="1" x14ac:dyDescent="0.2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</row>
    <row r="371" spans="2:29" ht="14.25" customHeight="1" x14ac:dyDescent="0.2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</row>
    <row r="372" spans="2:29" ht="14.25" customHeight="1" x14ac:dyDescent="0.2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</row>
    <row r="373" spans="2:29" ht="14.25" customHeight="1" x14ac:dyDescent="0.2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</row>
    <row r="374" spans="2:29" ht="14.25" customHeight="1" x14ac:dyDescent="0.2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</row>
    <row r="375" spans="2:29" ht="14.25" customHeight="1" x14ac:dyDescent="0.2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</row>
    <row r="376" spans="2:29" ht="14.25" customHeight="1" x14ac:dyDescent="0.2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</row>
    <row r="377" spans="2:29" ht="14.25" customHeight="1" x14ac:dyDescent="0.2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</row>
    <row r="378" spans="2:29" ht="14.25" customHeight="1" x14ac:dyDescent="0.2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</row>
    <row r="379" spans="2:29" ht="14.25" customHeight="1" x14ac:dyDescent="0.2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</row>
    <row r="380" spans="2:29" ht="14.25" customHeight="1" x14ac:dyDescent="0.2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</row>
    <row r="381" spans="2:29" ht="14.25" customHeight="1" x14ac:dyDescent="0.2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</row>
    <row r="382" spans="2:29" ht="14.25" customHeight="1" x14ac:dyDescent="0.2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</row>
    <row r="383" spans="2:29" ht="14.25" customHeight="1" x14ac:dyDescent="0.2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</row>
    <row r="384" spans="2:29" ht="14.25" customHeight="1" x14ac:dyDescent="0.2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</row>
    <row r="385" spans="2:29" ht="14.25" customHeight="1" x14ac:dyDescent="0.2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</row>
    <row r="386" spans="2:29" ht="14.25" customHeight="1" x14ac:dyDescent="0.2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</row>
    <row r="387" spans="2:29" ht="14.25" customHeight="1" x14ac:dyDescent="0.2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</row>
    <row r="388" spans="2:29" ht="14.25" customHeight="1" x14ac:dyDescent="0.2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</row>
    <row r="389" spans="2:29" ht="14.25" customHeight="1" x14ac:dyDescent="0.2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</row>
    <row r="390" spans="2:29" ht="14.25" customHeight="1" x14ac:dyDescent="0.2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</row>
    <row r="391" spans="2:29" ht="14.25" customHeight="1" x14ac:dyDescent="0.2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</row>
    <row r="392" spans="2:29" ht="14.25" customHeight="1" x14ac:dyDescent="0.2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</row>
    <row r="393" spans="2:29" ht="14.25" customHeight="1" x14ac:dyDescent="0.2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</row>
    <row r="394" spans="2:29" ht="14.25" customHeight="1" x14ac:dyDescent="0.2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</row>
    <row r="395" spans="2:29" ht="14.25" customHeight="1" x14ac:dyDescent="0.2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</row>
    <row r="396" spans="2:29" ht="14.25" customHeight="1" x14ac:dyDescent="0.2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</row>
    <row r="397" spans="2:29" ht="14.25" customHeight="1" x14ac:dyDescent="0.2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</row>
    <row r="398" spans="2:29" ht="14.25" customHeight="1" x14ac:dyDescent="0.2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</row>
    <row r="399" spans="2:29" ht="14.25" customHeight="1" x14ac:dyDescent="0.2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</row>
    <row r="400" spans="2:29" ht="14.25" customHeight="1" x14ac:dyDescent="0.2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</row>
    <row r="401" spans="2:29" ht="14.25" customHeight="1" x14ac:dyDescent="0.2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</row>
    <row r="402" spans="2:29" ht="14.25" customHeight="1" x14ac:dyDescent="0.2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</row>
    <row r="403" spans="2:29" ht="14.25" customHeight="1" x14ac:dyDescent="0.2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</row>
    <row r="404" spans="2:29" ht="14.25" customHeight="1" x14ac:dyDescent="0.2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</row>
    <row r="405" spans="2:29" ht="14.25" customHeight="1" x14ac:dyDescent="0.2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</row>
    <row r="406" spans="2:29" ht="14.25" customHeight="1" x14ac:dyDescent="0.2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</row>
    <row r="407" spans="2:29" ht="14.25" customHeight="1" x14ac:dyDescent="0.2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</row>
    <row r="408" spans="2:29" ht="14.25" customHeight="1" x14ac:dyDescent="0.2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</row>
    <row r="409" spans="2:29" ht="14.25" customHeight="1" x14ac:dyDescent="0.2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</row>
    <row r="410" spans="2:29" ht="14.25" customHeight="1" x14ac:dyDescent="0.2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</row>
    <row r="411" spans="2:29" ht="14.25" customHeight="1" x14ac:dyDescent="0.2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</row>
    <row r="412" spans="2:29" ht="14.25" customHeight="1" x14ac:dyDescent="0.2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</row>
    <row r="413" spans="2:29" ht="14.25" customHeight="1" x14ac:dyDescent="0.2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</row>
    <row r="414" spans="2:29" ht="14.25" customHeight="1" x14ac:dyDescent="0.2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</row>
    <row r="415" spans="2:29" ht="14.25" customHeight="1" x14ac:dyDescent="0.2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</row>
    <row r="416" spans="2:29" ht="14.25" customHeight="1" x14ac:dyDescent="0.2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</row>
    <row r="417" spans="2:29" ht="14.25" customHeight="1" x14ac:dyDescent="0.2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</row>
    <row r="418" spans="2:29" ht="14.25" customHeight="1" x14ac:dyDescent="0.2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</row>
    <row r="419" spans="2:29" ht="14.25" customHeight="1" x14ac:dyDescent="0.2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</row>
    <row r="420" spans="2:29" ht="14.25" customHeight="1" x14ac:dyDescent="0.2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</row>
    <row r="421" spans="2:29" ht="14.25" customHeight="1" x14ac:dyDescent="0.2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</row>
    <row r="422" spans="2:29" ht="14.25" customHeight="1" x14ac:dyDescent="0.2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</row>
    <row r="423" spans="2:29" ht="14.25" customHeight="1" x14ac:dyDescent="0.2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</row>
    <row r="424" spans="2:29" ht="14.25" customHeight="1" x14ac:dyDescent="0.2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</row>
    <row r="425" spans="2:29" ht="14.25" customHeight="1" x14ac:dyDescent="0.2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</row>
    <row r="426" spans="2:29" ht="14.25" customHeight="1" x14ac:dyDescent="0.2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</row>
    <row r="427" spans="2:29" ht="14.25" customHeight="1" x14ac:dyDescent="0.2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</row>
    <row r="428" spans="2:29" ht="14.25" customHeight="1" x14ac:dyDescent="0.2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</row>
    <row r="429" spans="2:29" ht="14.25" customHeight="1" x14ac:dyDescent="0.2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</row>
    <row r="430" spans="2:29" ht="14.25" customHeight="1" x14ac:dyDescent="0.2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</row>
    <row r="431" spans="2:29" ht="14.25" customHeight="1" x14ac:dyDescent="0.2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</row>
    <row r="432" spans="2:29" ht="14.25" customHeight="1" x14ac:dyDescent="0.2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</row>
    <row r="433" spans="2:29" ht="14.25" customHeight="1" x14ac:dyDescent="0.2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</row>
    <row r="434" spans="2:29" ht="14.25" customHeight="1" x14ac:dyDescent="0.2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</row>
    <row r="435" spans="2:29" ht="14.25" customHeight="1" x14ac:dyDescent="0.2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</row>
    <row r="436" spans="2:29" ht="14.25" customHeight="1" x14ac:dyDescent="0.2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</row>
    <row r="437" spans="2:29" ht="14.25" customHeight="1" x14ac:dyDescent="0.2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</row>
    <row r="438" spans="2:29" ht="14.25" customHeight="1" x14ac:dyDescent="0.2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</row>
    <row r="439" spans="2:29" ht="14.25" customHeight="1" x14ac:dyDescent="0.2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</row>
    <row r="440" spans="2:29" ht="14.25" customHeight="1" x14ac:dyDescent="0.2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</row>
    <row r="441" spans="2:29" ht="14.25" customHeight="1" x14ac:dyDescent="0.2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</row>
    <row r="442" spans="2:29" ht="14.25" customHeight="1" x14ac:dyDescent="0.2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</row>
    <row r="443" spans="2:29" ht="14.25" customHeight="1" x14ac:dyDescent="0.2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</row>
    <row r="444" spans="2:29" ht="14.25" customHeight="1" x14ac:dyDescent="0.2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</row>
    <row r="445" spans="2:29" ht="14.25" customHeight="1" x14ac:dyDescent="0.2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</row>
    <row r="446" spans="2:29" ht="14.25" customHeight="1" x14ac:dyDescent="0.2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</row>
    <row r="447" spans="2:29" ht="14.25" customHeight="1" x14ac:dyDescent="0.2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</row>
    <row r="448" spans="2:29" ht="14.25" customHeight="1" x14ac:dyDescent="0.2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</row>
    <row r="449" spans="2:29" ht="14.25" customHeight="1" x14ac:dyDescent="0.2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</row>
    <row r="450" spans="2:29" ht="14.25" customHeight="1" x14ac:dyDescent="0.2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</row>
    <row r="451" spans="2:29" ht="14.25" customHeight="1" x14ac:dyDescent="0.2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</row>
    <row r="452" spans="2:29" ht="14.25" customHeight="1" x14ac:dyDescent="0.2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</row>
    <row r="453" spans="2:29" ht="14.25" customHeight="1" x14ac:dyDescent="0.2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</row>
    <row r="454" spans="2:29" ht="14.25" customHeight="1" x14ac:dyDescent="0.2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</row>
    <row r="455" spans="2:29" ht="14.25" customHeight="1" x14ac:dyDescent="0.2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</row>
    <row r="456" spans="2:29" ht="14.25" customHeight="1" x14ac:dyDescent="0.2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</row>
    <row r="457" spans="2:29" ht="14.25" customHeight="1" x14ac:dyDescent="0.2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</row>
    <row r="458" spans="2:29" ht="14.25" customHeight="1" x14ac:dyDescent="0.2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</row>
    <row r="459" spans="2:29" ht="14.25" customHeight="1" x14ac:dyDescent="0.2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</row>
    <row r="460" spans="2:29" ht="14.25" customHeight="1" x14ac:dyDescent="0.2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</row>
    <row r="461" spans="2:29" ht="14.25" customHeight="1" x14ac:dyDescent="0.2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</row>
    <row r="462" spans="2:29" ht="14.25" customHeight="1" x14ac:dyDescent="0.2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</row>
    <row r="463" spans="2:29" ht="14.25" customHeight="1" x14ac:dyDescent="0.2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</row>
    <row r="464" spans="2:29" ht="14.25" customHeight="1" x14ac:dyDescent="0.2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</row>
    <row r="465" spans="2:29" ht="14.25" customHeight="1" x14ac:dyDescent="0.2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</row>
    <row r="466" spans="2:29" ht="14.25" customHeight="1" x14ac:dyDescent="0.2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</row>
    <row r="467" spans="2:29" ht="14.25" customHeight="1" x14ac:dyDescent="0.2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</row>
    <row r="468" spans="2:29" ht="14.25" customHeight="1" x14ac:dyDescent="0.2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</row>
    <row r="469" spans="2:29" ht="14.25" customHeight="1" x14ac:dyDescent="0.2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</row>
    <row r="470" spans="2:29" ht="14.25" customHeight="1" x14ac:dyDescent="0.2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</row>
    <row r="471" spans="2:29" ht="14.25" customHeight="1" x14ac:dyDescent="0.2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</row>
    <row r="472" spans="2:29" ht="14.25" customHeight="1" x14ac:dyDescent="0.2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</row>
    <row r="473" spans="2:29" ht="14.25" customHeight="1" x14ac:dyDescent="0.2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</row>
    <row r="474" spans="2:29" ht="14.25" customHeight="1" x14ac:dyDescent="0.2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</row>
    <row r="475" spans="2:29" ht="14.25" customHeight="1" x14ac:dyDescent="0.2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</row>
    <row r="476" spans="2:29" ht="14.25" customHeight="1" x14ac:dyDescent="0.2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</row>
    <row r="477" spans="2:29" ht="14.25" customHeight="1" x14ac:dyDescent="0.2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</row>
    <row r="478" spans="2:29" ht="14.25" customHeight="1" x14ac:dyDescent="0.2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</row>
    <row r="479" spans="2:29" ht="14.25" customHeight="1" x14ac:dyDescent="0.2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</row>
    <row r="480" spans="2:29" ht="14.25" customHeight="1" x14ac:dyDescent="0.2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</row>
    <row r="481" spans="2:29" ht="14.25" customHeight="1" x14ac:dyDescent="0.2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</row>
    <row r="482" spans="2:29" ht="14.25" customHeight="1" x14ac:dyDescent="0.2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</row>
    <row r="483" spans="2:29" ht="14.25" customHeight="1" x14ac:dyDescent="0.2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</row>
    <row r="484" spans="2:29" ht="14.25" customHeight="1" x14ac:dyDescent="0.2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</row>
    <row r="485" spans="2:29" ht="14.25" customHeight="1" x14ac:dyDescent="0.2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</row>
    <row r="486" spans="2:29" ht="14.25" customHeight="1" x14ac:dyDescent="0.2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</row>
    <row r="487" spans="2:29" ht="14.25" customHeight="1" x14ac:dyDescent="0.2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</row>
    <row r="488" spans="2:29" ht="14.25" customHeight="1" x14ac:dyDescent="0.2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</row>
    <row r="489" spans="2:29" ht="14.25" customHeight="1" x14ac:dyDescent="0.2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</row>
    <row r="490" spans="2:29" ht="14.25" customHeight="1" x14ac:dyDescent="0.2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</row>
    <row r="491" spans="2:29" ht="14.25" customHeight="1" x14ac:dyDescent="0.2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</row>
    <row r="492" spans="2:29" ht="14.25" customHeight="1" x14ac:dyDescent="0.2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</row>
    <row r="493" spans="2:29" ht="14.25" customHeight="1" x14ac:dyDescent="0.2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</row>
    <row r="494" spans="2:29" ht="14.25" customHeight="1" x14ac:dyDescent="0.2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</row>
    <row r="495" spans="2:29" ht="14.25" customHeight="1" x14ac:dyDescent="0.2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</row>
    <row r="496" spans="2:29" ht="14.25" customHeight="1" x14ac:dyDescent="0.2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</row>
    <row r="497" spans="2:29" ht="14.25" customHeight="1" x14ac:dyDescent="0.2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</row>
    <row r="498" spans="2:29" ht="14.25" customHeight="1" x14ac:dyDescent="0.2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</row>
    <row r="499" spans="2:29" ht="14.25" customHeight="1" x14ac:dyDescent="0.2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</row>
    <row r="500" spans="2:29" ht="14.25" customHeight="1" x14ac:dyDescent="0.2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</row>
    <row r="501" spans="2:29" ht="14.25" customHeight="1" x14ac:dyDescent="0.2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</row>
    <row r="502" spans="2:29" ht="14.25" customHeight="1" x14ac:dyDescent="0.2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</row>
    <row r="503" spans="2:29" ht="14.25" customHeight="1" x14ac:dyDescent="0.2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</row>
    <row r="504" spans="2:29" ht="14.25" customHeight="1" x14ac:dyDescent="0.2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</row>
    <row r="505" spans="2:29" ht="14.25" customHeight="1" x14ac:dyDescent="0.2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</row>
    <row r="506" spans="2:29" ht="14.25" customHeight="1" x14ac:dyDescent="0.2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</row>
    <row r="507" spans="2:29" ht="14.25" customHeight="1" x14ac:dyDescent="0.2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</row>
    <row r="508" spans="2:29" ht="14.25" customHeight="1" x14ac:dyDescent="0.2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</row>
    <row r="509" spans="2:29" ht="14.25" customHeight="1" x14ac:dyDescent="0.2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</row>
    <row r="510" spans="2:29" ht="14.25" customHeight="1" x14ac:dyDescent="0.2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</row>
    <row r="511" spans="2:29" ht="14.25" customHeight="1" x14ac:dyDescent="0.2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</row>
    <row r="512" spans="2:29" ht="14.25" customHeight="1" x14ac:dyDescent="0.2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</row>
    <row r="513" spans="2:29" ht="14.25" customHeight="1" x14ac:dyDescent="0.2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</row>
    <row r="514" spans="2:29" ht="14.25" customHeight="1" x14ac:dyDescent="0.2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</row>
    <row r="515" spans="2:29" ht="14.25" customHeight="1" x14ac:dyDescent="0.2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</row>
    <row r="516" spans="2:29" ht="14.25" customHeight="1" x14ac:dyDescent="0.2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</row>
    <row r="517" spans="2:29" ht="14.25" customHeight="1" x14ac:dyDescent="0.2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</row>
    <row r="518" spans="2:29" ht="14.25" customHeight="1" x14ac:dyDescent="0.2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</row>
    <row r="519" spans="2:29" ht="14.25" customHeight="1" x14ac:dyDescent="0.2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</row>
    <row r="520" spans="2:29" ht="14.25" customHeight="1" x14ac:dyDescent="0.2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</row>
    <row r="521" spans="2:29" ht="14.25" customHeight="1" x14ac:dyDescent="0.2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</row>
    <row r="522" spans="2:29" ht="14.25" customHeight="1" x14ac:dyDescent="0.2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</row>
    <row r="523" spans="2:29" ht="14.25" customHeight="1" x14ac:dyDescent="0.2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</row>
    <row r="524" spans="2:29" ht="14.25" customHeight="1" x14ac:dyDescent="0.2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</row>
    <row r="525" spans="2:29" ht="14.25" customHeight="1" x14ac:dyDescent="0.2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</row>
    <row r="526" spans="2:29" ht="14.25" customHeight="1" x14ac:dyDescent="0.2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</row>
    <row r="527" spans="2:29" ht="14.25" customHeight="1" x14ac:dyDescent="0.2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</row>
    <row r="528" spans="2:29" ht="14.25" customHeight="1" x14ac:dyDescent="0.2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</row>
    <row r="529" spans="2:29" ht="14.25" customHeight="1" x14ac:dyDescent="0.2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</row>
    <row r="530" spans="2:29" ht="14.25" customHeight="1" x14ac:dyDescent="0.2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</row>
    <row r="531" spans="2:29" ht="14.25" customHeight="1" x14ac:dyDescent="0.2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</row>
    <row r="532" spans="2:29" ht="14.25" customHeight="1" x14ac:dyDescent="0.2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</row>
    <row r="533" spans="2:29" ht="14.25" customHeight="1" x14ac:dyDescent="0.2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</row>
    <row r="534" spans="2:29" ht="14.25" customHeight="1" x14ac:dyDescent="0.2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</row>
    <row r="535" spans="2:29" ht="14.25" customHeight="1" x14ac:dyDescent="0.2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</row>
    <row r="536" spans="2:29" ht="14.25" customHeight="1" x14ac:dyDescent="0.2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</row>
    <row r="537" spans="2:29" ht="14.25" customHeight="1" x14ac:dyDescent="0.2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</row>
    <row r="538" spans="2:29" ht="14.25" customHeight="1" x14ac:dyDescent="0.2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</row>
    <row r="539" spans="2:29" ht="14.25" customHeight="1" x14ac:dyDescent="0.2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</row>
    <row r="540" spans="2:29" ht="14.25" customHeight="1" x14ac:dyDescent="0.2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</row>
    <row r="541" spans="2:29" ht="14.25" customHeight="1" x14ac:dyDescent="0.2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</row>
    <row r="542" spans="2:29" ht="14.25" customHeight="1" x14ac:dyDescent="0.2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</row>
    <row r="543" spans="2:29" ht="14.25" customHeight="1" x14ac:dyDescent="0.2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</row>
    <row r="544" spans="2:29" ht="14.25" customHeight="1" x14ac:dyDescent="0.2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</row>
    <row r="545" spans="2:29" ht="14.25" customHeight="1" x14ac:dyDescent="0.2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</row>
    <row r="546" spans="2:29" ht="14.25" customHeight="1" x14ac:dyDescent="0.2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</row>
    <row r="547" spans="2:29" ht="14.25" customHeight="1" x14ac:dyDescent="0.2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</row>
    <row r="548" spans="2:29" ht="14.25" customHeight="1" x14ac:dyDescent="0.2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</row>
    <row r="549" spans="2:29" ht="14.25" customHeight="1" x14ac:dyDescent="0.2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</row>
    <row r="550" spans="2:29" ht="14.25" customHeight="1" x14ac:dyDescent="0.2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</row>
    <row r="551" spans="2:29" ht="14.25" customHeight="1" x14ac:dyDescent="0.2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</row>
    <row r="552" spans="2:29" ht="14.25" customHeight="1" x14ac:dyDescent="0.2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</row>
    <row r="553" spans="2:29" ht="14.25" customHeight="1" x14ac:dyDescent="0.2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</row>
    <row r="554" spans="2:29" ht="14.25" customHeight="1" x14ac:dyDescent="0.2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</row>
    <row r="555" spans="2:29" ht="14.25" customHeight="1" x14ac:dyDescent="0.2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</row>
    <row r="556" spans="2:29" ht="14.25" customHeight="1" x14ac:dyDescent="0.2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</row>
    <row r="557" spans="2:29" ht="14.25" customHeight="1" x14ac:dyDescent="0.2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</row>
    <row r="558" spans="2:29" ht="14.25" customHeight="1" x14ac:dyDescent="0.2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</row>
    <row r="559" spans="2:29" ht="14.25" customHeight="1" x14ac:dyDescent="0.2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</row>
    <row r="560" spans="2:29" ht="14.25" customHeight="1" x14ac:dyDescent="0.2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</row>
    <row r="561" spans="2:29" ht="14.25" customHeight="1" x14ac:dyDescent="0.2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</row>
    <row r="562" spans="2:29" ht="14.25" customHeight="1" x14ac:dyDescent="0.2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</row>
    <row r="563" spans="2:29" ht="14.25" customHeight="1" x14ac:dyDescent="0.2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</row>
    <row r="564" spans="2:29" ht="14.25" customHeight="1" x14ac:dyDescent="0.2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</row>
    <row r="565" spans="2:29" ht="14.25" customHeight="1" x14ac:dyDescent="0.2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</row>
    <row r="566" spans="2:29" ht="14.25" customHeight="1" x14ac:dyDescent="0.2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</row>
    <row r="567" spans="2:29" ht="14.25" customHeight="1" x14ac:dyDescent="0.2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</row>
    <row r="568" spans="2:29" ht="14.25" customHeight="1" x14ac:dyDescent="0.2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</row>
    <row r="569" spans="2:29" ht="14.25" customHeight="1" x14ac:dyDescent="0.2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</row>
    <row r="570" spans="2:29" ht="14.25" customHeight="1" x14ac:dyDescent="0.2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</row>
    <row r="571" spans="2:29" ht="14.25" customHeight="1" x14ac:dyDescent="0.2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</row>
    <row r="572" spans="2:29" ht="14.25" customHeight="1" x14ac:dyDescent="0.2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</row>
    <row r="573" spans="2:29" ht="14.25" customHeight="1" x14ac:dyDescent="0.2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</row>
    <row r="574" spans="2:29" ht="14.25" customHeight="1" x14ac:dyDescent="0.2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</row>
    <row r="575" spans="2:29" ht="14.25" customHeight="1" x14ac:dyDescent="0.2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</row>
    <row r="576" spans="2:29" ht="14.25" customHeight="1" x14ac:dyDescent="0.2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</row>
    <row r="577" spans="2:29" ht="14.25" customHeight="1" x14ac:dyDescent="0.2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</row>
    <row r="578" spans="2:29" ht="14.25" customHeight="1" x14ac:dyDescent="0.2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</row>
    <row r="579" spans="2:29" ht="14.25" customHeight="1" x14ac:dyDescent="0.2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</row>
    <row r="580" spans="2:29" ht="14.25" customHeight="1" x14ac:dyDescent="0.2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</row>
    <row r="581" spans="2:29" ht="14.25" customHeight="1" x14ac:dyDescent="0.2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</row>
    <row r="582" spans="2:29" ht="14.25" customHeight="1" x14ac:dyDescent="0.2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</row>
    <row r="583" spans="2:29" ht="14.25" customHeight="1" x14ac:dyDescent="0.2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</row>
    <row r="584" spans="2:29" ht="14.25" customHeight="1" x14ac:dyDescent="0.2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</row>
    <row r="585" spans="2:29" ht="14.25" customHeight="1" x14ac:dyDescent="0.2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</row>
    <row r="586" spans="2:29" ht="14.25" customHeight="1" x14ac:dyDescent="0.2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</row>
    <row r="587" spans="2:29" ht="14.25" customHeight="1" x14ac:dyDescent="0.2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</row>
    <row r="588" spans="2:29" ht="14.25" customHeight="1" x14ac:dyDescent="0.2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</row>
    <row r="589" spans="2:29" ht="14.25" customHeight="1" x14ac:dyDescent="0.2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</row>
    <row r="590" spans="2:29" ht="14.25" customHeight="1" x14ac:dyDescent="0.2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</row>
    <row r="591" spans="2:29" ht="14.25" customHeight="1" x14ac:dyDescent="0.2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</row>
    <row r="592" spans="2:29" ht="14.25" customHeight="1" x14ac:dyDescent="0.2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</row>
    <row r="593" spans="2:29" ht="14.25" customHeight="1" x14ac:dyDescent="0.2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</row>
    <row r="594" spans="2:29" ht="14.25" customHeight="1" x14ac:dyDescent="0.2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</row>
    <row r="595" spans="2:29" ht="14.25" customHeight="1" x14ac:dyDescent="0.2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</row>
    <row r="596" spans="2:29" ht="14.25" customHeight="1" x14ac:dyDescent="0.2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</row>
    <row r="597" spans="2:29" ht="14.25" customHeight="1" x14ac:dyDescent="0.2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</row>
    <row r="598" spans="2:29" ht="14.25" customHeight="1" x14ac:dyDescent="0.2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</row>
    <row r="599" spans="2:29" ht="14.25" customHeight="1" x14ac:dyDescent="0.2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</row>
    <row r="600" spans="2:29" ht="14.25" customHeight="1" x14ac:dyDescent="0.2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</row>
    <row r="601" spans="2:29" ht="14.25" customHeight="1" x14ac:dyDescent="0.2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</row>
    <row r="602" spans="2:29" ht="14.25" customHeight="1" x14ac:dyDescent="0.2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</row>
    <row r="603" spans="2:29" ht="14.25" customHeight="1" x14ac:dyDescent="0.2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</row>
    <row r="604" spans="2:29" ht="14.25" customHeight="1" x14ac:dyDescent="0.2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</row>
    <row r="605" spans="2:29" ht="14.25" customHeight="1" x14ac:dyDescent="0.2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</row>
    <row r="606" spans="2:29" ht="14.25" customHeight="1" x14ac:dyDescent="0.2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</row>
    <row r="607" spans="2:29" ht="14.25" customHeight="1" x14ac:dyDescent="0.2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</row>
    <row r="608" spans="2:29" ht="14.25" customHeight="1" x14ac:dyDescent="0.2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</row>
    <row r="609" spans="2:29" ht="14.25" customHeight="1" x14ac:dyDescent="0.2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</row>
    <row r="610" spans="2:29" ht="14.25" customHeight="1" x14ac:dyDescent="0.2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</row>
    <row r="611" spans="2:29" ht="14.25" customHeight="1" x14ac:dyDescent="0.2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</row>
    <row r="612" spans="2:29" ht="14.25" customHeight="1" x14ac:dyDescent="0.2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</row>
    <row r="613" spans="2:29" ht="14.25" customHeight="1" x14ac:dyDescent="0.2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</row>
    <row r="614" spans="2:29" ht="14.25" customHeight="1" x14ac:dyDescent="0.2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</row>
    <row r="615" spans="2:29" ht="14.25" customHeight="1" x14ac:dyDescent="0.2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</row>
    <row r="616" spans="2:29" ht="14.25" customHeight="1" x14ac:dyDescent="0.2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</row>
    <row r="617" spans="2:29" ht="14.25" customHeight="1" x14ac:dyDescent="0.2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</row>
    <row r="618" spans="2:29" ht="14.25" customHeight="1" x14ac:dyDescent="0.2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</row>
    <row r="619" spans="2:29" ht="14.25" customHeight="1" x14ac:dyDescent="0.2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</row>
    <row r="620" spans="2:29" ht="14.25" customHeight="1" x14ac:dyDescent="0.2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</row>
    <row r="621" spans="2:29" ht="14.25" customHeight="1" x14ac:dyDescent="0.2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</row>
    <row r="622" spans="2:29" ht="14.25" customHeight="1" x14ac:dyDescent="0.2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</row>
    <row r="623" spans="2:29" ht="14.25" customHeight="1" x14ac:dyDescent="0.2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</row>
    <row r="624" spans="2:29" ht="14.25" customHeight="1" x14ac:dyDescent="0.2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</row>
    <row r="625" spans="2:29" ht="14.25" customHeight="1" x14ac:dyDescent="0.2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</row>
    <row r="626" spans="2:29" ht="14.25" customHeight="1" x14ac:dyDescent="0.2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</row>
    <row r="627" spans="2:29" ht="14.25" customHeight="1" x14ac:dyDescent="0.2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</row>
    <row r="628" spans="2:29" ht="14.25" customHeight="1" x14ac:dyDescent="0.2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</row>
    <row r="629" spans="2:29" ht="14.25" customHeight="1" x14ac:dyDescent="0.2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</row>
    <row r="630" spans="2:29" ht="14.25" customHeight="1" x14ac:dyDescent="0.2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</row>
    <row r="631" spans="2:29" ht="14.25" customHeight="1" x14ac:dyDescent="0.2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</row>
    <row r="632" spans="2:29" ht="14.25" customHeight="1" x14ac:dyDescent="0.2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</row>
    <row r="633" spans="2:29" ht="14.25" customHeight="1" x14ac:dyDescent="0.2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</row>
    <row r="634" spans="2:29" ht="14.25" customHeight="1" x14ac:dyDescent="0.2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</row>
    <row r="635" spans="2:29" ht="14.25" customHeight="1" x14ac:dyDescent="0.2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</row>
    <row r="636" spans="2:29" ht="14.25" customHeight="1" x14ac:dyDescent="0.2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</row>
    <row r="637" spans="2:29" ht="14.25" customHeight="1" x14ac:dyDescent="0.2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</row>
    <row r="638" spans="2:29" ht="14.25" customHeight="1" x14ac:dyDescent="0.2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</row>
    <row r="639" spans="2:29" ht="14.25" customHeight="1" x14ac:dyDescent="0.2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</row>
    <row r="640" spans="2:29" ht="14.25" customHeight="1" x14ac:dyDescent="0.2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</row>
    <row r="641" spans="2:29" ht="14.25" customHeight="1" x14ac:dyDescent="0.2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</row>
    <row r="642" spans="2:29" ht="14.25" customHeight="1" x14ac:dyDescent="0.2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</row>
    <row r="643" spans="2:29" ht="14.25" customHeight="1" x14ac:dyDescent="0.2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</row>
    <row r="644" spans="2:29" ht="14.25" customHeight="1" x14ac:dyDescent="0.2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</row>
    <row r="645" spans="2:29" ht="14.25" customHeight="1" x14ac:dyDescent="0.2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</row>
    <row r="646" spans="2:29" ht="14.25" customHeight="1" x14ac:dyDescent="0.2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</row>
    <row r="647" spans="2:29" ht="14.25" customHeight="1" x14ac:dyDescent="0.2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</row>
    <row r="648" spans="2:29" ht="14.25" customHeight="1" x14ac:dyDescent="0.2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</row>
    <row r="649" spans="2:29" ht="14.25" customHeight="1" x14ac:dyDescent="0.2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</row>
    <row r="650" spans="2:29" ht="14.25" customHeight="1" x14ac:dyDescent="0.2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</row>
    <row r="651" spans="2:29" ht="14.25" customHeight="1" x14ac:dyDescent="0.2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</row>
    <row r="652" spans="2:29" ht="14.25" customHeight="1" x14ac:dyDescent="0.2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</row>
    <row r="653" spans="2:29" ht="14.25" customHeight="1" x14ac:dyDescent="0.2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</row>
    <row r="654" spans="2:29" ht="14.25" customHeight="1" x14ac:dyDescent="0.2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</row>
    <row r="655" spans="2:29" ht="14.25" customHeight="1" x14ac:dyDescent="0.2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</row>
    <row r="656" spans="2:29" ht="14.25" customHeight="1" x14ac:dyDescent="0.2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</row>
    <row r="657" spans="2:29" ht="14.25" customHeight="1" x14ac:dyDescent="0.2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</row>
    <row r="658" spans="2:29" ht="14.25" customHeight="1" x14ac:dyDescent="0.2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</row>
    <row r="659" spans="2:29" ht="14.25" customHeight="1" x14ac:dyDescent="0.2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</row>
    <row r="660" spans="2:29" ht="14.25" customHeight="1" x14ac:dyDescent="0.2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</row>
    <row r="661" spans="2:29" ht="14.25" customHeight="1" x14ac:dyDescent="0.2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</row>
    <row r="662" spans="2:29" ht="14.25" customHeight="1" x14ac:dyDescent="0.2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</row>
    <row r="663" spans="2:29" ht="14.25" customHeight="1" x14ac:dyDescent="0.2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</row>
    <row r="664" spans="2:29" ht="14.25" customHeight="1" x14ac:dyDescent="0.2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</row>
    <row r="665" spans="2:29" ht="14.25" customHeight="1" x14ac:dyDescent="0.2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</row>
    <row r="666" spans="2:29" ht="14.25" customHeight="1" x14ac:dyDescent="0.2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</row>
    <row r="667" spans="2:29" ht="14.25" customHeight="1" x14ac:dyDescent="0.2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</row>
    <row r="668" spans="2:29" ht="14.25" customHeight="1" x14ac:dyDescent="0.2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</row>
    <row r="669" spans="2:29" ht="14.25" customHeight="1" x14ac:dyDescent="0.2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</row>
    <row r="670" spans="2:29" ht="14.25" customHeight="1" x14ac:dyDescent="0.2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</row>
    <row r="671" spans="2:29" ht="14.25" customHeight="1" x14ac:dyDescent="0.2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</row>
    <row r="672" spans="2:29" ht="14.25" customHeight="1" x14ac:dyDescent="0.2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</row>
    <row r="673" spans="2:29" ht="14.25" customHeight="1" x14ac:dyDescent="0.2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</row>
    <row r="674" spans="2:29" ht="14.25" customHeight="1" x14ac:dyDescent="0.2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</row>
    <row r="675" spans="2:29" ht="14.25" customHeight="1" x14ac:dyDescent="0.2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</row>
    <row r="676" spans="2:29" ht="14.25" customHeight="1" x14ac:dyDescent="0.2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</row>
    <row r="677" spans="2:29" ht="14.25" customHeight="1" x14ac:dyDescent="0.2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</row>
    <row r="678" spans="2:29" ht="14.25" customHeight="1" x14ac:dyDescent="0.2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</row>
    <row r="679" spans="2:29" ht="14.25" customHeight="1" x14ac:dyDescent="0.2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</row>
    <row r="680" spans="2:29" ht="14.25" customHeight="1" x14ac:dyDescent="0.2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</row>
    <row r="681" spans="2:29" ht="14.25" customHeight="1" x14ac:dyDescent="0.2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</row>
    <row r="682" spans="2:29" ht="14.25" customHeight="1" x14ac:dyDescent="0.2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</row>
    <row r="683" spans="2:29" ht="14.25" customHeight="1" x14ac:dyDescent="0.2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</row>
    <row r="684" spans="2:29" ht="14.25" customHeight="1" x14ac:dyDescent="0.2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</row>
    <row r="685" spans="2:29" ht="14.25" customHeight="1" x14ac:dyDescent="0.2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</row>
    <row r="686" spans="2:29" ht="14.25" customHeight="1" x14ac:dyDescent="0.2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</row>
    <row r="687" spans="2:29" ht="14.25" customHeight="1" x14ac:dyDescent="0.2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</row>
    <row r="688" spans="2:29" ht="14.25" customHeight="1" x14ac:dyDescent="0.2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</row>
    <row r="689" spans="2:29" ht="14.25" customHeight="1" x14ac:dyDescent="0.2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</row>
    <row r="690" spans="2:29" ht="14.25" customHeight="1" x14ac:dyDescent="0.2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</row>
    <row r="691" spans="2:29" ht="14.25" customHeight="1" x14ac:dyDescent="0.2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</row>
    <row r="692" spans="2:29" ht="14.25" customHeight="1" x14ac:dyDescent="0.2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</row>
    <row r="693" spans="2:29" ht="14.25" customHeight="1" x14ac:dyDescent="0.2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</row>
    <row r="694" spans="2:29" ht="14.25" customHeight="1" x14ac:dyDescent="0.2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</row>
    <row r="695" spans="2:29" ht="14.25" customHeight="1" x14ac:dyDescent="0.2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</row>
    <row r="696" spans="2:29" ht="14.25" customHeight="1" x14ac:dyDescent="0.2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</row>
    <row r="697" spans="2:29" ht="14.25" customHeight="1" x14ac:dyDescent="0.2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</row>
    <row r="698" spans="2:29" ht="14.25" customHeight="1" x14ac:dyDescent="0.2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</row>
    <row r="699" spans="2:29" ht="14.25" customHeight="1" x14ac:dyDescent="0.2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</row>
    <row r="700" spans="2:29" ht="14.25" customHeight="1" x14ac:dyDescent="0.2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</row>
    <row r="701" spans="2:29" ht="14.25" customHeight="1" x14ac:dyDescent="0.2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</row>
    <row r="702" spans="2:29" ht="14.25" customHeight="1" x14ac:dyDescent="0.2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</row>
    <row r="703" spans="2:29" ht="14.25" customHeight="1" x14ac:dyDescent="0.2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</row>
    <row r="704" spans="2:29" ht="14.25" customHeight="1" x14ac:dyDescent="0.2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</row>
    <row r="705" spans="2:29" ht="14.25" customHeight="1" x14ac:dyDescent="0.2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</row>
    <row r="706" spans="2:29" ht="14.25" customHeight="1" x14ac:dyDescent="0.2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</row>
    <row r="707" spans="2:29" ht="14.25" customHeight="1" x14ac:dyDescent="0.2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</row>
    <row r="708" spans="2:29" ht="14.25" customHeight="1" x14ac:dyDescent="0.2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</row>
    <row r="709" spans="2:29" ht="14.25" customHeight="1" x14ac:dyDescent="0.2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</row>
    <row r="710" spans="2:29" ht="14.25" customHeight="1" x14ac:dyDescent="0.2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</row>
    <row r="711" spans="2:29" ht="14.25" customHeight="1" x14ac:dyDescent="0.2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</row>
    <row r="712" spans="2:29" ht="14.25" customHeight="1" x14ac:dyDescent="0.2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</row>
    <row r="713" spans="2:29" ht="14.25" customHeight="1" x14ac:dyDescent="0.2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</row>
    <row r="714" spans="2:29" ht="14.25" customHeight="1" x14ac:dyDescent="0.2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</row>
    <row r="715" spans="2:29" ht="14.25" customHeight="1" x14ac:dyDescent="0.2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</row>
    <row r="716" spans="2:29" ht="14.25" customHeight="1" x14ac:dyDescent="0.2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</row>
    <row r="717" spans="2:29" ht="14.25" customHeight="1" x14ac:dyDescent="0.2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</row>
    <row r="718" spans="2:29" ht="14.25" customHeight="1" x14ac:dyDescent="0.2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</row>
    <row r="719" spans="2:29" ht="14.25" customHeight="1" x14ac:dyDescent="0.2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</row>
    <row r="720" spans="2:29" ht="14.25" customHeight="1" x14ac:dyDescent="0.2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</row>
    <row r="721" spans="2:29" ht="14.25" customHeight="1" x14ac:dyDescent="0.2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</row>
    <row r="722" spans="2:29" ht="14.25" customHeight="1" x14ac:dyDescent="0.2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</row>
    <row r="723" spans="2:29" ht="14.25" customHeight="1" x14ac:dyDescent="0.2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</row>
    <row r="724" spans="2:29" ht="14.25" customHeight="1" x14ac:dyDescent="0.2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</row>
    <row r="725" spans="2:29" ht="14.25" customHeight="1" x14ac:dyDescent="0.2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</row>
    <row r="726" spans="2:29" ht="14.25" customHeight="1" x14ac:dyDescent="0.2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</row>
    <row r="727" spans="2:29" ht="14.25" customHeight="1" x14ac:dyDescent="0.2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</row>
    <row r="728" spans="2:29" ht="14.25" customHeight="1" x14ac:dyDescent="0.2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</row>
    <row r="729" spans="2:29" ht="14.25" customHeight="1" x14ac:dyDescent="0.2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</row>
    <row r="730" spans="2:29" ht="14.25" customHeight="1" x14ac:dyDescent="0.2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</row>
    <row r="731" spans="2:29" ht="14.25" customHeight="1" x14ac:dyDescent="0.2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</row>
    <row r="732" spans="2:29" ht="14.25" customHeight="1" x14ac:dyDescent="0.2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</row>
    <row r="733" spans="2:29" ht="14.25" customHeight="1" x14ac:dyDescent="0.2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</row>
    <row r="734" spans="2:29" ht="14.25" customHeight="1" x14ac:dyDescent="0.2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</row>
    <row r="735" spans="2:29" ht="14.25" customHeight="1" x14ac:dyDescent="0.2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</row>
    <row r="736" spans="2:29" ht="14.25" customHeight="1" x14ac:dyDescent="0.2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</row>
    <row r="737" spans="2:29" ht="14.25" customHeight="1" x14ac:dyDescent="0.2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</row>
    <row r="738" spans="2:29" ht="14.25" customHeight="1" x14ac:dyDescent="0.2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</row>
    <row r="739" spans="2:29" ht="14.25" customHeight="1" x14ac:dyDescent="0.2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</row>
    <row r="740" spans="2:29" ht="14.25" customHeight="1" x14ac:dyDescent="0.2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</row>
    <row r="741" spans="2:29" ht="14.25" customHeight="1" x14ac:dyDescent="0.2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</row>
    <row r="742" spans="2:29" ht="14.25" customHeight="1" x14ac:dyDescent="0.2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</row>
    <row r="743" spans="2:29" ht="14.25" customHeight="1" x14ac:dyDescent="0.2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</row>
    <row r="744" spans="2:29" ht="14.25" customHeight="1" x14ac:dyDescent="0.2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</row>
    <row r="745" spans="2:29" ht="14.25" customHeight="1" x14ac:dyDescent="0.2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</row>
    <row r="746" spans="2:29" ht="14.25" customHeight="1" x14ac:dyDescent="0.2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</row>
    <row r="747" spans="2:29" ht="14.25" customHeight="1" x14ac:dyDescent="0.2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</row>
    <row r="748" spans="2:29" ht="14.25" customHeight="1" x14ac:dyDescent="0.2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</row>
    <row r="749" spans="2:29" ht="14.25" customHeight="1" x14ac:dyDescent="0.2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</row>
    <row r="750" spans="2:29" ht="14.25" customHeight="1" x14ac:dyDescent="0.2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</row>
    <row r="751" spans="2:29" ht="14.25" customHeight="1" x14ac:dyDescent="0.2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</row>
    <row r="752" spans="2:29" ht="14.25" customHeight="1" x14ac:dyDescent="0.2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</row>
    <row r="753" spans="2:29" ht="14.25" customHeight="1" x14ac:dyDescent="0.2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</row>
    <row r="754" spans="2:29" ht="14.25" customHeight="1" x14ac:dyDescent="0.2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</row>
    <row r="755" spans="2:29" ht="14.25" customHeight="1" x14ac:dyDescent="0.2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</row>
    <row r="756" spans="2:29" ht="14.25" customHeight="1" x14ac:dyDescent="0.2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</row>
    <row r="757" spans="2:29" ht="14.25" customHeight="1" x14ac:dyDescent="0.2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</row>
    <row r="758" spans="2:29" ht="14.25" customHeight="1" x14ac:dyDescent="0.2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</row>
    <row r="759" spans="2:29" ht="14.25" customHeight="1" x14ac:dyDescent="0.2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</row>
    <row r="760" spans="2:29" ht="14.25" customHeight="1" x14ac:dyDescent="0.2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</row>
    <row r="761" spans="2:29" ht="14.25" customHeight="1" x14ac:dyDescent="0.2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</row>
    <row r="762" spans="2:29" ht="14.25" customHeight="1" x14ac:dyDescent="0.2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</row>
    <row r="763" spans="2:29" ht="14.25" customHeight="1" x14ac:dyDescent="0.2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</row>
    <row r="764" spans="2:29" ht="14.25" customHeight="1" x14ac:dyDescent="0.2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</row>
    <row r="765" spans="2:29" ht="14.25" customHeight="1" x14ac:dyDescent="0.2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</row>
    <row r="766" spans="2:29" ht="14.25" customHeight="1" x14ac:dyDescent="0.2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</row>
    <row r="767" spans="2:29" ht="14.25" customHeight="1" x14ac:dyDescent="0.2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</row>
    <row r="768" spans="2:29" ht="14.25" customHeight="1" x14ac:dyDescent="0.2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</row>
    <row r="769" spans="2:29" ht="14.25" customHeight="1" x14ac:dyDescent="0.2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</row>
    <row r="770" spans="2:29" ht="14.25" customHeight="1" x14ac:dyDescent="0.2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</row>
    <row r="771" spans="2:29" ht="14.25" customHeight="1" x14ac:dyDescent="0.2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</row>
    <row r="772" spans="2:29" ht="14.25" customHeight="1" x14ac:dyDescent="0.2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</row>
    <row r="773" spans="2:29" ht="14.25" customHeight="1" x14ac:dyDescent="0.2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</row>
    <row r="774" spans="2:29" ht="14.25" customHeight="1" x14ac:dyDescent="0.2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</row>
    <row r="775" spans="2:29" ht="14.25" customHeight="1" x14ac:dyDescent="0.2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</row>
    <row r="776" spans="2:29" ht="14.25" customHeight="1" x14ac:dyDescent="0.2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</row>
    <row r="777" spans="2:29" ht="14.25" customHeight="1" x14ac:dyDescent="0.2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</row>
    <row r="778" spans="2:29" ht="14.25" customHeight="1" x14ac:dyDescent="0.2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</row>
    <row r="779" spans="2:29" ht="14.25" customHeight="1" x14ac:dyDescent="0.2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</row>
    <row r="780" spans="2:29" ht="14.25" customHeight="1" x14ac:dyDescent="0.2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</row>
    <row r="781" spans="2:29" ht="14.25" customHeight="1" x14ac:dyDescent="0.2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</row>
    <row r="782" spans="2:29" ht="14.25" customHeight="1" x14ac:dyDescent="0.2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</row>
    <row r="783" spans="2:29" ht="14.25" customHeight="1" x14ac:dyDescent="0.2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</row>
    <row r="784" spans="2:29" ht="14.25" customHeight="1" x14ac:dyDescent="0.2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</row>
    <row r="785" spans="2:29" ht="14.25" customHeight="1" x14ac:dyDescent="0.2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</row>
    <row r="786" spans="2:29" ht="14.25" customHeight="1" x14ac:dyDescent="0.2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</row>
    <row r="787" spans="2:29" ht="14.25" customHeight="1" x14ac:dyDescent="0.2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</row>
    <row r="788" spans="2:29" ht="14.25" customHeight="1" x14ac:dyDescent="0.2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</row>
    <row r="789" spans="2:29" ht="14.25" customHeight="1" x14ac:dyDescent="0.2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</row>
    <row r="790" spans="2:29" ht="14.25" customHeight="1" x14ac:dyDescent="0.2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</row>
    <row r="791" spans="2:29" ht="14.25" customHeight="1" x14ac:dyDescent="0.2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</row>
    <row r="792" spans="2:29" ht="14.25" customHeight="1" x14ac:dyDescent="0.2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</row>
    <row r="793" spans="2:29" ht="14.25" customHeight="1" x14ac:dyDescent="0.2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</row>
    <row r="794" spans="2:29" ht="14.25" customHeight="1" x14ac:dyDescent="0.2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</row>
    <row r="795" spans="2:29" ht="14.25" customHeight="1" x14ac:dyDescent="0.2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</row>
    <row r="796" spans="2:29" ht="14.25" customHeight="1" x14ac:dyDescent="0.2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</row>
    <row r="797" spans="2:29" ht="14.25" customHeight="1" x14ac:dyDescent="0.2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</row>
    <row r="798" spans="2:29" ht="14.25" customHeight="1" x14ac:dyDescent="0.2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</row>
    <row r="799" spans="2:29" ht="14.25" customHeight="1" x14ac:dyDescent="0.2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</row>
    <row r="800" spans="2:29" ht="14.25" customHeight="1" x14ac:dyDescent="0.2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</row>
    <row r="801" spans="2:29" ht="14.25" customHeight="1" x14ac:dyDescent="0.2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</row>
    <row r="802" spans="2:29" ht="14.25" customHeight="1" x14ac:dyDescent="0.2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</row>
    <row r="803" spans="2:29" ht="14.25" customHeight="1" x14ac:dyDescent="0.2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</row>
    <row r="804" spans="2:29" ht="14.25" customHeight="1" x14ac:dyDescent="0.2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</row>
    <row r="805" spans="2:29" ht="14.25" customHeight="1" x14ac:dyDescent="0.2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</row>
    <row r="806" spans="2:29" ht="14.25" customHeight="1" x14ac:dyDescent="0.2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</row>
    <row r="807" spans="2:29" ht="14.25" customHeight="1" x14ac:dyDescent="0.2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</row>
    <row r="808" spans="2:29" ht="14.25" customHeight="1" x14ac:dyDescent="0.2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</row>
    <row r="809" spans="2:29" ht="14.25" customHeight="1" x14ac:dyDescent="0.2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</row>
    <row r="810" spans="2:29" ht="14.25" customHeight="1" x14ac:dyDescent="0.2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</row>
    <row r="811" spans="2:29" ht="14.25" customHeight="1" x14ac:dyDescent="0.2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</row>
    <row r="812" spans="2:29" ht="14.25" customHeight="1" x14ac:dyDescent="0.2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</row>
    <row r="813" spans="2:29" ht="14.25" customHeight="1" x14ac:dyDescent="0.2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</row>
    <row r="814" spans="2:29" ht="14.25" customHeight="1" x14ac:dyDescent="0.2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</row>
    <row r="815" spans="2:29" ht="14.25" customHeight="1" x14ac:dyDescent="0.2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</row>
    <row r="816" spans="2:29" ht="14.25" customHeight="1" x14ac:dyDescent="0.2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</row>
    <row r="817" spans="2:29" ht="14.25" customHeight="1" x14ac:dyDescent="0.2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</row>
    <row r="818" spans="2:29" ht="14.25" customHeight="1" x14ac:dyDescent="0.2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</row>
    <row r="819" spans="2:29" ht="14.25" customHeight="1" x14ac:dyDescent="0.2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</row>
    <row r="820" spans="2:29" ht="14.25" customHeight="1" x14ac:dyDescent="0.2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</row>
    <row r="821" spans="2:29" ht="14.25" customHeight="1" x14ac:dyDescent="0.2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</row>
    <row r="822" spans="2:29" ht="14.25" customHeight="1" x14ac:dyDescent="0.2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</row>
    <row r="823" spans="2:29" ht="14.25" customHeight="1" x14ac:dyDescent="0.2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</row>
    <row r="824" spans="2:29" ht="14.25" customHeight="1" x14ac:dyDescent="0.2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</row>
    <row r="825" spans="2:29" ht="14.25" customHeight="1" x14ac:dyDescent="0.2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</row>
    <row r="826" spans="2:29" ht="14.25" customHeight="1" x14ac:dyDescent="0.2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</row>
    <row r="827" spans="2:29" ht="14.25" customHeight="1" x14ac:dyDescent="0.2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</row>
    <row r="828" spans="2:29" ht="14.25" customHeight="1" x14ac:dyDescent="0.2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</row>
    <row r="829" spans="2:29" ht="14.25" customHeight="1" x14ac:dyDescent="0.2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</row>
    <row r="830" spans="2:29" ht="14.25" customHeight="1" x14ac:dyDescent="0.2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</row>
    <row r="831" spans="2:29" ht="14.25" customHeight="1" x14ac:dyDescent="0.2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</row>
    <row r="832" spans="2:29" ht="14.25" customHeight="1" x14ac:dyDescent="0.2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</row>
    <row r="833" spans="2:29" ht="14.25" customHeight="1" x14ac:dyDescent="0.2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</row>
    <row r="834" spans="2:29" ht="14.25" customHeight="1" x14ac:dyDescent="0.2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</row>
    <row r="835" spans="2:29" ht="14.25" customHeight="1" x14ac:dyDescent="0.2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</row>
    <row r="836" spans="2:29" ht="14.25" customHeight="1" x14ac:dyDescent="0.2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</row>
    <row r="837" spans="2:29" ht="14.25" customHeight="1" x14ac:dyDescent="0.2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</row>
    <row r="838" spans="2:29" ht="14.25" customHeight="1" x14ac:dyDescent="0.2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</row>
    <row r="839" spans="2:29" ht="14.25" customHeight="1" x14ac:dyDescent="0.2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</row>
    <row r="840" spans="2:29" ht="14.25" customHeight="1" x14ac:dyDescent="0.2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</row>
    <row r="841" spans="2:29" ht="14.25" customHeight="1" x14ac:dyDescent="0.2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</row>
    <row r="842" spans="2:29" ht="14.25" customHeight="1" x14ac:dyDescent="0.2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</row>
    <row r="843" spans="2:29" ht="14.25" customHeight="1" x14ac:dyDescent="0.2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</row>
    <row r="844" spans="2:29" ht="14.25" customHeight="1" x14ac:dyDescent="0.2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</row>
    <row r="845" spans="2:29" ht="14.25" customHeight="1" x14ac:dyDescent="0.2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</row>
    <row r="846" spans="2:29" ht="14.25" customHeight="1" x14ac:dyDescent="0.2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</row>
    <row r="847" spans="2:29" ht="14.25" customHeight="1" x14ac:dyDescent="0.2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</row>
    <row r="848" spans="2:29" ht="14.25" customHeight="1" x14ac:dyDescent="0.2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</row>
    <row r="849" spans="2:29" ht="14.25" customHeight="1" x14ac:dyDescent="0.2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</row>
    <row r="850" spans="2:29" ht="14.25" customHeight="1" x14ac:dyDescent="0.2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</row>
    <row r="851" spans="2:29" ht="14.25" customHeight="1" x14ac:dyDescent="0.2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</row>
    <row r="852" spans="2:29" ht="14.25" customHeight="1" x14ac:dyDescent="0.2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</row>
    <row r="853" spans="2:29" ht="14.25" customHeight="1" x14ac:dyDescent="0.2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</row>
    <row r="854" spans="2:29" ht="14.25" customHeight="1" x14ac:dyDescent="0.2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</row>
    <row r="855" spans="2:29" ht="14.25" customHeight="1" x14ac:dyDescent="0.2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</row>
    <row r="856" spans="2:29" ht="14.25" customHeight="1" x14ac:dyDescent="0.2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</row>
    <row r="857" spans="2:29" ht="14.25" customHeight="1" x14ac:dyDescent="0.2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</row>
    <row r="858" spans="2:29" ht="14.25" customHeight="1" x14ac:dyDescent="0.2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</row>
    <row r="859" spans="2:29" ht="14.25" customHeight="1" x14ac:dyDescent="0.2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</row>
    <row r="860" spans="2:29" ht="14.25" customHeight="1" x14ac:dyDescent="0.2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</row>
    <row r="861" spans="2:29" ht="14.25" customHeight="1" x14ac:dyDescent="0.2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</row>
    <row r="862" spans="2:29" ht="14.25" customHeight="1" x14ac:dyDescent="0.2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</row>
    <row r="863" spans="2:29" ht="14.25" customHeight="1" x14ac:dyDescent="0.2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</row>
    <row r="864" spans="2:29" ht="14.25" customHeight="1" x14ac:dyDescent="0.2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</row>
    <row r="865" spans="2:29" ht="14.25" customHeight="1" x14ac:dyDescent="0.2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</row>
    <row r="866" spans="2:29" ht="14.25" customHeight="1" x14ac:dyDescent="0.2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</row>
    <row r="867" spans="2:29" ht="14.25" customHeight="1" x14ac:dyDescent="0.2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</row>
    <row r="868" spans="2:29" ht="14.25" customHeight="1" x14ac:dyDescent="0.2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</row>
    <row r="869" spans="2:29" ht="14.25" customHeight="1" x14ac:dyDescent="0.2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</row>
    <row r="870" spans="2:29" ht="14.25" customHeight="1" x14ac:dyDescent="0.2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</row>
    <row r="871" spans="2:29" ht="14.25" customHeight="1" x14ac:dyDescent="0.2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</row>
    <row r="872" spans="2:29" ht="14.25" customHeight="1" x14ac:dyDescent="0.2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</row>
    <row r="873" spans="2:29" ht="14.25" customHeight="1" x14ac:dyDescent="0.2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</row>
    <row r="874" spans="2:29" ht="14.25" customHeight="1" x14ac:dyDescent="0.2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</row>
    <row r="875" spans="2:29" ht="14.25" customHeight="1" x14ac:dyDescent="0.2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</row>
    <row r="876" spans="2:29" ht="14.25" customHeight="1" x14ac:dyDescent="0.2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</row>
    <row r="877" spans="2:29" ht="14.25" customHeight="1" x14ac:dyDescent="0.2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</row>
    <row r="878" spans="2:29" ht="14.25" customHeight="1" x14ac:dyDescent="0.2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</row>
    <row r="879" spans="2:29" ht="14.25" customHeight="1" x14ac:dyDescent="0.2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</row>
    <row r="880" spans="2:29" ht="14.25" customHeight="1" x14ac:dyDescent="0.2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</row>
    <row r="881" spans="2:29" ht="14.25" customHeight="1" x14ac:dyDescent="0.2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</row>
    <row r="882" spans="2:29" ht="14.25" customHeight="1" x14ac:dyDescent="0.2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</row>
    <row r="883" spans="2:29" ht="14.25" customHeight="1" x14ac:dyDescent="0.2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</row>
    <row r="884" spans="2:29" ht="14.25" customHeight="1" x14ac:dyDescent="0.2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</row>
    <row r="885" spans="2:29" ht="14.25" customHeight="1" x14ac:dyDescent="0.2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</row>
  </sheetData>
  <autoFilter ref="B2:O59"/>
  <mergeCells count="2">
    <mergeCell ref="B2:O2"/>
    <mergeCell ref="B3:O3"/>
  </mergeCells>
  <conditionalFormatting sqref="J62:L62 J63:K72 J73 J74:K74 J76:L82">
    <cfRule type="expression" dxfId="2" priority="2">
      <formula>LEN(TRIM(J62))&gt;0</formula>
    </cfRule>
  </conditionalFormatting>
  <conditionalFormatting sqref="J85:L87">
    <cfRule type="expression" dxfId="1" priority="6">
      <formula>LEN(TRIM(J85))&gt;0</formula>
    </cfRule>
  </conditionalFormatting>
  <conditionalFormatting sqref="L63:L74">
    <cfRule type="expression" dxfId="0" priority="3">
      <formula>LEN(TRIM(L63))&gt;0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108"/>
  <sheetViews>
    <sheetView tabSelected="1" zoomScale="56" zoomScaleNormal="56" workbookViewId="0">
      <selection activeCell="V58" sqref="V56:V58"/>
    </sheetView>
  </sheetViews>
  <sheetFormatPr defaultColWidth="8.625" defaultRowHeight="14.25" x14ac:dyDescent="0.2"/>
  <cols>
    <col min="1" max="1" width="3.125" customWidth="1"/>
    <col min="2" max="2" width="6.375" customWidth="1"/>
    <col min="3" max="3" width="11.625" customWidth="1"/>
    <col min="4" max="4" width="36.75" customWidth="1"/>
    <col min="5" max="5" width="40.375" hidden="1" customWidth="1"/>
    <col min="6" max="6" width="4.375" customWidth="1"/>
    <col min="7" max="7" width="43.75" bestFit="1" customWidth="1"/>
    <col min="8" max="8" width="8.375" style="204" bestFit="1" customWidth="1"/>
    <col min="9" max="9" width="8.75" style="204" customWidth="1"/>
    <col min="10" max="10" width="10.125" style="204" customWidth="1"/>
    <col min="11" max="11" width="10.125" style="204" bestFit="1" customWidth="1"/>
    <col min="12" max="12" width="9.25" style="204" bestFit="1" customWidth="1"/>
    <col min="13" max="13" width="9.25" style="204" customWidth="1"/>
    <col min="14" max="14" width="7.75" style="204" customWidth="1"/>
    <col min="15" max="15" width="10.875" customWidth="1"/>
    <col min="16" max="16" width="8.5" customWidth="1"/>
  </cols>
  <sheetData>
    <row r="1" spans="2:16" ht="26.25" x14ac:dyDescent="0.2">
      <c r="B1" s="374" t="s">
        <v>541</v>
      </c>
      <c r="C1" s="373"/>
      <c r="D1" s="373"/>
      <c r="F1" s="373"/>
      <c r="G1" s="373"/>
      <c r="H1" s="373"/>
      <c r="I1" s="373"/>
      <c r="J1" s="373"/>
      <c r="K1" s="373"/>
      <c r="L1" s="373"/>
      <c r="M1" s="373"/>
      <c r="N1" s="373"/>
    </row>
    <row r="2" spans="2:16" ht="26.25" x14ac:dyDescent="0.2">
      <c r="B2" s="374" t="s">
        <v>542</v>
      </c>
      <c r="C2" s="373"/>
      <c r="D2" s="373"/>
      <c r="F2" s="373"/>
      <c r="G2" s="373"/>
      <c r="H2" s="373"/>
      <c r="I2" s="373"/>
      <c r="J2" s="373"/>
      <c r="K2" s="373"/>
      <c r="L2" s="373"/>
      <c r="M2" s="373"/>
      <c r="N2" s="373"/>
    </row>
    <row r="3" spans="2:16" ht="26.25" x14ac:dyDescent="0.2">
      <c r="B3" s="374" t="s">
        <v>543</v>
      </c>
      <c r="C3" s="373"/>
      <c r="D3" s="373"/>
      <c r="F3" s="373"/>
      <c r="G3" s="373"/>
      <c r="H3" s="373"/>
      <c r="I3" s="373"/>
      <c r="J3" s="373"/>
      <c r="K3" s="373"/>
      <c r="L3" s="373"/>
      <c r="M3" s="373"/>
      <c r="N3" s="373"/>
    </row>
    <row r="4" spans="2:16" ht="8.25" customHeight="1" thickBot="1" x14ac:dyDescent="0.25"/>
    <row r="5" spans="2:16" ht="33" thickTop="1" thickBot="1" x14ac:dyDescent="0.3">
      <c r="B5" s="386" t="s">
        <v>164</v>
      </c>
      <c r="C5" s="386" t="s">
        <v>165</v>
      </c>
      <c r="D5" s="386" t="s">
        <v>166</v>
      </c>
      <c r="E5" s="375" t="s">
        <v>167</v>
      </c>
      <c r="F5" s="386" t="s">
        <v>158</v>
      </c>
      <c r="G5" s="386" t="s">
        <v>467</v>
      </c>
      <c r="H5" s="386" t="s">
        <v>468</v>
      </c>
      <c r="I5" s="387" t="s">
        <v>469</v>
      </c>
      <c r="J5" s="387" t="s">
        <v>470</v>
      </c>
      <c r="K5" s="388" t="s">
        <v>471</v>
      </c>
      <c r="L5" s="388" t="s">
        <v>472</v>
      </c>
      <c r="M5" s="389" t="s">
        <v>540</v>
      </c>
      <c r="N5" s="389" t="s">
        <v>473</v>
      </c>
    </row>
    <row r="6" spans="2:16" ht="16.149999999999999" customHeight="1" thickTop="1" x14ac:dyDescent="0.25">
      <c r="B6" s="376">
        <v>1</v>
      </c>
      <c r="C6" s="377" t="s">
        <v>198</v>
      </c>
      <c r="D6" s="378" t="s">
        <v>199</v>
      </c>
      <c r="E6" s="250" t="s">
        <v>200</v>
      </c>
      <c r="F6" s="379">
        <v>3</v>
      </c>
      <c r="G6" s="380" t="s">
        <v>201</v>
      </c>
      <c r="H6" s="381" t="s">
        <v>500</v>
      </c>
      <c r="I6" s="382">
        <v>0.33333333333333298</v>
      </c>
      <c r="J6" s="382">
        <f t="shared" ref="J6:J13" si="0">I6+($P$6*F6)</f>
        <v>0.43749999999999956</v>
      </c>
      <c r="K6" s="383" t="s">
        <v>477</v>
      </c>
      <c r="L6" s="384" t="s">
        <v>476</v>
      </c>
      <c r="M6" s="381">
        <v>40</v>
      </c>
      <c r="N6" s="385">
        <v>0</v>
      </c>
      <c r="P6" s="247">
        <v>3.4722222222222203E-2</v>
      </c>
    </row>
    <row r="7" spans="2:16" ht="15.75" x14ac:dyDescent="0.25">
      <c r="B7" s="248">
        <v>1</v>
      </c>
      <c r="C7" s="249" t="s">
        <v>198</v>
      </c>
      <c r="D7" s="250" t="s">
        <v>199</v>
      </c>
      <c r="E7" s="250" t="s">
        <v>200</v>
      </c>
      <c r="F7" s="251">
        <v>3</v>
      </c>
      <c r="G7" s="252" t="s">
        <v>201</v>
      </c>
      <c r="H7" s="185" t="s">
        <v>474</v>
      </c>
      <c r="I7" s="246">
        <v>0.33333333333333298</v>
      </c>
      <c r="J7" s="246">
        <f t="shared" si="0"/>
        <v>0.43749999999999956</v>
      </c>
      <c r="K7" s="262" t="s">
        <v>477</v>
      </c>
      <c r="L7" s="245" t="s">
        <v>478</v>
      </c>
      <c r="M7" s="185">
        <v>40</v>
      </c>
      <c r="N7" s="260">
        <v>0</v>
      </c>
    </row>
    <row r="8" spans="2:16" ht="15.75" x14ac:dyDescent="0.25">
      <c r="B8" s="241">
        <v>1</v>
      </c>
      <c r="C8" s="242" t="s">
        <v>204</v>
      </c>
      <c r="D8" s="243" t="s">
        <v>205</v>
      </c>
      <c r="E8" s="243" t="s">
        <v>206</v>
      </c>
      <c r="F8" s="244">
        <v>3</v>
      </c>
      <c r="G8" s="198" t="s">
        <v>207</v>
      </c>
      <c r="H8" s="245" t="s">
        <v>500</v>
      </c>
      <c r="I8" s="246">
        <v>0.5625</v>
      </c>
      <c r="J8" s="246">
        <f t="shared" si="0"/>
        <v>0.66666666666666663</v>
      </c>
      <c r="K8" s="245" t="s">
        <v>477</v>
      </c>
      <c r="L8" s="245" t="s">
        <v>476</v>
      </c>
      <c r="M8" s="185">
        <v>40</v>
      </c>
      <c r="N8" s="260">
        <v>0</v>
      </c>
    </row>
    <row r="9" spans="2:16" ht="15.75" x14ac:dyDescent="0.25">
      <c r="B9" s="254">
        <v>1</v>
      </c>
      <c r="C9" s="261" t="s">
        <v>219</v>
      </c>
      <c r="D9" s="256" t="s">
        <v>486</v>
      </c>
      <c r="E9" s="256" t="s">
        <v>487</v>
      </c>
      <c r="F9" s="257">
        <v>2</v>
      </c>
      <c r="G9" s="258" t="s">
        <v>488</v>
      </c>
      <c r="H9" s="259" t="s">
        <v>489</v>
      </c>
      <c r="I9" s="247">
        <v>0.33333333333333298</v>
      </c>
      <c r="J9" s="247">
        <f t="shared" si="0"/>
        <v>0.4027777777777774</v>
      </c>
      <c r="K9" s="259" t="s">
        <v>490</v>
      </c>
      <c r="L9" s="259" t="s">
        <v>482</v>
      </c>
      <c r="M9" s="260">
        <v>20</v>
      </c>
      <c r="N9" s="260">
        <v>0</v>
      </c>
    </row>
    <row r="10" spans="2:16" ht="15.75" hidden="1" x14ac:dyDescent="0.25">
      <c r="B10" s="342">
        <v>1</v>
      </c>
      <c r="C10" s="343" t="s">
        <v>517</v>
      </c>
      <c r="D10" s="344" t="s">
        <v>518</v>
      </c>
      <c r="E10" s="297" t="s">
        <v>519</v>
      </c>
      <c r="F10" s="345">
        <v>2</v>
      </c>
      <c r="G10" s="346" t="s">
        <v>495</v>
      </c>
      <c r="H10" s="347"/>
      <c r="I10" s="348"/>
      <c r="J10" s="348"/>
      <c r="K10" s="348"/>
      <c r="L10" s="347" t="s">
        <v>516</v>
      </c>
      <c r="M10" s="349"/>
      <c r="N10" s="260"/>
    </row>
    <row r="11" spans="2:16" ht="15.75" x14ac:dyDescent="0.25">
      <c r="B11" s="254">
        <v>1</v>
      </c>
      <c r="C11" s="255" t="s">
        <v>187</v>
      </c>
      <c r="D11" s="256" t="s">
        <v>188</v>
      </c>
      <c r="E11" s="256" t="s">
        <v>189</v>
      </c>
      <c r="F11" s="257">
        <v>2</v>
      </c>
      <c r="G11" s="258" t="s">
        <v>497</v>
      </c>
      <c r="H11" s="259" t="s">
        <v>485</v>
      </c>
      <c r="I11" s="247">
        <v>0.40972222222222199</v>
      </c>
      <c r="J11" s="247">
        <f t="shared" si="0"/>
        <v>0.47916666666666641</v>
      </c>
      <c r="K11" s="259" t="s">
        <v>477</v>
      </c>
      <c r="L11" s="259" t="s">
        <v>482</v>
      </c>
      <c r="M11" s="260">
        <v>50</v>
      </c>
      <c r="N11" s="260">
        <v>0</v>
      </c>
    </row>
    <row r="12" spans="2:16" ht="15.75" hidden="1" x14ac:dyDescent="0.25">
      <c r="B12" s="342">
        <v>1</v>
      </c>
      <c r="C12" s="350" t="s">
        <v>187</v>
      </c>
      <c r="D12" s="344" t="s">
        <v>188</v>
      </c>
      <c r="E12" s="297" t="s">
        <v>189</v>
      </c>
      <c r="F12" s="345">
        <v>2</v>
      </c>
      <c r="G12" s="346" t="s">
        <v>497</v>
      </c>
      <c r="H12" s="347"/>
      <c r="I12" s="348"/>
      <c r="J12" s="348"/>
      <c r="K12" s="348"/>
      <c r="L12" s="347" t="s">
        <v>516</v>
      </c>
      <c r="M12" s="349"/>
      <c r="N12" s="260"/>
    </row>
    <row r="13" spans="2:16" ht="15.75" x14ac:dyDescent="0.25">
      <c r="B13" s="254">
        <v>1</v>
      </c>
      <c r="C13" s="255" t="s">
        <v>180</v>
      </c>
      <c r="D13" s="256" t="s">
        <v>181</v>
      </c>
      <c r="E13" s="256" t="s">
        <v>182</v>
      </c>
      <c r="F13" s="257">
        <v>2</v>
      </c>
      <c r="G13" s="258" t="s">
        <v>520</v>
      </c>
      <c r="H13" s="259" t="s">
        <v>480</v>
      </c>
      <c r="I13" s="247">
        <v>0.40972222222222199</v>
      </c>
      <c r="J13" s="247">
        <f t="shared" si="0"/>
        <v>0.47916666666666641</v>
      </c>
      <c r="K13" s="259" t="s">
        <v>481</v>
      </c>
      <c r="L13" s="259" t="s">
        <v>482</v>
      </c>
      <c r="M13" s="260">
        <v>55</v>
      </c>
      <c r="N13" s="260">
        <v>0</v>
      </c>
    </row>
    <row r="14" spans="2:16" ht="15.75" hidden="1" x14ac:dyDescent="0.25">
      <c r="B14" s="286">
        <v>1</v>
      </c>
      <c r="C14" s="287" t="s">
        <v>195</v>
      </c>
      <c r="D14" s="288" t="s">
        <v>100</v>
      </c>
      <c r="E14" s="288" t="s">
        <v>196</v>
      </c>
      <c r="F14" s="289">
        <v>3</v>
      </c>
      <c r="G14" s="290" t="s">
        <v>197</v>
      </c>
      <c r="H14" s="347"/>
      <c r="I14" s="348"/>
      <c r="J14" s="348"/>
      <c r="K14" s="348"/>
      <c r="L14" s="291" t="s">
        <v>515</v>
      </c>
      <c r="M14" s="349"/>
      <c r="N14" s="260"/>
    </row>
    <row r="15" spans="2:16" ht="15.75" hidden="1" x14ac:dyDescent="0.25">
      <c r="B15" s="286">
        <v>1</v>
      </c>
      <c r="C15" s="294" t="s">
        <v>210</v>
      </c>
      <c r="D15" s="288" t="s">
        <v>211</v>
      </c>
      <c r="E15" s="288" t="s">
        <v>212</v>
      </c>
      <c r="F15" s="289">
        <v>4</v>
      </c>
      <c r="G15" s="293" t="s">
        <v>506</v>
      </c>
      <c r="H15" s="347"/>
      <c r="I15" s="348"/>
      <c r="J15" s="348"/>
      <c r="K15" s="348"/>
      <c r="L15" s="291" t="s">
        <v>515</v>
      </c>
      <c r="M15" s="349"/>
      <c r="N15" s="260"/>
    </row>
    <row r="16" spans="2:16" ht="15.75" x14ac:dyDescent="0.25">
      <c r="B16" s="274">
        <v>1</v>
      </c>
      <c r="C16" s="275" t="s">
        <v>210</v>
      </c>
      <c r="D16" s="276" t="s">
        <v>211</v>
      </c>
      <c r="E16" s="276" t="s">
        <v>212</v>
      </c>
      <c r="F16" s="277">
        <v>4</v>
      </c>
      <c r="G16" s="278" t="s">
        <v>506</v>
      </c>
      <c r="H16" s="279" t="s">
        <v>498</v>
      </c>
      <c r="I16" s="280">
        <v>0.33333333333333298</v>
      </c>
      <c r="J16" s="339">
        <f>I16+($P$6*(F16-1))</f>
        <v>0.43749999999999956</v>
      </c>
      <c r="K16" s="279" t="s">
        <v>477</v>
      </c>
      <c r="L16" s="279" t="s">
        <v>476</v>
      </c>
      <c r="M16" s="281">
        <v>40</v>
      </c>
      <c r="N16" s="260">
        <v>0</v>
      </c>
    </row>
    <row r="17" spans="2:14" ht="15.75" hidden="1" x14ac:dyDescent="0.25">
      <c r="B17" s="286">
        <v>1</v>
      </c>
      <c r="C17" s="287" t="s">
        <v>204</v>
      </c>
      <c r="D17" s="288" t="s">
        <v>205</v>
      </c>
      <c r="E17" s="288" t="s">
        <v>206</v>
      </c>
      <c r="F17" s="289">
        <v>3</v>
      </c>
      <c r="G17" s="290" t="s">
        <v>207</v>
      </c>
      <c r="H17" s="347"/>
      <c r="I17" s="348"/>
      <c r="J17" s="348"/>
      <c r="K17" s="348"/>
      <c r="L17" s="291" t="s">
        <v>515</v>
      </c>
      <c r="M17" s="349"/>
      <c r="N17" s="260"/>
    </row>
    <row r="18" spans="2:14" ht="15.75" x14ac:dyDescent="0.25">
      <c r="B18" s="254">
        <v>1</v>
      </c>
      <c r="C18" s="261" t="s">
        <v>208</v>
      </c>
      <c r="D18" s="256" t="s">
        <v>209</v>
      </c>
      <c r="E18" s="256" t="s">
        <v>494</v>
      </c>
      <c r="F18" s="257">
        <v>2</v>
      </c>
      <c r="G18" s="258" t="s">
        <v>493</v>
      </c>
      <c r="H18" s="259" t="s">
        <v>489</v>
      </c>
      <c r="I18" s="247">
        <v>0.33333333333333298</v>
      </c>
      <c r="J18" s="247">
        <f t="shared" ref="J18:J24" si="1">I18+($P$6*F18)</f>
        <v>0.4027777777777774</v>
      </c>
      <c r="K18" s="259" t="s">
        <v>496</v>
      </c>
      <c r="L18" s="259" t="s">
        <v>482</v>
      </c>
      <c r="M18" s="260">
        <v>20</v>
      </c>
      <c r="N18" s="260">
        <v>0</v>
      </c>
    </row>
    <row r="19" spans="2:14" ht="15.75" hidden="1" x14ac:dyDescent="0.25">
      <c r="B19" s="357">
        <v>1</v>
      </c>
      <c r="C19" s="358" t="s">
        <v>198</v>
      </c>
      <c r="D19" s="359" t="s">
        <v>199</v>
      </c>
      <c r="E19" s="292" t="s">
        <v>200</v>
      </c>
      <c r="F19" s="360">
        <v>3</v>
      </c>
      <c r="G19" s="361" t="s">
        <v>201</v>
      </c>
      <c r="H19" s="347"/>
      <c r="I19" s="348"/>
      <c r="J19" s="348"/>
      <c r="K19" s="348"/>
      <c r="L19" s="362" t="s">
        <v>516</v>
      </c>
      <c r="M19" s="349"/>
      <c r="N19" s="260"/>
    </row>
    <row r="20" spans="2:14" ht="15.75" x14ac:dyDescent="0.25">
      <c r="B20" s="254">
        <v>1</v>
      </c>
      <c r="C20" s="261" t="s">
        <v>214</v>
      </c>
      <c r="D20" s="256" t="s">
        <v>491</v>
      </c>
      <c r="E20" s="256" t="s">
        <v>492</v>
      </c>
      <c r="F20" s="257">
        <v>2</v>
      </c>
      <c r="G20" s="258" t="s">
        <v>493</v>
      </c>
      <c r="H20" s="259" t="s">
        <v>489</v>
      </c>
      <c r="I20" s="247">
        <v>0.33333333333333298</v>
      </c>
      <c r="J20" s="247">
        <f t="shared" si="1"/>
        <v>0.4027777777777774</v>
      </c>
      <c r="K20" s="259" t="s">
        <v>496</v>
      </c>
      <c r="L20" s="259" t="s">
        <v>482</v>
      </c>
      <c r="M20" s="260">
        <v>20</v>
      </c>
      <c r="N20" s="260">
        <v>0</v>
      </c>
    </row>
    <row r="21" spans="2:14" ht="15.75" hidden="1" x14ac:dyDescent="0.25">
      <c r="B21" s="342">
        <v>1</v>
      </c>
      <c r="C21" s="350" t="s">
        <v>180</v>
      </c>
      <c r="D21" s="344" t="s">
        <v>181</v>
      </c>
      <c r="E21" s="297" t="s">
        <v>182</v>
      </c>
      <c r="F21" s="345">
        <v>2</v>
      </c>
      <c r="G21" s="346" t="s">
        <v>539</v>
      </c>
      <c r="H21" s="347"/>
      <c r="I21" s="348"/>
      <c r="J21" s="348"/>
      <c r="K21" s="348"/>
      <c r="L21" s="347" t="s">
        <v>516</v>
      </c>
      <c r="M21" s="349"/>
      <c r="N21" s="260"/>
    </row>
    <row r="22" spans="2:14" ht="15.75" x14ac:dyDescent="0.25">
      <c r="B22" s="254">
        <v>1</v>
      </c>
      <c r="C22" s="261" t="s">
        <v>202</v>
      </c>
      <c r="D22" s="256" t="s">
        <v>203</v>
      </c>
      <c r="E22" s="256" t="s">
        <v>483</v>
      </c>
      <c r="F22" s="257">
        <v>2</v>
      </c>
      <c r="G22" s="258" t="s">
        <v>484</v>
      </c>
      <c r="H22" s="259" t="s">
        <v>485</v>
      </c>
      <c r="I22" s="247">
        <v>0.52083333333333337</v>
      </c>
      <c r="J22" s="247">
        <f t="shared" si="1"/>
        <v>0.59027777777777779</v>
      </c>
      <c r="K22" s="338" t="s">
        <v>531</v>
      </c>
      <c r="L22" s="259" t="s">
        <v>482</v>
      </c>
      <c r="M22" s="260">
        <v>50</v>
      </c>
      <c r="N22" s="260">
        <v>0</v>
      </c>
    </row>
    <row r="23" spans="2:14" ht="15.75" hidden="1" x14ac:dyDescent="0.25">
      <c r="B23" s="328">
        <v>3</v>
      </c>
      <c r="C23" s="335" t="s">
        <v>261</v>
      </c>
      <c r="D23" s="330" t="s">
        <v>71</v>
      </c>
      <c r="E23" s="330" t="s">
        <v>262</v>
      </c>
      <c r="F23" s="331">
        <v>3</v>
      </c>
      <c r="G23" s="332" t="s">
        <v>213</v>
      </c>
      <c r="H23" s="347"/>
      <c r="I23" s="348"/>
      <c r="J23" s="348"/>
      <c r="K23" s="348"/>
      <c r="L23" s="333" t="s">
        <v>515</v>
      </c>
      <c r="M23" s="349"/>
      <c r="N23" s="260"/>
    </row>
    <row r="24" spans="2:14" ht="15.75" x14ac:dyDescent="0.25">
      <c r="B24" s="241">
        <v>1</v>
      </c>
      <c r="C24" s="242" t="s">
        <v>195</v>
      </c>
      <c r="D24" s="243" t="s">
        <v>100</v>
      </c>
      <c r="E24" s="243" t="s">
        <v>196</v>
      </c>
      <c r="F24" s="244">
        <v>3</v>
      </c>
      <c r="G24" s="198" t="s">
        <v>197</v>
      </c>
      <c r="H24" s="245" t="s">
        <v>480</v>
      </c>
      <c r="I24" s="246">
        <v>0.5625</v>
      </c>
      <c r="J24" s="246">
        <f t="shared" si="1"/>
        <v>0.66666666666666663</v>
      </c>
      <c r="K24" s="245" t="s">
        <v>479</v>
      </c>
      <c r="L24" s="245" t="s">
        <v>476</v>
      </c>
      <c r="M24" s="185">
        <v>40</v>
      </c>
      <c r="N24" s="260">
        <v>0</v>
      </c>
    </row>
    <row r="25" spans="2:14" ht="15.75" x14ac:dyDescent="0.25">
      <c r="B25" s="274">
        <v>3</v>
      </c>
      <c r="C25" s="275" t="s">
        <v>261</v>
      </c>
      <c r="D25" s="276" t="s">
        <v>71</v>
      </c>
      <c r="E25" s="276" t="s">
        <v>262</v>
      </c>
      <c r="F25" s="277">
        <v>3</v>
      </c>
      <c r="G25" s="282" t="s">
        <v>502</v>
      </c>
      <c r="H25" s="279" t="s">
        <v>489</v>
      </c>
      <c r="I25" s="283">
        <v>0.375</v>
      </c>
      <c r="J25" s="339">
        <f>I25+($P$6*(F25-0.5))</f>
        <v>0.46180555555555552</v>
      </c>
      <c r="K25" s="279" t="s">
        <v>475</v>
      </c>
      <c r="L25" s="279" t="s">
        <v>478</v>
      </c>
      <c r="M25" s="281">
        <v>40</v>
      </c>
      <c r="N25" s="260">
        <v>0</v>
      </c>
    </row>
    <row r="26" spans="2:14" ht="15.75" hidden="1" x14ac:dyDescent="0.25">
      <c r="B26" s="328">
        <v>3</v>
      </c>
      <c r="C26" s="335" t="s">
        <v>258</v>
      </c>
      <c r="D26" s="330" t="s">
        <v>81</v>
      </c>
      <c r="E26" s="330" t="s">
        <v>259</v>
      </c>
      <c r="F26" s="331">
        <v>3</v>
      </c>
      <c r="G26" s="332" t="s">
        <v>255</v>
      </c>
      <c r="H26" s="347"/>
      <c r="I26" s="348"/>
      <c r="J26" s="348"/>
      <c r="K26" s="348"/>
      <c r="L26" s="333" t="s">
        <v>515</v>
      </c>
      <c r="M26" s="349"/>
      <c r="N26" s="260"/>
    </row>
    <row r="27" spans="2:14" ht="15.75" x14ac:dyDescent="0.25">
      <c r="B27" s="274">
        <v>3</v>
      </c>
      <c r="C27" s="275" t="s">
        <v>261</v>
      </c>
      <c r="D27" s="276" t="s">
        <v>71</v>
      </c>
      <c r="E27" s="276" t="s">
        <v>262</v>
      </c>
      <c r="F27" s="277">
        <v>3</v>
      </c>
      <c r="G27" s="282" t="s">
        <v>530</v>
      </c>
      <c r="H27" s="279" t="s">
        <v>489</v>
      </c>
      <c r="I27" s="283">
        <v>0.5625</v>
      </c>
      <c r="J27" s="339">
        <f>I27+($P$6*(F27-0.5))</f>
        <v>0.64930555555555547</v>
      </c>
      <c r="K27" s="279" t="s">
        <v>475</v>
      </c>
      <c r="L27" s="279" t="s">
        <v>476</v>
      </c>
      <c r="M27" s="281">
        <v>40</v>
      </c>
      <c r="N27" s="260">
        <v>0</v>
      </c>
    </row>
    <row r="28" spans="2:14" ht="15.75" x14ac:dyDescent="0.25">
      <c r="B28" s="241">
        <v>3</v>
      </c>
      <c r="C28" s="253" t="s">
        <v>239</v>
      </c>
      <c r="D28" s="243" t="s">
        <v>240</v>
      </c>
      <c r="E28" s="243" t="s">
        <v>241</v>
      </c>
      <c r="F28" s="244">
        <v>2</v>
      </c>
      <c r="G28" s="198" t="s">
        <v>305</v>
      </c>
      <c r="H28" s="245" t="s">
        <v>480</v>
      </c>
      <c r="I28" s="246">
        <v>0.5625</v>
      </c>
      <c r="J28" s="246">
        <f t="shared" ref="J28:J44" si="2">I28+($P$6*F28)</f>
        <v>0.63194444444444442</v>
      </c>
      <c r="K28" s="262" t="s">
        <v>475</v>
      </c>
      <c r="L28" s="245" t="s">
        <v>476</v>
      </c>
      <c r="M28" s="185">
        <v>40</v>
      </c>
      <c r="N28" s="260">
        <v>0</v>
      </c>
    </row>
    <row r="29" spans="2:14" ht="15.75" hidden="1" x14ac:dyDescent="0.25">
      <c r="B29" s="328">
        <v>3</v>
      </c>
      <c r="C29" s="335" t="s">
        <v>248</v>
      </c>
      <c r="D29" s="332" t="s">
        <v>249</v>
      </c>
      <c r="E29" s="332" t="s">
        <v>250</v>
      </c>
      <c r="F29" s="337">
        <v>2</v>
      </c>
      <c r="G29" s="332" t="s">
        <v>255</v>
      </c>
      <c r="H29" s="347"/>
      <c r="I29" s="348"/>
      <c r="J29" s="348"/>
      <c r="K29" s="348"/>
      <c r="L29" s="333" t="s">
        <v>515</v>
      </c>
      <c r="M29" s="349"/>
      <c r="N29" s="260"/>
    </row>
    <row r="30" spans="2:14" ht="15.75" x14ac:dyDescent="0.25">
      <c r="B30" s="241">
        <v>3</v>
      </c>
      <c r="C30" s="253" t="s">
        <v>239</v>
      </c>
      <c r="D30" s="243" t="s">
        <v>240</v>
      </c>
      <c r="E30" s="243" t="s">
        <v>241</v>
      </c>
      <c r="F30" s="244">
        <v>2</v>
      </c>
      <c r="G30" s="198" t="s">
        <v>305</v>
      </c>
      <c r="H30" s="245" t="s">
        <v>474</v>
      </c>
      <c r="I30" s="263">
        <v>0.40972222222222199</v>
      </c>
      <c r="J30" s="246">
        <f t="shared" si="2"/>
        <v>0.47916666666666641</v>
      </c>
      <c r="K30" s="245" t="s">
        <v>479</v>
      </c>
      <c r="L30" s="245" t="s">
        <v>478</v>
      </c>
      <c r="M30" s="185">
        <v>40</v>
      </c>
      <c r="N30" s="260">
        <v>0</v>
      </c>
    </row>
    <row r="31" spans="2:14" ht="15.75" hidden="1" x14ac:dyDescent="0.25">
      <c r="B31" s="342">
        <v>3</v>
      </c>
      <c r="C31" s="350" t="s">
        <v>243</v>
      </c>
      <c r="D31" s="344" t="s">
        <v>244</v>
      </c>
      <c r="E31" s="336" t="s">
        <v>244</v>
      </c>
      <c r="F31" s="345">
        <v>2</v>
      </c>
      <c r="G31" s="346" t="s">
        <v>501</v>
      </c>
      <c r="H31" s="347"/>
      <c r="I31" s="348"/>
      <c r="J31" s="348"/>
      <c r="K31" s="348"/>
      <c r="L31" s="347" t="s">
        <v>516</v>
      </c>
      <c r="M31" s="349"/>
      <c r="N31" s="260"/>
    </row>
    <row r="32" spans="2:14" ht="15.75" x14ac:dyDescent="0.25">
      <c r="B32" s="254">
        <v>3</v>
      </c>
      <c r="C32" s="255" t="s">
        <v>243</v>
      </c>
      <c r="D32" s="256" t="s">
        <v>244</v>
      </c>
      <c r="E32" s="256" t="s">
        <v>244</v>
      </c>
      <c r="F32" s="257">
        <v>2</v>
      </c>
      <c r="G32" s="258" t="s">
        <v>533</v>
      </c>
      <c r="H32" s="259" t="s">
        <v>485</v>
      </c>
      <c r="I32" s="247">
        <v>0.52083333333333304</v>
      </c>
      <c r="J32" s="247">
        <f t="shared" si="2"/>
        <v>0.59027777777777746</v>
      </c>
      <c r="K32" s="259" t="s">
        <v>534</v>
      </c>
      <c r="L32" s="259" t="s">
        <v>476</v>
      </c>
      <c r="M32" s="260">
        <v>40</v>
      </c>
      <c r="N32" s="260">
        <v>0</v>
      </c>
    </row>
    <row r="33" spans="2:14" ht="15.75" x14ac:dyDescent="0.25">
      <c r="B33" s="241">
        <v>3</v>
      </c>
      <c r="C33" s="242" t="s">
        <v>256</v>
      </c>
      <c r="D33" s="243" t="s">
        <v>87</v>
      </c>
      <c r="E33" s="243" t="s">
        <v>257</v>
      </c>
      <c r="F33" s="244">
        <v>3</v>
      </c>
      <c r="G33" s="198" t="s">
        <v>242</v>
      </c>
      <c r="H33" s="245" t="s">
        <v>500</v>
      </c>
      <c r="I33" s="263">
        <v>0.39583333333333331</v>
      </c>
      <c r="J33" s="246">
        <f t="shared" si="2"/>
        <v>0.49999999999999989</v>
      </c>
      <c r="K33" s="245" t="s">
        <v>475</v>
      </c>
      <c r="L33" s="245" t="s">
        <v>478</v>
      </c>
      <c r="M33" s="185">
        <v>40</v>
      </c>
      <c r="N33" s="260">
        <v>0</v>
      </c>
    </row>
    <row r="34" spans="2:14" ht="15.75" hidden="1" x14ac:dyDescent="0.25">
      <c r="B34" s="351">
        <v>3</v>
      </c>
      <c r="C34" s="352" t="s">
        <v>245</v>
      </c>
      <c r="D34" s="353" t="s">
        <v>246</v>
      </c>
      <c r="E34" s="353" t="s">
        <v>247</v>
      </c>
      <c r="F34" s="354">
        <v>2</v>
      </c>
      <c r="G34" s="355" t="s">
        <v>532</v>
      </c>
      <c r="H34" s="347"/>
      <c r="I34" s="348"/>
      <c r="J34" s="348"/>
      <c r="K34" s="348"/>
      <c r="L34" s="356" t="s">
        <v>516</v>
      </c>
      <c r="M34" s="349"/>
      <c r="N34" s="260"/>
    </row>
    <row r="35" spans="2:14" ht="15.75" x14ac:dyDescent="0.25">
      <c r="B35" s="241">
        <v>3</v>
      </c>
      <c r="C35" s="242" t="s">
        <v>256</v>
      </c>
      <c r="D35" s="243" t="s">
        <v>87</v>
      </c>
      <c r="E35" s="243" t="s">
        <v>257</v>
      </c>
      <c r="F35" s="244">
        <v>3</v>
      </c>
      <c r="G35" s="198" t="s">
        <v>242</v>
      </c>
      <c r="H35" s="245" t="s">
        <v>498</v>
      </c>
      <c r="I35" s="263">
        <v>0.5625</v>
      </c>
      <c r="J35" s="246">
        <f t="shared" si="2"/>
        <v>0.66666666666666663</v>
      </c>
      <c r="K35" s="245" t="s">
        <v>477</v>
      </c>
      <c r="L35" s="245" t="s">
        <v>476</v>
      </c>
      <c r="M35" s="185">
        <v>40</v>
      </c>
      <c r="N35" s="260">
        <v>0</v>
      </c>
    </row>
    <row r="36" spans="2:14" ht="15.75" hidden="1" x14ac:dyDescent="0.25">
      <c r="B36" s="328">
        <v>3</v>
      </c>
      <c r="C36" s="329" t="s">
        <v>252</v>
      </c>
      <c r="D36" s="330" t="s">
        <v>253</v>
      </c>
      <c r="E36" s="330" t="s">
        <v>254</v>
      </c>
      <c r="F36" s="331">
        <v>3</v>
      </c>
      <c r="G36" s="332" t="s">
        <v>234</v>
      </c>
      <c r="H36" s="347"/>
      <c r="I36" s="348"/>
      <c r="J36" s="348"/>
      <c r="K36" s="348"/>
      <c r="L36" s="333" t="s">
        <v>515</v>
      </c>
      <c r="M36" s="349"/>
      <c r="N36" s="260"/>
    </row>
    <row r="37" spans="2:14" ht="15.75" x14ac:dyDescent="0.25">
      <c r="B37" s="254">
        <v>3</v>
      </c>
      <c r="C37" s="255" t="s">
        <v>245</v>
      </c>
      <c r="D37" s="256" t="s">
        <v>246</v>
      </c>
      <c r="E37" s="256" t="s">
        <v>247</v>
      </c>
      <c r="F37" s="257">
        <v>2</v>
      </c>
      <c r="G37" s="258" t="s">
        <v>532</v>
      </c>
      <c r="H37" s="259" t="s">
        <v>480</v>
      </c>
      <c r="I37" s="247">
        <v>0.40972222222222199</v>
      </c>
      <c r="J37" s="247">
        <f t="shared" si="2"/>
        <v>0.47916666666666641</v>
      </c>
      <c r="K37" s="259" t="s">
        <v>499</v>
      </c>
      <c r="L37" s="259" t="s">
        <v>476</v>
      </c>
      <c r="M37" s="260">
        <v>40</v>
      </c>
      <c r="N37" s="260">
        <v>0</v>
      </c>
    </row>
    <row r="38" spans="2:14" ht="15.75" x14ac:dyDescent="0.25">
      <c r="B38" s="274">
        <v>3</v>
      </c>
      <c r="C38" s="275" t="s">
        <v>258</v>
      </c>
      <c r="D38" s="276" t="s">
        <v>81</v>
      </c>
      <c r="E38" s="276" t="s">
        <v>259</v>
      </c>
      <c r="F38" s="277">
        <v>3</v>
      </c>
      <c r="G38" s="282" t="s">
        <v>273</v>
      </c>
      <c r="H38" s="279" t="s">
        <v>500</v>
      </c>
      <c r="I38" s="283">
        <v>0.5625</v>
      </c>
      <c r="J38" s="339">
        <f>I38+($P$6*(F38-0.5))</f>
        <v>0.64930555555555547</v>
      </c>
      <c r="K38" s="262" t="s">
        <v>475</v>
      </c>
      <c r="L38" s="279" t="s">
        <v>476</v>
      </c>
      <c r="M38" s="281">
        <v>40</v>
      </c>
      <c r="N38" s="260">
        <v>0</v>
      </c>
    </row>
    <row r="39" spans="2:14" ht="15.75" hidden="1" x14ac:dyDescent="0.25">
      <c r="B39" s="328">
        <v>3</v>
      </c>
      <c r="C39" s="329" t="s">
        <v>256</v>
      </c>
      <c r="D39" s="330" t="s">
        <v>87</v>
      </c>
      <c r="E39" s="330" t="s">
        <v>257</v>
      </c>
      <c r="F39" s="331">
        <v>3</v>
      </c>
      <c r="G39" s="332" t="s">
        <v>242</v>
      </c>
      <c r="H39" s="347"/>
      <c r="I39" s="348"/>
      <c r="J39" s="348"/>
      <c r="K39" s="348"/>
      <c r="L39" s="333" t="s">
        <v>515</v>
      </c>
      <c r="M39" s="349"/>
      <c r="N39" s="260"/>
    </row>
    <row r="40" spans="2:14" ht="15.75" x14ac:dyDescent="0.25">
      <c r="B40" s="274">
        <v>3</v>
      </c>
      <c r="C40" s="275" t="s">
        <v>258</v>
      </c>
      <c r="D40" s="276" t="s">
        <v>81</v>
      </c>
      <c r="E40" s="276" t="s">
        <v>259</v>
      </c>
      <c r="F40" s="277">
        <v>3</v>
      </c>
      <c r="G40" s="282" t="s">
        <v>273</v>
      </c>
      <c r="H40" s="279" t="s">
        <v>498</v>
      </c>
      <c r="I40" s="283">
        <v>0.5625</v>
      </c>
      <c r="J40" s="339">
        <f>I40+($P$6*(F40-0.5))</f>
        <v>0.64930555555555547</v>
      </c>
      <c r="K40" s="262" t="s">
        <v>475</v>
      </c>
      <c r="L40" s="279" t="s">
        <v>478</v>
      </c>
      <c r="M40" s="281">
        <v>40</v>
      </c>
      <c r="N40" s="260">
        <v>0</v>
      </c>
    </row>
    <row r="41" spans="2:14" ht="15.75" x14ac:dyDescent="0.25">
      <c r="B41" s="241">
        <v>3</v>
      </c>
      <c r="C41" s="242" t="s">
        <v>252</v>
      </c>
      <c r="D41" s="243" t="s">
        <v>253</v>
      </c>
      <c r="E41" s="243" t="s">
        <v>254</v>
      </c>
      <c r="F41" s="244">
        <v>3</v>
      </c>
      <c r="G41" s="198" t="s">
        <v>234</v>
      </c>
      <c r="H41" s="245" t="s">
        <v>498</v>
      </c>
      <c r="I41" s="263">
        <v>0.39583333333333331</v>
      </c>
      <c r="J41" s="246">
        <f t="shared" si="2"/>
        <v>0.49999999999999989</v>
      </c>
      <c r="K41" s="262" t="s">
        <v>475</v>
      </c>
      <c r="L41" s="245" t="s">
        <v>478</v>
      </c>
      <c r="M41" s="185">
        <v>45</v>
      </c>
      <c r="N41" s="260">
        <v>0</v>
      </c>
    </row>
    <row r="42" spans="2:14" ht="15.75" x14ac:dyDescent="0.25">
      <c r="B42" s="248">
        <v>3</v>
      </c>
      <c r="C42" s="242" t="s">
        <v>252</v>
      </c>
      <c r="D42" s="243" t="s">
        <v>253</v>
      </c>
      <c r="E42" s="243" t="s">
        <v>254</v>
      </c>
      <c r="F42" s="244">
        <v>3</v>
      </c>
      <c r="G42" s="198" t="s">
        <v>234</v>
      </c>
      <c r="H42" s="245" t="s">
        <v>480</v>
      </c>
      <c r="I42" s="263">
        <v>0.39583333333333298</v>
      </c>
      <c r="J42" s="246">
        <f t="shared" si="2"/>
        <v>0.49999999999999956</v>
      </c>
      <c r="K42" s="245" t="s">
        <v>477</v>
      </c>
      <c r="L42" s="245" t="s">
        <v>476</v>
      </c>
      <c r="M42" s="185">
        <v>45</v>
      </c>
      <c r="N42" s="260">
        <v>0</v>
      </c>
    </row>
    <row r="43" spans="2:14" ht="15.75" x14ac:dyDescent="0.25">
      <c r="B43" s="241">
        <v>3</v>
      </c>
      <c r="C43" s="253" t="s">
        <v>248</v>
      </c>
      <c r="D43" s="198" t="s">
        <v>249</v>
      </c>
      <c r="E43" s="198" t="s">
        <v>250</v>
      </c>
      <c r="F43" s="265">
        <v>2</v>
      </c>
      <c r="G43" s="198" t="s">
        <v>255</v>
      </c>
      <c r="H43" s="245" t="s">
        <v>480</v>
      </c>
      <c r="I43" s="263">
        <v>0.5625</v>
      </c>
      <c r="J43" s="246">
        <f t="shared" si="2"/>
        <v>0.63194444444444442</v>
      </c>
      <c r="K43" s="245" t="s">
        <v>477</v>
      </c>
      <c r="L43" s="245" t="s">
        <v>476</v>
      </c>
      <c r="M43" s="185">
        <v>40</v>
      </c>
      <c r="N43" s="260">
        <v>0</v>
      </c>
    </row>
    <row r="44" spans="2:14" ht="15.75" x14ac:dyDescent="0.25">
      <c r="B44" s="241">
        <v>3</v>
      </c>
      <c r="C44" s="253" t="s">
        <v>248</v>
      </c>
      <c r="D44" s="198" t="s">
        <v>249</v>
      </c>
      <c r="E44" s="198" t="s">
        <v>250</v>
      </c>
      <c r="F44" s="265">
        <v>2</v>
      </c>
      <c r="G44" s="198" t="s">
        <v>255</v>
      </c>
      <c r="H44" s="245" t="s">
        <v>474</v>
      </c>
      <c r="I44" s="263">
        <v>0.5625</v>
      </c>
      <c r="J44" s="246">
        <f t="shared" si="2"/>
        <v>0.63194444444444442</v>
      </c>
      <c r="K44" s="245" t="s">
        <v>479</v>
      </c>
      <c r="L44" s="245" t="s">
        <v>478</v>
      </c>
      <c r="M44" s="185">
        <v>40</v>
      </c>
      <c r="N44" s="260">
        <v>0</v>
      </c>
    </row>
    <row r="45" spans="2:14" ht="15.75" hidden="1" x14ac:dyDescent="0.25">
      <c r="B45" s="328">
        <v>3</v>
      </c>
      <c r="C45" s="335" t="s">
        <v>239</v>
      </c>
      <c r="D45" s="330" t="s">
        <v>240</v>
      </c>
      <c r="E45" s="330" t="s">
        <v>241</v>
      </c>
      <c r="F45" s="331">
        <v>2</v>
      </c>
      <c r="G45" s="332" t="s">
        <v>305</v>
      </c>
      <c r="H45" s="347"/>
      <c r="I45" s="348"/>
      <c r="J45" s="348"/>
      <c r="K45" s="348"/>
      <c r="L45" s="333" t="s">
        <v>515</v>
      </c>
      <c r="M45" s="349"/>
      <c r="N45" s="260"/>
    </row>
    <row r="46" spans="2:14" ht="15.75" x14ac:dyDescent="0.25">
      <c r="B46" s="274">
        <v>5</v>
      </c>
      <c r="C46" s="275" t="s">
        <v>302</v>
      </c>
      <c r="D46" s="276" t="s">
        <v>303</v>
      </c>
      <c r="E46" s="276" t="s">
        <v>304</v>
      </c>
      <c r="F46" s="277">
        <v>3</v>
      </c>
      <c r="G46" s="282" t="s">
        <v>305</v>
      </c>
      <c r="H46" s="279" t="s">
        <v>500</v>
      </c>
      <c r="I46" s="280">
        <v>0.5625</v>
      </c>
      <c r="J46" s="339">
        <f>I46+($P$6*(F46-0.5))</f>
        <v>0.64930555555555547</v>
      </c>
      <c r="K46" s="284" t="s">
        <v>479</v>
      </c>
      <c r="L46" s="279" t="s">
        <v>476</v>
      </c>
      <c r="M46" s="285">
        <v>40</v>
      </c>
      <c r="N46" s="260">
        <v>0</v>
      </c>
    </row>
    <row r="47" spans="2:14" ht="15.75" hidden="1" x14ac:dyDescent="0.25">
      <c r="B47" s="286">
        <v>5</v>
      </c>
      <c r="C47" s="287" t="s">
        <v>294</v>
      </c>
      <c r="D47" s="288" t="s">
        <v>295</v>
      </c>
      <c r="E47" s="288" t="s">
        <v>296</v>
      </c>
      <c r="F47" s="289">
        <v>2</v>
      </c>
      <c r="G47" s="290" t="s">
        <v>197</v>
      </c>
      <c r="H47" s="347"/>
      <c r="I47" s="348"/>
      <c r="J47" s="348"/>
      <c r="K47" s="348"/>
      <c r="L47" s="291" t="s">
        <v>515</v>
      </c>
      <c r="M47" s="349"/>
      <c r="N47" s="260"/>
    </row>
    <row r="48" spans="2:14" ht="15.75" x14ac:dyDescent="0.25">
      <c r="B48" s="241">
        <v>5</v>
      </c>
      <c r="C48" s="242" t="s">
        <v>285</v>
      </c>
      <c r="D48" s="243" t="s">
        <v>286</v>
      </c>
      <c r="E48" s="243" t="s">
        <v>287</v>
      </c>
      <c r="F48" s="244">
        <v>2</v>
      </c>
      <c r="G48" s="198" t="s">
        <v>242</v>
      </c>
      <c r="H48" s="245" t="s">
        <v>474</v>
      </c>
      <c r="I48" s="246">
        <v>0.5625</v>
      </c>
      <c r="J48" s="246">
        <f t="shared" ref="J48:J81" si="3">I48+($P$6*F48)</f>
        <v>0.63194444444444442</v>
      </c>
      <c r="K48" s="245" t="s">
        <v>475</v>
      </c>
      <c r="L48" s="245" t="s">
        <v>476</v>
      </c>
      <c r="M48" s="185">
        <v>40</v>
      </c>
      <c r="N48" s="260">
        <v>0</v>
      </c>
    </row>
    <row r="49" spans="2:14" ht="15.75" hidden="1" x14ac:dyDescent="0.25">
      <c r="B49" s="295">
        <v>5</v>
      </c>
      <c r="C49" s="296" t="s">
        <v>288</v>
      </c>
      <c r="D49" s="297" t="s">
        <v>289</v>
      </c>
      <c r="E49" s="297" t="s">
        <v>290</v>
      </c>
      <c r="F49" s="298">
        <v>3</v>
      </c>
      <c r="G49" s="299" t="s">
        <v>251</v>
      </c>
      <c r="H49" s="347"/>
      <c r="I49" s="348"/>
      <c r="J49" s="348"/>
      <c r="K49" s="348"/>
      <c r="L49" s="300" t="s">
        <v>516</v>
      </c>
      <c r="M49" s="349"/>
      <c r="N49" s="260"/>
    </row>
    <row r="50" spans="2:14" ht="15.75" x14ac:dyDescent="0.25">
      <c r="B50" s="241">
        <v>5</v>
      </c>
      <c r="C50" s="265" t="s">
        <v>291</v>
      </c>
      <c r="D50" s="198" t="s">
        <v>292</v>
      </c>
      <c r="E50" s="198" t="s">
        <v>293</v>
      </c>
      <c r="F50" s="244">
        <v>3</v>
      </c>
      <c r="G50" s="198" t="s">
        <v>234</v>
      </c>
      <c r="H50" s="245" t="s">
        <v>474</v>
      </c>
      <c r="I50" s="264">
        <v>0.39583333333333298</v>
      </c>
      <c r="J50" s="246">
        <f t="shared" si="3"/>
        <v>0.49999999999999956</v>
      </c>
      <c r="K50" s="245" t="s">
        <v>475</v>
      </c>
      <c r="L50" s="245" t="s">
        <v>476</v>
      </c>
      <c r="M50" s="185">
        <v>40</v>
      </c>
      <c r="N50" s="260">
        <v>0</v>
      </c>
    </row>
    <row r="51" spans="2:14" ht="15.75" hidden="1" x14ac:dyDescent="0.25">
      <c r="B51" s="286">
        <v>5</v>
      </c>
      <c r="C51" s="287" t="s">
        <v>299</v>
      </c>
      <c r="D51" s="288" t="s">
        <v>300</v>
      </c>
      <c r="E51" s="288" t="s">
        <v>301</v>
      </c>
      <c r="F51" s="289">
        <v>3</v>
      </c>
      <c r="G51" s="290" t="s">
        <v>520</v>
      </c>
      <c r="H51" s="347"/>
      <c r="I51" s="348"/>
      <c r="J51" s="348"/>
      <c r="K51" s="348"/>
      <c r="L51" s="301" t="s">
        <v>515</v>
      </c>
      <c r="M51" s="349"/>
      <c r="N51" s="260"/>
    </row>
    <row r="52" spans="2:14" ht="15.75" x14ac:dyDescent="0.25">
      <c r="B52" s="241">
        <v>5</v>
      </c>
      <c r="C52" s="242" t="s">
        <v>297</v>
      </c>
      <c r="D52" s="243" t="s">
        <v>47</v>
      </c>
      <c r="E52" s="243" t="s">
        <v>298</v>
      </c>
      <c r="F52" s="244">
        <v>3</v>
      </c>
      <c r="G52" s="198" t="s">
        <v>280</v>
      </c>
      <c r="H52" s="245" t="s">
        <v>498</v>
      </c>
      <c r="I52" s="264">
        <v>0.39583333333333298</v>
      </c>
      <c r="J52" s="246">
        <f t="shared" si="3"/>
        <v>0.49999999999999956</v>
      </c>
      <c r="K52" s="245" t="s">
        <v>499</v>
      </c>
      <c r="L52" s="245" t="s">
        <v>476</v>
      </c>
      <c r="M52" s="265">
        <v>40</v>
      </c>
      <c r="N52" s="260">
        <v>0</v>
      </c>
    </row>
    <row r="53" spans="2:14" ht="15.75" hidden="1" x14ac:dyDescent="0.25">
      <c r="B53" s="286">
        <v>5</v>
      </c>
      <c r="C53" s="287" t="s">
        <v>297</v>
      </c>
      <c r="D53" s="288" t="s">
        <v>47</v>
      </c>
      <c r="E53" s="288" t="s">
        <v>298</v>
      </c>
      <c r="F53" s="289">
        <v>3</v>
      </c>
      <c r="G53" s="290" t="s">
        <v>280</v>
      </c>
      <c r="H53" s="347"/>
      <c r="I53" s="348"/>
      <c r="J53" s="348"/>
      <c r="K53" s="348"/>
      <c r="L53" s="291" t="s">
        <v>515</v>
      </c>
      <c r="M53" s="349"/>
      <c r="N53" s="260"/>
    </row>
    <row r="54" spans="2:14" ht="15.75" x14ac:dyDescent="0.25">
      <c r="B54" s="241">
        <v>5</v>
      </c>
      <c r="C54" s="242" t="s">
        <v>299</v>
      </c>
      <c r="D54" s="243" t="s">
        <v>300</v>
      </c>
      <c r="E54" s="243" t="s">
        <v>301</v>
      </c>
      <c r="F54" s="244">
        <v>3</v>
      </c>
      <c r="G54" s="198" t="s">
        <v>503</v>
      </c>
      <c r="H54" s="245" t="s">
        <v>485</v>
      </c>
      <c r="I54" s="264">
        <v>0.39583333333333298</v>
      </c>
      <c r="J54" s="246">
        <f t="shared" si="3"/>
        <v>0.49999999999999956</v>
      </c>
      <c r="K54" s="245" t="s">
        <v>499</v>
      </c>
      <c r="L54" s="265" t="s">
        <v>476</v>
      </c>
      <c r="M54" s="265">
        <v>40</v>
      </c>
      <c r="N54" s="260">
        <v>0</v>
      </c>
    </row>
    <row r="55" spans="2:14" ht="15.75" hidden="1" x14ac:dyDescent="0.25">
      <c r="B55" s="286">
        <v>5</v>
      </c>
      <c r="C55" s="301" t="s">
        <v>291</v>
      </c>
      <c r="D55" s="290" t="s">
        <v>292</v>
      </c>
      <c r="E55" s="290" t="s">
        <v>293</v>
      </c>
      <c r="F55" s="289">
        <v>3</v>
      </c>
      <c r="G55" s="290" t="s">
        <v>234</v>
      </c>
      <c r="H55" s="347"/>
      <c r="I55" s="348"/>
      <c r="J55" s="348"/>
      <c r="K55" s="348"/>
      <c r="L55" s="291" t="s">
        <v>515</v>
      </c>
      <c r="M55" s="349"/>
      <c r="N55" s="260"/>
    </row>
    <row r="56" spans="2:14" ht="15.75" x14ac:dyDescent="0.25">
      <c r="B56" s="241">
        <v>5</v>
      </c>
      <c r="C56" s="242" t="s">
        <v>294</v>
      </c>
      <c r="D56" s="243" t="s">
        <v>295</v>
      </c>
      <c r="E56" s="243" t="s">
        <v>296</v>
      </c>
      <c r="F56" s="244">
        <v>2</v>
      </c>
      <c r="G56" s="198" t="s">
        <v>197</v>
      </c>
      <c r="H56" s="245" t="s">
        <v>498</v>
      </c>
      <c r="I56" s="246">
        <v>0.5625</v>
      </c>
      <c r="J56" s="246">
        <f t="shared" si="3"/>
        <v>0.63194444444444442</v>
      </c>
      <c r="K56" s="262" t="s">
        <v>479</v>
      </c>
      <c r="L56" s="245" t="s">
        <v>476</v>
      </c>
      <c r="M56" s="185">
        <v>40</v>
      </c>
      <c r="N56" s="260">
        <v>0</v>
      </c>
    </row>
    <row r="57" spans="2:14" ht="15.75" hidden="1" x14ac:dyDescent="0.25">
      <c r="B57" s="286">
        <v>5</v>
      </c>
      <c r="C57" s="287" t="s">
        <v>285</v>
      </c>
      <c r="D57" s="288" t="s">
        <v>286</v>
      </c>
      <c r="E57" s="288" t="s">
        <v>287</v>
      </c>
      <c r="F57" s="289">
        <v>2</v>
      </c>
      <c r="G57" s="290" t="s">
        <v>242</v>
      </c>
      <c r="H57" s="347"/>
      <c r="I57" s="348"/>
      <c r="J57" s="348"/>
      <c r="K57" s="348"/>
      <c r="L57" s="291" t="s">
        <v>515</v>
      </c>
      <c r="M57" s="349"/>
      <c r="N57" s="260"/>
    </row>
    <row r="58" spans="2:14" ht="15.75" x14ac:dyDescent="0.25">
      <c r="B58" s="254">
        <v>5</v>
      </c>
      <c r="C58" s="255" t="s">
        <v>288</v>
      </c>
      <c r="D58" s="256" t="s">
        <v>289</v>
      </c>
      <c r="E58" s="256" t="s">
        <v>290</v>
      </c>
      <c r="F58" s="257">
        <v>3</v>
      </c>
      <c r="G58" s="258" t="s">
        <v>251</v>
      </c>
      <c r="H58" s="259" t="s">
        <v>480</v>
      </c>
      <c r="I58" s="247">
        <v>0.40972222222222199</v>
      </c>
      <c r="J58" s="247">
        <f t="shared" si="3"/>
        <v>0.51388888888888862</v>
      </c>
      <c r="K58" s="262" t="s">
        <v>475</v>
      </c>
      <c r="L58" s="259" t="s">
        <v>482</v>
      </c>
      <c r="M58" s="260">
        <v>40</v>
      </c>
      <c r="N58" s="260">
        <v>0</v>
      </c>
    </row>
    <row r="59" spans="2:14" ht="15.75" hidden="1" x14ac:dyDescent="0.25">
      <c r="B59" s="286">
        <v>5</v>
      </c>
      <c r="C59" s="294" t="s">
        <v>302</v>
      </c>
      <c r="D59" s="288" t="s">
        <v>303</v>
      </c>
      <c r="E59" s="288" t="s">
        <v>304</v>
      </c>
      <c r="F59" s="289">
        <v>3</v>
      </c>
      <c r="G59" s="290" t="s">
        <v>305</v>
      </c>
      <c r="H59" s="347"/>
      <c r="I59" s="348"/>
      <c r="J59" s="348"/>
      <c r="K59" s="348"/>
      <c r="L59" s="291" t="s">
        <v>515</v>
      </c>
      <c r="M59" s="349"/>
      <c r="N59" s="260"/>
    </row>
    <row r="60" spans="2:14" ht="15.75" x14ac:dyDescent="0.25">
      <c r="B60" s="302">
        <v>7</v>
      </c>
      <c r="C60" s="309" t="s">
        <v>373</v>
      </c>
      <c r="D60" s="304" t="s">
        <v>374</v>
      </c>
      <c r="E60" s="304" t="s">
        <v>375</v>
      </c>
      <c r="F60" s="309">
        <v>2</v>
      </c>
      <c r="G60" s="310" t="s">
        <v>207</v>
      </c>
      <c r="H60" s="308" t="s">
        <v>498</v>
      </c>
      <c r="I60" s="311">
        <v>0.5625</v>
      </c>
      <c r="J60" s="307">
        <f t="shared" ref="J60:J77" si="4">I60+($P$6*F60)</f>
        <v>0.63194444444444442</v>
      </c>
      <c r="K60" s="308" t="s">
        <v>477</v>
      </c>
      <c r="L60" s="308" t="s">
        <v>476</v>
      </c>
      <c r="M60" s="302">
        <v>40</v>
      </c>
      <c r="N60" s="260">
        <v>0</v>
      </c>
    </row>
    <row r="61" spans="2:14" ht="15.75" hidden="1" x14ac:dyDescent="0.25">
      <c r="B61" s="313">
        <v>7</v>
      </c>
      <c r="C61" s="319" t="s">
        <v>373</v>
      </c>
      <c r="D61" s="315" t="s">
        <v>374</v>
      </c>
      <c r="E61" s="315" t="s">
        <v>375</v>
      </c>
      <c r="F61" s="319">
        <v>2</v>
      </c>
      <c r="G61" s="320" t="s">
        <v>207</v>
      </c>
      <c r="H61" s="347"/>
      <c r="I61" s="348"/>
      <c r="J61" s="348"/>
      <c r="K61" s="348"/>
      <c r="L61" s="318" t="s">
        <v>515</v>
      </c>
      <c r="M61" s="349"/>
      <c r="N61" s="260"/>
    </row>
    <row r="62" spans="2:14" ht="15.75" hidden="1" x14ac:dyDescent="0.25">
      <c r="B62" s="286">
        <v>7</v>
      </c>
      <c r="C62" s="294" t="s">
        <v>346</v>
      </c>
      <c r="D62" s="288" t="s">
        <v>347</v>
      </c>
      <c r="E62" s="288" t="s">
        <v>348</v>
      </c>
      <c r="F62" s="289">
        <v>2</v>
      </c>
      <c r="G62" s="321" t="s">
        <v>251</v>
      </c>
      <c r="H62" s="347"/>
      <c r="I62" s="348"/>
      <c r="J62" s="348"/>
      <c r="K62" s="348"/>
      <c r="L62" s="291" t="s">
        <v>515</v>
      </c>
      <c r="M62" s="349"/>
      <c r="N62" s="260"/>
    </row>
    <row r="63" spans="2:14" ht="15.75" x14ac:dyDescent="0.25">
      <c r="B63" s="241">
        <v>7</v>
      </c>
      <c r="C63" s="253" t="s">
        <v>346</v>
      </c>
      <c r="D63" s="243" t="s">
        <v>347</v>
      </c>
      <c r="E63" s="243" t="s">
        <v>348</v>
      </c>
      <c r="F63" s="244">
        <v>2</v>
      </c>
      <c r="G63" s="266" t="s">
        <v>349</v>
      </c>
      <c r="H63" s="245" t="s">
        <v>498</v>
      </c>
      <c r="I63" s="264">
        <v>0.375</v>
      </c>
      <c r="J63" s="246">
        <f t="shared" si="4"/>
        <v>0.44444444444444442</v>
      </c>
      <c r="K63" s="265" t="s">
        <v>479</v>
      </c>
      <c r="L63" s="245" t="s">
        <v>476</v>
      </c>
      <c r="M63" s="265">
        <v>55</v>
      </c>
      <c r="N63" s="260">
        <v>0</v>
      </c>
    </row>
    <row r="64" spans="2:14" ht="15.75" x14ac:dyDescent="0.25">
      <c r="B64" s="302">
        <v>7</v>
      </c>
      <c r="C64" s="309" t="s">
        <v>394</v>
      </c>
      <c r="D64" s="304" t="s">
        <v>395</v>
      </c>
      <c r="E64" s="304" t="s">
        <v>396</v>
      </c>
      <c r="F64" s="312">
        <v>2</v>
      </c>
      <c r="G64" s="310" t="s">
        <v>273</v>
      </c>
      <c r="H64" s="308" t="s">
        <v>500</v>
      </c>
      <c r="I64" s="311">
        <v>0.40972222222222199</v>
      </c>
      <c r="J64" s="307">
        <f t="shared" si="4"/>
        <v>0.47916666666666641</v>
      </c>
      <c r="K64" s="308" t="s">
        <v>510</v>
      </c>
      <c r="L64" s="308" t="s">
        <v>476</v>
      </c>
      <c r="M64" s="302">
        <v>45</v>
      </c>
      <c r="N64" s="260">
        <v>0</v>
      </c>
    </row>
    <row r="65" spans="2:14" ht="15.75" x14ac:dyDescent="0.25">
      <c r="B65" s="241">
        <v>7</v>
      </c>
      <c r="C65" s="253" t="s">
        <v>354</v>
      </c>
      <c r="D65" s="243" t="s">
        <v>14</v>
      </c>
      <c r="E65" s="243" t="s">
        <v>355</v>
      </c>
      <c r="F65" s="244">
        <v>3</v>
      </c>
      <c r="G65" s="266" t="s">
        <v>251</v>
      </c>
      <c r="H65" s="245" t="s">
        <v>480</v>
      </c>
      <c r="I65" s="246">
        <v>0.5625</v>
      </c>
      <c r="J65" s="246">
        <f t="shared" si="4"/>
        <v>0.66666666666666663</v>
      </c>
      <c r="K65" s="265" t="s">
        <v>499</v>
      </c>
      <c r="L65" s="245" t="s">
        <v>476</v>
      </c>
      <c r="M65" s="265">
        <v>40</v>
      </c>
      <c r="N65" s="260">
        <v>0</v>
      </c>
    </row>
    <row r="66" spans="2:14" ht="15.75" hidden="1" x14ac:dyDescent="0.25">
      <c r="B66" s="286">
        <v>7</v>
      </c>
      <c r="C66" s="294" t="s">
        <v>354</v>
      </c>
      <c r="D66" s="288" t="s">
        <v>14</v>
      </c>
      <c r="E66" s="288" t="s">
        <v>355</v>
      </c>
      <c r="F66" s="289">
        <v>3</v>
      </c>
      <c r="G66" s="321" t="s">
        <v>251</v>
      </c>
      <c r="H66" s="347"/>
      <c r="I66" s="348"/>
      <c r="J66" s="348"/>
      <c r="K66" s="348"/>
      <c r="L66" s="291" t="s">
        <v>515</v>
      </c>
      <c r="M66" s="349"/>
      <c r="N66" s="260"/>
    </row>
    <row r="67" spans="2:14" ht="15.75" x14ac:dyDescent="0.25">
      <c r="B67" s="254">
        <v>7</v>
      </c>
      <c r="C67" s="267" t="s">
        <v>343</v>
      </c>
      <c r="D67" s="256" t="s">
        <v>344</v>
      </c>
      <c r="E67" s="256" t="s">
        <v>345</v>
      </c>
      <c r="F67" s="257">
        <v>2</v>
      </c>
      <c r="G67" s="268" t="s">
        <v>213</v>
      </c>
      <c r="H67" s="259" t="s">
        <v>489</v>
      </c>
      <c r="I67" s="247">
        <v>0.5625</v>
      </c>
      <c r="J67" s="247">
        <f t="shared" si="4"/>
        <v>0.63194444444444442</v>
      </c>
      <c r="K67" s="255" t="s">
        <v>505</v>
      </c>
      <c r="L67" s="255" t="s">
        <v>476</v>
      </c>
      <c r="M67" s="255">
        <v>40</v>
      </c>
      <c r="N67" s="260">
        <v>0</v>
      </c>
    </row>
    <row r="68" spans="2:14" ht="15.75" x14ac:dyDescent="0.25">
      <c r="B68" s="302">
        <v>7</v>
      </c>
      <c r="C68" s="309" t="s">
        <v>397</v>
      </c>
      <c r="D68" s="304" t="s">
        <v>398</v>
      </c>
      <c r="E68" s="304" t="s">
        <v>399</v>
      </c>
      <c r="F68" s="312">
        <v>2</v>
      </c>
      <c r="G68" s="310" t="s">
        <v>273</v>
      </c>
      <c r="H68" s="308" t="s">
        <v>474</v>
      </c>
      <c r="I68" s="311">
        <v>0.5625</v>
      </c>
      <c r="J68" s="307">
        <f t="shared" si="4"/>
        <v>0.63194444444444442</v>
      </c>
      <c r="K68" s="308" t="s">
        <v>510</v>
      </c>
      <c r="L68" s="308" t="s">
        <v>476</v>
      </c>
      <c r="M68" s="302">
        <v>40</v>
      </c>
      <c r="N68" s="260">
        <v>0</v>
      </c>
    </row>
    <row r="69" spans="2:14" ht="15.75" hidden="1" x14ac:dyDescent="0.2">
      <c r="B69" s="286">
        <v>7</v>
      </c>
      <c r="C69" s="286" t="s">
        <v>335</v>
      </c>
      <c r="D69" s="322" t="s">
        <v>336</v>
      </c>
      <c r="E69" s="322" t="s">
        <v>337</v>
      </c>
      <c r="F69" s="286">
        <v>2</v>
      </c>
      <c r="G69" s="323" t="s">
        <v>213</v>
      </c>
      <c r="H69" s="347"/>
      <c r="I69" s="348"/>
      <c r="J69" s="348"/>
      <c r="K69" s="348"/>
      <c r="L69" s="291" t="s">
        <v>515</v>
      </c>
      <c r="M69" s="349"/>
      <c r="N69" s="260"/>
    </row>
    <row r="70" spans="2:14" ht="15.75" x14ac:dyDescent="0.25">
      <c r="B70" s="241">
        <v>7</v>
      </c>
      <c r="C70" s="241" t="s">
        <v>335</v>
      </c>
      <c r="D70" s="196" t="s">
        <v>336</v>
      </c>
      <c r="E70" s="196" t="s">
        <v>337</v>
      </c>
      <c r="F70" s="241">
        <v>2</v>
      </c>
      <c r="G70" s="269" t="s">
        <v>213</v>
      </c>
      <c r="H70" s="245" t="s">
        <v>500</v>
      </c>
      <c r="I70" s="246">
        <v>0.5625</v>
      </c>
      <c r="J70" s="246">
        <f t="shared" si="4"/>
        <v>0.63194444444444442</v>
      </c>
      <c r="K70" s="249" t="s">
        <v>479</v>
      </c>
      <c r="L70" s="245" t="s">
        <v>476</v>
      </c>
      <c r="M70" s="265">
        <v>50</v>
      </c>
      <c r="N70" s="260">
        <v>0</v>
      </c>
    </row>
    <row r="71" spans="2:14" ht="15.75" x14ac:dyDescent="0.25">
      <c r="B71" s="302">
        <v>6</v>
      </c>
      <c r="C71" s="303" t="s">
        <v>504</v>
      </c>
      <c r="D71" s="304" t="s">
        <v>413</v>
      </c>
      <c r="E71" s="304" t="s">
        <v>414</v>
      </c>
      <c r="F71" s="305">
        <v>2</v>
      </c>
      <c r="G71" s="306" t="s">
        <v>255</v>
      </c>
      <c r="H71" s="302" t="s">
        <v>500</v>
      </c>
      <c r="I71" s="307">
        <v>0.40972222222222199</v>
      </c>
      <c r="J71" s="307">
        <f t="shared" si="4"/>
        <v>0.47916666666666641</v>
      </c>
      <c r="K71" s="302" t="s">
        <v>499</v>
      </c>
      <c r="L71" s="308" t="s">
        <v>476</v>
      </c>
      <c r="M71" s="302">
        <v>40</v>
      </c>
      <c r="N71" s="260">
        <v>0</v>
      </c>
    </row>
    <row r="72" spans="2:14" ht="15.75" hidden="1" x14ac:dyDescent="0.25">
      <c r="B72" s="313">
        <v>6</v>
      </c>
      <c r="C72" s="314" t="s">
        <v>504</v>
      </c>
      <c r="D72" s="315" t="s">
        <v>413</v>
      </c>
      <c r="E72" s="315" t="s">
        <v>414</v>
      </c>
      <c r="F72" s="316">
        <v>2</v>
      </c>
      <c r="G72" s="317" t="s">
        <v>255</v>
      </c>
      <c r="H72" s="347"/>
      <c r="I72" s="348"/>
      <c r="J72" s="348"/>
      <c r="K72" s="348"/>
      <c r="L72" s="318" t="s">
        <v>515</v>
      </c>
      <c r="M72" s="349"/>
      <c r="N72" s="260"/>
    </row>
    <row r="73" spans="2:14" ht="15.75" hidden="1" x14ac:dyDescent="0.25">
      <c r="B73" s="313">
        <v>7</v>
      </c>
      <c r="C73" s="319" t="s">
        <v>415</v>
      </c>
      <c r="D73" s="315" t="s">
        <v>416</v>
      </c>
      <c r="E73" s="315" t="s">
        <v>417</v>
      </c>
      <c r="F73" s="319">
        <v>2</v>
      </c>
      <c r="G73" s="320" t="s">
        <v>251</v>
      </c>
      <c r="H73" s="347"/>
      <c r="I73" s="348"/>
      <c r="J73" s="348"/>
      <c r="K73" s="348"/>
      <c r="L73" s="318" t="s">
        <v>515</v>
      </c>
      <c r="M73" s="349"/>
      <c r="N73" s="260"/>
    </row>
    <row r="74" spans="2:14" ht="15.75" x14ac:dyDescent="0.25">
      <c r="B74" s="302">
        <v>7</v>
      </c>
      <c r="C74" s="309" t="s">
        <v>415</v>
      </c>
      <c r="D74" s="304" t="s">
        <v>416</v>
      </c>
      <c r="E74" s="304" t="s">
        <v>417</v>
      </c>
      <c r="F74" s="309">
        <v>2</v>
      </c>
      <c r="G74" s="310" t="s">
        <v>251</v>
      </c>
      <c r="H74" s="302" t="s">
        <v>500</v>
      </c>
      <c r="I74" s="307">
        <v>0.5625</v>
      </c>
      <c r="J74" s="307">
        <f t="shared" si="4"/>
        <v>0.63194444444444442</v>
      </c>
      <c r="K74" s="302" t="s">
        <v>499</v>
      </c>
      <c r="L74" s="308" t="s">
        <v>476</v>
      </c>
      <c r="M74" s="302">
        <v>45</v>
      </c>
      <c r="N74" s="260">
        <v>0</v>
      </c>
    </row>
    <row r="75" spans="2:14" ht="15.75" x14ac:dyDescent="0.25">
      <c r="B75" s="241">
        <v>7</v>
      </c>
      <c r="C75" s="253" t="s">
        <v>350</v>
      </c>
      <c r="D75" s="243" t="s">
        <v>351</v>
      </c>
      <c r="E75" s="243" t="s">
        <v>352</v>
      </c>
      <c r="F75" s="244">
        <v>3</v>
      </c>
      <c r="G75" s="198" t="s">
        <v>506</v>
      </c>
      <c r="H75" s="185" t="s">
        <v>474</v>
      </c>
      <c r="I75" s="246">
        <v>0.33333333333333298</v>
      </c>
      <c r="J75" s="246">
        <f t="shared" si="4"/>
        <v>0.43749999999999956</v>
      </c>
      <c r="K75" s="270" t="s">
        <v>499</v>
      </c>
      <c r="L75" s="245" t="s">
        <v>476</v>
      </c>
      <c r="M75" s="265">
        <v>40</v>
      </c>
      <c r="N75" s="260">
        <v>0</v>
      </c>
    </row>
    <row r="76" spans="2:14" ht="15.75" hidden="1" x14ac:dyDescent="0.25">
      <c r="B76" s="286">
        <v>7</v>
      </c>
      <c r="C76" s="294" t="s">
        <v>350</v>
      </c>
      <c r="D76" s="288" t="s">
        <v>351</v>
      </c>
      <c r="E76" s="288" t="s">
        <v>352</v>
      </c>
      <c r="F76" s="289">
        <v>3</v>
      </c>
      <c r="G76" s="290" t="s">
        <v>506</v>
      </c>
      <c r="H76" s="347"/>
      <c r="I76" s="348"/>
      <c r="J76" s="348"/>
      <c r="K76" s="348"/>
      <c r="L76" s="291" t="s">
        <v>515</v>
      </c>
      <c r="M76" s="349"/>
      <c r="N76" s="260"/>
    </row>
    <row r="77" spans="2:14" ht="15.75" x14ac:dyDescent="0.25">
      <c r="B77" s="302">
        <v>7</v>
      </c>
      <c r="C77" s="303" t="s">
        <v>376</v>
      </c>
      <c r="D77" s="304" t="s">
        <v>377</v>
      </c>
      <c r="E77" s="304" t="s">
        <v>378</v>
      </c>
      <c r="F77" s="305">
        <v>2</v>
      </c>
      <c r="G77" s="310" t="s">
        <v>305</v>
      </c>
      <c r="H77" s="308" t="s">
        <v>480</v>
      </c>
      <c r="I77" s="311">
        <v>0.40972222222222199</v>
      </c>
      <c r="J77" s="307">
        <f t="shared" si="4"/>
        <v>0.47916666666666641</v>
      </c>
      <c r="K77" s="308" t="s">
        <v>477</v>
      </c>
      <c r="L77" s="308" t="s">
        <v>476</v>
      </c>
      <c r="M77" s="302">
        <v>40</v>
      </c>
      <c r="N77" s="260">
        <v>0</v>
      </c>
    </row>
    <row r="78" spans="2:14" ht="15.75" hidden="1" x14ac:dyDescent="0.25">
      <c r="B78" s="313">
        <v>7</v>
      </c>
      <c r="C78" s="314" t="s">
        <v>376</v>
      </c>
      <c r="D78" s="315" t="s">
        <v>377</v>
      </c>
      <c r="E78" s="315" t="s">
        <v>378</v>
      </c>
      <c r="F78" s="316">
        <v>2</v>
      </c>
      <c r="G78" s="320" t="s">
        <v>305</v>
      </c>
      <c r="H78" s="347"/>
      <c r="I78" s="348"/>
      <c r="J78" s="348"/>
      <c r="K78" s="348"/>
      <c r="L78" s="318" t="s">
        <v>515</v>
      </c>
      <c r="M78" s="349"/>
      <c r="N78" s="260"/>
    </row>
    <row r="79" spans="2:14" ht="15.75" x14ac:dyDescent="0.25">
      <c r="B79" s="241">
        <v>8</v>
      </c>
      <c r="C79" s="241" t="s">
        <v>507</v>
      </c>
      <c r="D79" s="196" t="s">
        <v>508</v>
      </c>
      <c r="E79" s="196" t="s">
        <v>509</v>
      </c>
      <c r="F79" s="244">
        <v>2</v>
      </c>
      <c r="G79" s="252" t="s">
        <v>213</v>
      </c>
      <c r="H79" s="245" t="s">
        <v>480</v>
      </c>
      <c r="I79" s="246">
        <v>0.44444444444444398</v>
      </c>
      <c r="J79" s="246">
        <f t="shared" si="3"/>
        <v>0.5138888888888884</v>
      </c>
      <c r="K79" s="270" t="s">
        <v>479</v>
      </c>
      <c r="L79" s="245" t="s">
        <v>476</v>
      </c>
      <c r="M79" s="265">
        <v>40</v>
      </c>
      <c r="N79" s="260">
        <v>0</v>
      </c>
    </row>
    <row r="80" spans="2:14" ht="15.75" hidden="1" x14ac:dyDescent="0.25">
      <c r="B80" s="286">
        <v>8</v>
      </c>
      <c r="C80" s="286" t="s">
        <v>507</v>
      </c>
      <c r="D80" s="322" t="s">
        <v>508</v>
      </c>
      <c r="E80" s="322" t="s">
        <v>509</v>
      </c>
      <c r="F80" s="289">
        <v>2</v>
      </c>
      <c r="G80" s="293" t="s">
        <v>213</v>
      </c>
      <c r="H80" s="347"/>
      <c r="I80" s="348"/>
      <c r="J80" s="348"/>
      <c r="K80" s="348"/>
      <c r="L80" s="291" t="s">
        <v>515</v>
      </c>
      <c r="M80" s="349"/>
      <c r="N80" s="260"/>
    </row>
    <row r="81" spans="2:15" ht="15.75" x14ac:dyDescent="0.25">
      <c r="B81" s="241">
        <v>8</v>
      </c>
      <c r="C81" s="241" t="s">
        <v>356</v>
      </c>
      <c r="D81" s="271" t="s">
        <v>357</v>
      </c>
      <c r="E81" s="271" t="s">
        <v>358</v>
      </c>
      <c r="F81" s="272">
        <v>6</v>
      </c>
      <c r="G81" s="198" t="s">
        <v>353</v>
      </c>
      <c r="H81" s="265" t="s">
        <v>489</v>
      </c>
      <c r="I81" s="264">
        <v>0.6875</v>
      </c>
      <c r="J81" s="246">
        <f t="shared" si="3"/>
        <v>0.89583333333333326</v>
      </c>
      <c r="K81" s="245" t="s">
        <v>510</v>
      </c>
      <c r="L81" s="265" t="s">
        <v>476</v>
      </c>
      <c r="M81" s="265">
        <v>40</v>
      </c>
      <c r="N81" s="260">
        <v>0</v>
      </c>
    </row>
    <row r="87" spans="2:15" x14ac:dyDescent="0.2">
      <c r="D87" s="273" t="s">
        <v>511</v>
      </c>
      <c r="E87" s="273" t="s">
        <v>511</v>
      </c>
      <c r="F87" s="199" t="s">
        <v>158</v>
      </c>
    </row>
    <row r="88" spans="2:15" ht="15.75" x14ac:dyDescent="0.2">
      <c r="D88" s="243" t="s">
        <v>211</v>
      </c>
      <c r="E88" s="199"/>
      <c r="F88" s="199">
        <v>1</v>
      </c>
    </row>
    <row r="89" spans="2:15" ht="15.75" x14ac:dyDescent="0.2">
      <c r="D89" s="243" t="s">
        <v>71</v>
      </c>
      <c r="E89" s="199"/>
      <c r="F89" s="199">
        <v>0.5</v>
      </c>
    </row>
    <row r="90" spans="2:15" ht="15.75" x14ac:dyDescent="0.2">
      <c r="D90" s="243" t="s">
        <v>303</v>
      </c>
      <c r="E90" s="199"/>
      <c r="F90" s="199">
        <v>0.5</v>
      </c>
      <c r="G90" s="199"/>
      <c r="H90" s="185" t="s">
        <v>500</v>
      </c>
      <c r="I90" s="185"/>
      <c r="J90" s="185" t="s">
        <v>498</v>
      </c>
      <c r="K90" s="185"/>
      <c r="L90" s="185" t="s">
        <v>480</v>
      </c>
      <c r="M90" s="185"/>
      <c r="N90" s="185" t="s">
        <v>537</v>
      </c>
      <c r="O90" s="199"/>
    </row>
    <row r="91" spans="2:15" ht="15.75" x14ac:dyDescent="0.2">
      <c r="D91" s="243" t="s">
        <v>81</v>
      </c>
      <c r="E91" s="199"/>
      <c r="F91" s="199">
        <v>0.5</v>
      </c>
      <c r="G91" s="199"/>
      <c r="H91" s="185" t="s">
        <v>535</v>
      </c>
      <c r="I91" s="185" t="s">
        <v>536</v>
      </c>
      <c r="J91" s="185" t="s">
        <v>535</v>
      </c>
      <c r="K91" s="185" t="s">
        <v>536</v>
      </c>
      <c r="L91" s="185" t="s">
        <v>535</v>
      </c>
      <c r="M91" s="185" t="s">
        <v>536</v>
      </c>
      <c r="N91" s="185" t="s">
        <v>535</v>
      </c>
      <c r="O91" s="185" t="s">
        <v>536</v>
      </c>
    </row>
    <row r="92" spans="2:15" x14ac:dyDescent="0.2">
      <c r="G92" s="199" t="s">
        <v>234</v>
      </c>
      <c r="H92" s="185"/>
      <c r="I92" s="185"/>
      <c r="J92" s="281" t="s">
        <v>475</v>
      </c>
      <c r="K92" s="185"/>
      <c r="L92" s="281" t="s">
        <v>477</v>
      </c>
      <c r="M92" s="185"/>
      <c r="N92" s="281" t="s">
        <v>475</v>
      </c>
      <c r="O92" s="199"/>
    </row>
    <row r="93" spans="2:15" ht="15.75" x14ac:dyDescent="0.2">
      <c r="D93" s="276" t="s">
        <v>512</v>
      </c>
      <c r="G93" s="199" t="s">
        <v>506</v>
      </c>
      <c r="H93" s="185"/>
      <c r="I93" s="185"/>
      <c r="J93" s="281" t="s">
        <v>477</v>
      </c>
      <c r="K93" s="185"/>
      <c r="L93" s="281" t="s">
        <v>475</v>
      </c>
      <c r="M93" s="185"/>
      <c r="N93" s="281" t="s">
        <v>499</v>
      </c>
      <c r="O93" s="199"/>
    </row>
    <row r="94" spans="2:15" x14ac:dyDescent="0.2">
      <c r="D94" s="199" t="s">
        <v>375</v>
      </c>
      <c r="G94" s="199" t="s">
        <v>305</v>
      </c>
      <c r="H94" s="281" t="s">
        <v>479</v>
      </c>
      <c r="I94" s="185"/>
      <c r="J94" s="185"/>
      <c r="K94" s="185"/>
      <c r="L94" s="185"/>
      <c r="M94" s="281" t="s">
        <v>475</v>
      </c>
      <c r="N94" s="281" t="s">
        <v>479</v>
      </c>
      <c r="O94" s="199"/>
    </row>
    <row r="95" spans="2:15" x14ac:dyDescent="0.2">
      <c r="D95" s="199" t="s">
        <v>241</v>
      </c>
      <c r="G95" s="199" t="s">
        <v>255</v>
      </c>
      <c r="H95" s="281" t="s">
        <v>499</v>
      </c>
      <c r="I95" s="185"/>
      <c r="J95" s="185"/>
      <c r="K95" s="185"/>
      <c r="L95" s="185"/>
      <c r="M95" s="281" t="s">
        <v>477</v>
      </c>
      <c r="N95" s="185"/>
      <c r="O95" s="281" t="s">
        <v>479</v>
      </c>
    </row>
    <row r="96" spans="2:15" x14ac:dyDescent="0.2">
      <c r="D96" s="199" t="s">
        <v>292</v>
      </c>
      <c r="G96" s="199" t="s">
        <v>251</v>
      </c>
      <c r="H96" s="185"/>
      <c r="I96" s="281" t="s">
        <v>499</v>
      </c>
      <c r="J96" s="185"/>
      <c r="K96" s="185"/>
      <c r="L96" s="185"/>
      <c r="M96" s="281" t="s">
        <v>499</v>
      </c>
      <c r="N96" s="185"/>
      <c r="O96" s="199"/>
    </row>
    <row r="97" spans="4:15" ht="15.75" x14ac:dyDescent="0.25">
      <c r="D97" s="199" t="s">
        <v>253</v>
      </c>
      <c r="G97" s="198" t="s">
        <v>207</v>
      </c>
      <c r="H97" s="185"/>
      <c r="I97" s="279" t="s">
        <v>477</v>
      </c>
      <c r="J97" s="185"/>
      <c r="K97" s="281" t="s">
        <v>477</v>
      </c>
      <c r="L97" s="185"/>
      <c r="M97" s="185"/>
      <c r="N97" s="185"/>
      <c r="O97" s="199"/>
    </row>
    <row r="98" spans="4:15" ht="15.75" x14ac:dyDescent="0.25">
      <c r="D98" s="199" t="s">
        <v>377</v>
      </c>
      <c r="G98" s="198" t="s">
        <v>242</v>
      </c>
      <c r="H98" s="279" t="s">
        <v>475</v>
      </c>
      <c r="I98" s="185"/>
      <c r="J98" s="185"/>
      <c r="K98" s="185"/>
      <c r="L98" s="185"/>
      <c r="M98" s="185"/>
      <c r="N98" s="185"/>
      <c r="O98" s="281" t="s">
        <v>475</v>
      </c>
    </row>
    <row r="99" spans="4:15" x14ac:dyDescent="0.2">
      <c r="D99" s="199" t="s">
        <v>398</v>
      </c>
      <c r="G99" s="199" t="s">
        <v>197</v>
      </c>
      <c r="H99" s="185"/>
      <c r="I99" s="185"/>
      <c r="J99" s="185"/>
      <c r="K99" s="281" t="s">
        <v>479</v>
      </c>
      <c r="L99" s="185"/>
      <c r="M99" s="281" t="s">
        <v>479</v>
      </c>
      <c r="N99" s="185"/>
      <c r="O99" s="199"/>
    </row>
    <row r="100" spans="4:15" x14ac:dyDescent="0.2">
      <c r="D100" s="199" t="s">
        <v>87</v>
      </c>
      <c r="G100" s="199" t="s">
        <v>213</v>
      </c>
      <c r="H100" s="185"/>
      <c r="I100" s="281" t="s">
        <v>479</v>
      </c>
      <c r="J100" s="185"/>
      <c r="K100" s="185"/>
      <c r="L100" s="281" t="s">
        <v>479</v>
      </c>
      <c r="M100" s="185"/>
      <c r="N100" s="185"/>
      <c r="O100" s="199"/>
    </row>
    <row r="101" spans="4:15" x14ac:dyDescent="0.2">
      <c r="D101" s="199" t="s">
        <v>351</v>
      </c>
      <c r="G101" s="199" t="s">
        <v>273</v>
      </c>
      <c r="H101" s="279" t="s">
        <v>510</v>
      </c>
      <c r="I101" s="281" t="s">
        <v>475</v>
      </c>
      <c r="J101" s="185"/>
      <c r="K101" s="281" t="s">
        <v>475</v>
      </c>
      <c r="L101" s="185"/>
      <c r="N101" s="185"/>
      <c r="O101" s="340" t="s">
        <v>510</v>
      </c>
    </row>
    <row r="102" spans="4:15" x14ac:dyDescent="0.2">
      <c r="D102" s="199" t="s">
        <v>286</v>
      </c>
      <c r="G102" s="199" t="s">
        <v>201</v>
      </c>
      <c r="H102" s="284" t="s">
        <v>477</v>
      </c>
      <c r="I102" s="185"/>
      <c r="J102" s="185"/>
      <c r="K102" s="185"/>
      <c r="L102" s="185"/>
      <c r="M102" s="185"/>
      <c r="N102" s="281" t="s">
        <v>477</v>
      </c>
      <c r="O102" s="199"/>
    </row>
    <row r="103" spans="4:15" x14ac:dyDescent="0.2">
      <c r="D103" s="199" t="s">
        <v>336</v>
      </c>
      <c r="G103" s="199" t="s">
        <v>520</v>
      </c>
      <c r="H103" s="185"/>
      <c r="I103" s="185"/>
      <c r="J103" s="185"/>
      <c r="K103" s="185"/>
      <c r="L103" s="185"/>
      <c r="M103" s="185"/>
      <c r="N103" s="185"/>
      <c r="O103" s="199"/>
    </row>
    <row r="104" spans="4:15" x14ac:dyDescent="0.2">
      <c r="D104" s="199" t="s">
        <v>416</v>
      </c>
      <c r="G104" s="199" t="s">
        <v>280</v>
      </c>
      <c r="H104" s="185"/>
      <c r="I104" s="185"/>
      <c r="J104" s="281" t="s">
        <v>499</v>
      </c>
      <c r="K104" s="185"/>
      <c r="L104" s="185"/>
      <c r="M104" s="185"/>
      <c r="N104" s="185"/>
    </row>
    <row r="105" spans="4:15" x14ac:dyDescent="0.2">
      <c r="D105" s="199" t="s">
        <v>413</v>
      </c>
      <c r="G105" s="327" t="s">
        <v>349</v>
      </c>
      <c r="H105" s="185"/>
      <c r="I105" s="185"/>
      <c r="J105" s="185"/>
      <c r="K105" s="185"/>
      <c r="L105" s="185"/>
      <c r="M105" s="185"/>
      <c r="N105" s="185"/>
      <c r="O105" s="199"/>
    </row>
    <row r="106" spans="4:15" x14ac:dyDescent="0.2">
      <c r="D106" s="199" t="s">
        <v>508</v>
      </c>
      <c r="G106" s="327" t="s">
        <v>502</v>
      </c>
      <c r="H106" s="185"/>
      <c r="I106" s="185"/>
      <c r="J106" s="185"/>
      <c r="K106" s="185"/>
      <c r="L106" s="185"/>
      <c r="M106" s="185"/>
      <c r="N106" s="185"/>
      <c r="O106" s="199"/>
    </row>
    <row r="107" spans="4:15" x14ac:dyDescent="0.2">
      <c r="G107" s="327" t="s">
        <v>529</v>
      </c>
      <c r="H107" s="185"/>
      <c r="I107" s="185"/>
      <c r="J107" s="185"/>
      <c r="K107" s="185"/>
      <c r="L107" s="185"/>
      <c r="M107" s="185"/>
      <c r="N107" s="185"/>
      <c r="O107" s="199"/>
    </row>
    <row r="108" spans="4:15" x14ac:dyDescent="0.2">
      <c r="G108" s="199" t="s">
        <v>528</v>
      </c>
      <c r="H108" s="185"/>
      <c r="I108" s="185"/>
      <c r="J108" s="185"/>
      <c r="K108" s="185"/>
      <c r="L108" s="185"/>
      <c r="M108" s="185"/>
      <c r="N108" s="185"/>
      <c r="O108" s="199"/>
    </row>
  </sheetData>
  <autoFilter ref="B5:N81">
    <filterColumn colId="10">
      <filters>
        <filter val="IF A"/>
        <filter val="IF B"/>
        <filter val="ITI A"/>
      </filters>
    </filterColumn>
    <sortState ref="B57:N75">
      <sortCondition ref="D2"/>
    </sortState>
  </autoFilter>
  <pageMargins left="0.2" right="0.2" top="0.25" bottom="0.25" header="0.511811023622047" footer="0.511811023622047"/>
  <pageSetup paperSize="9" scale="6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="130" zoomScaleNormal="130" workbookViewId="0">
      <selection activeCell="M16" sqref="M16"/>
    </sheetView>
  </sheetViews>
  <sheetFormatPr defaultRowHeight="14.25" x14ac:dyDescent="0.2"/>
  <cols>
    <col min="2" max="2" width="30.75" customWidth="1"/>
    <col min="3" max="3" width="11.25" customWidth="1"/>
    <col min="4" max="4" width="9.25" customWidth="1"/>
    <col min="5" max="5" width="12.125" style="324" bestFit="1" customWidth="1"/>
    <col min="6" max="6" width="16" style="324" bestFit="1" customWidth="1"/>
    <col min="8" max="8" width="10.5" bestFit="1" customWidth="1"/>
    <col min="9" max="9" width="8.625" bestFit="1" customWidth="1"/>
  </cols>
  <sheetData>
    <row r="2" spans="2:10" x14ac:dyDescent="0.2">
      <c r="B2" t="s">
        <v>521</v>
      </c>
    </row>
    <row r="3" spans="2:10" x14ac:dyDescent="0.2">
      <c r="E3"/>
      <c r="F3"/>
    </row>
    <row r="4" spans="2:10" x14ac:dyDescent="0.2">
      <c r="B4" s="273" t="s">
        <v>513</v>
      </c>
      <c r="C4" s="341" t="s">
        <v>538</v>
      </c>
      <c r="D4" s="341" t="s">
        <v>514</v>
      </c>
      <c r="E4" s="325" t="s">
        <v>526</v>
      </c>
      <c r="F4" s="325" t="s">
        <v>527</v>
      </c>
      <c r="G4" s="325" t="s">
        <v>522</v>
      </c>
      <c r="H4" s="325" t="s">
        <v>523</v>
      </c>
      <c r="I4" s="325" t="s">
        <v>525</v>
      </c>
      <c r="J4" s="325" t="s">
        <v>524</v>
      </c>
    </row>
    <row r="5" spans="2:10" x14ac:dyDescent="0.2">
      <c r="B5" s="199" t="s">
        <v>305</v>
      </c>
      <c r="C5" s="185">
        <v>9</v>
      </c>
      <c r="D5" s="334">
        <v>7</v>
      </c>
      <c r="E5" s="326">
        <f t="shared" ref="E5:E21" si="0">C5+D5</f>
        <v>16</v>
      </c>
      <c r="F5" s="326">
        <v>0</v>
      </c>
      <c r="G5" s="185">
        <v>2</v>
      </c>
      <c r="H5" s="185">
        <v>1</v>
      </c>
      <c r="I5" s="185">
        <v>0</v>
      </c>
      <c r="J5" s="334">
        <f t="shared" ref="J5:J21" si="1">SUM(E5:I5)</f>
        <v>19</v>
      </c>
    </row>
    <row r="6" spans="2:10" x14ac:dyDescent="0.2">
      <c r="B6" s="199" t="s">
        <v>255</v>
      </c>
      <c r="C6" s="185">
        <v>6</v>
      </c>
      <c r="D6" s="334">
        <v>7</v>
      </c>
      <c r="E6" s="326">
        <f t="shared" si="0"/>
        <v>13</v>
      </c>
      <c r="F6" s="326">
        <v>3</v>
      </c>
      <c r="G6" s="185">
        <v>2</v>
      </c>
      <c r="H6" s="185">
        <v>1</v>
      </c>
      <c r="I6" s="185">
        <v>0</v>
      </c>
      <c r="J6" s="334">
        <f t="shared" si="1"/>
        <v>19</v>
      </c>
    </row>
    <row r="7" spans="2:10" x14ac:dyDescent="0.2">
      <c r="B7" s="199" t="s">
        <v>234</v>
      </c>
      <c r="C7" s="185">
        <v>9</v>
      </c>
      <c r="D7" s="334">
        <v>6</v>
      </c>
      <c r="E7" s="326">
        <f t="shared" si="0"/>
        <v>15</v>
      </c>
      <c r="F7" s="326">
        <v>0</v>
      </c>
      <c r="G7" s="185">
        <v>2</v>
      </c>
      <c r="H7" s="185">
        <v>1</v>
      </c>
      <c r="I7" s="185">
        <v>0</v>
      </c>
      <c r="J7" s="334">
        <f t="shared" si="1"/>
        <v>18</v>
      </c>
    </row>
    <row r="8" spans="2:10" x14ac:dyDescent="0.2">
      <c r="B8" s="199" t="s">
        <v>251</v>
      </c>
      <c r="C8" s="185">
        <v>8</v>
      </c>
      <c r="D8" s="334">
        <v>7</v>
      </c>
      <c r="E8" s="326">
        <f t="shared" si="0"/>
        <v>15</v>
      </c>
      <c r="F8" s="326">
        <v>0</v>
      </c>
      <c r="G8" s="185">
        <v>2</v>
      </c>
      <c r="H8" s="185">
        <v>1</v>
      </c>
      <c r="I8" s="185">
        <v>0</v>
      </c>
      <c r="J8" s="334">
        <f t="shared" si="1"/>
        <v>18</v>
      </c>
    </row>
    <row r="9" spans="2:10" x14ac:dyDescent="0.2">
      <c r="B9" s="199" t="s">
        <v>213</v>
      </c>
      <c r="C9" s="185">
        <v>4</v>
      </c>
      <c r="D9" s="334">
        <v>7</v>
      </c>
      <c r="E9" s="326">
        <f t="shared" si="0"/>
        <v>11</v>
      </c>
      <c r="F9" s="326">
        <v>0</v>
      </c>
      <c r="G9" s="185">
        <v>2</v>
      </c>
      <c r="H9" s="185">
        <v>1</v>
      </c>
      <c r="I9" s="185">
        <v>4</v>
      </c>
      <c r="J9" s="334">
        <f t="shared" si="1"/>
        <v>18</v>
      </c>
    </row>
    <row r="10" spans="2:10" x14ac:dyDescent="0.2">
      <c r="B10" s="199" t="s">
        <v>506</v>
      </c>
      <c r="C10" s="185">
        <v>7</v>
      </c>
      <c r="D10" s="334">
        <v>7</v>
      </c>
      <c r="E10" s="326">
        <f t="shared" si="0"/>
        <v>14</v>
      </c>
      <c r="F10" s="326">
        <v>0</v>
      </c>
      <c r="G10" s="185">
        <v>2</v>
      </c>
      <c r="H10" s="185">
        <v>1</v>
      </c>
      <c r="I10" s="185">
        <v>0</v>
      </c>
      <c r="J10" s="334">
        <f t="shared" si="1"/>
        <v>17</v>
      </c>
    </row>
    <row r="11" spans="2:10" ht="15.75" x14ac:dyDescent="0.25">
      <c r="B11" s="198" t="s">
        <v>242</v>
      </c>
      <c r="C11" s="265">
        <v>8</v>
      </c>
      <c r="D11" s="265">
        <v>5</v>
      </c>
      <c r="E11" s="326">
        <f t="shared" si="0"/>
        <v>13</v>
      </c>
      <c r="F11" s="326">
        <v>0</v>
      </c>
      <c r="G11" s="185">
        <v>2</v>
      </c>
      <c r="H11" s="185">
        <v>1</v>
      </c>
      <c r="I11" s="185">
        <v>0</v>
      </c>
      <c r="J11" s="185">
        <f t="shared" si="1"/>
        <v>16</v>
      </c>
    </row>
    <row r="12" spans="2:10" x14ac:dyDescent="0.2">
      <c r="B12" s="199" t="s">
        <v>520</v>
      </c>
      <c r="C12" s="185">
        <v>2</v>
      </c>
      <c r="D12" s="185">
        <v>3</v>
      </c>
      <c r="E12" s="326">
        <f t="shared" si="0"/>
        <v>5</v>
      </c>
      <c r="F12" s="326">
        <v>7</v>
      </c>
      <c r="G12" s="185">
        <v>0</v>
      </c>
      <c r="H12" s="185">
        <v>0</v>
      </c>
      <c r="I12" s="185">
        <v>4</v>
      </c>
      <c r="J12" s="185">
        <f t="shared" si="1"/>
        <v>16</v>
      </c>
    </row>
    <row r="13" spans="2:10" x14ac:dyDescent="0.2">
      <c r="B13" s="199" t="s">
        <v>201</v>
      </c>
      <c r="C13" s="185">
        <v>6</v>
      </c>
      <c r="D13" s="185">
        <v>0</v>
      </c>
      <c r="E13" s="326">
        <f t="shared" si="0"/>
        <v>6</v>
      </c>
      <c r="F13" s="326">
        <v>6</v>
      </c>
      <c r="G13" s="185">
        <v>2</v>
      </c>
      <c r="H13" s="185">
        <v>1</v>
      </c>
      <c r="I13" s="185">
        <v>0</v>
      </c>
      <c r="J13" s="185">
        <f t="shared" si="1"/>
        <v>15</v>
      </c>
    </row>
    <row r="14" spans="2:10" x14ac:dyDescent="0.2">
      <c r="B14" s="199" t="s">
        <v>273</v>
      </c>
      <c r="C14" s="185">
        <v>10</v>
      </c>
      <c r="D14" s="185">
        <v>0</v>
      </c>
      <c r="E14" s="326">
        <f t="shared" si="0"/>
        <v>10</v>
      </c>
      <c r="F14" s="326">
        <v>0</v>
      </c>
      <c r="G14" s="185">
        <v>2</v>
      </c>
      <c r="H14" s="185">
        <v>1</v>
      </c>
      <c r="I14" s="185">
        <v>0</v>
      </c>
      <c r="J14" s="185">
        <f t="shared" si="1"/>
        <v>13</v>
      </c>
    </row>
    <row r="15" spans="2:10" ht="15.75" x14ac:dyDescent="0.25">
      <c r="B15" s="198" t="s">
        <v>207</v>
      </c>
      <c r="C15" s="265">
        <v>5</v>
      </c>
      <c r="D15" s="265">
        <v>5</v>
      </c>
      <c r="E15" s="326">
        <f t="shared" si="0"/>
        <v>10</v>
      </c>
      <c r="F15" s="326">
        <v>0</v>
      </c>
      <c r="G15" s="185">
        <v>2</v>
      </c>
      <c r="H15" s="185">
        <v>1</v>
      </c>
      <c r="I15" s="185">
        <v>0</v>
      </c>
      <c r="J15" s="185">
        <f t="shared" si="1"/>
        <v>13</v>
      </c>
    </row>
    <row r="16" spans="2:10" x14ac:dyDescent="0.2">
      <c r="B16" s="199" t="s">
        <v>197</v>
      </c>
      <c r="C16" s="185">
        <v>5</v>
      </c>
      <c r="D16" s="185">
        <v>5</v>
      </c>
      <c r="E16" s="326">
        <f t="shared" si="0"/>
        <v>10</v>
      </c>
      <c r="F16" s="326">
        <v>0</v>
      </c>
      <c r="G16" s="185">
        <v>2</v>
      </c>
      <c r="H16" s="185">
        <v>1</v>
      </c>
      <c r="I16" s="185">
        <v>0</v>
      </c>
      <c r="J16" s="185">
        <f t="shared" si="1"/>
        <v>13</v>
      </c>
    </row>
    <row r="17" spans="2:10" x14ac:dyDescent="0.2">
      <c r="B17" s="199" t="s">
        <v>280</v>
      </c>
      <c r="C17" s="185">
        <v>3</v>
      </c>
      <c r="D17" s="185">
        <v>3</v>
      </c>
      <c r="E17" s="326">
        <f t="shared" si="0"/>
        <v>6</v>
      </c>
      <c r="F17" s="326">
        <v>0</v>
      </c>
      <c r="G17" s="185">
        <v>2</v>
      </c>
      <c r="H17" s="185">
        <v>1</v>
      </c>
      <c r="I17" s="185">
        <v>0</v>
      </c>
      <c r="J17" s="185">
        <f t="shared" si="1"/>
        <v>9</v>
      </c>
    </row>
    <row r="18" spans="2:10" x14ac:dyDescent="0.2">
      <c r="B18" s="327" t="s">
        <v>502</v>
      </c>
      <c r="C18" s="185">
        <v>6</v>
      </c>
      <c r="D18" s="185">
        <v>0</v>
      </c>
      <c r="E18" s="326">
        <f t="shared" si="0"/>
        <v>6</v>
      </c>
      <c r="F18" s="326">
        <v>0</v>
      </c>
      <c r="G18" s="326">
        <v>0</v>
      </c>
      <c r="H18" s="326">
        <v>0</v>
      </c>
      <c r="I18" s="326">
        <v>0</v>
      </c>
      <c r="J18" s="185">
        <f t="shared" si="1"/>
        <v>6</v>
      </c>
    </row>
    <row r="19" spans="2:10" x14ac:dyDescent="0.2">
      <c r="B19" s="327" t="s">
        <v>349</v>
      </c>
      <c r="C19" s="185">
        <v>5</v>
      </c>
      <c r="D19" s="185">
        <v>0</v>
      </c>
      <c r="E19" s="326">
        <f t="shared" si="0"/>
        <v>5</v>
      </c>
      <c r="F19" s="326">
        <v>0</v>
      </c>
      <c r="G19" s="326">
        <v>0</v>
      </c>
      <c r="H19" s="326">
        <v>0</v>
      </c>
      <c r="I19" s="326">
        <v>0</v>
      </c>
      <c r="J19" s="185">
        <f t="shared" si="1"/>
        <v>5</v>
      </c>
    </row>
    <row r="20" spans="2:10" x14ac:dyDescent="0.2">
      <c r="B20" s="327" t="s">
        <v>529</v>
      </c>
      <c r="C20" s="185">
        <v>3</v>
      </c>
      <c r="D20" s="185">
        <v>0</v>
      </c>
      <c r="E20" s="326">
        <f t="shared" si="0"/>
        <v>3</v>
      </c>
      <c r="F20" s="326">
        <v>0</v>
      </c>
      <c r="G20" s="326">
        <v>0</v>
      </c>
      <c r="H20" s="326">
        <v>0</v>
      </c>
      <c r="I20" s="326">
        <v>0</v>
      </c>
      <c r="J20" s="185">
        <f t="shared" si="1"/>
        <v>3</v>
      </c>
    </row>
    <row r="21" spans="2:10" x14ac:dyDescent="0.2">
      <c r="B21" s="199" t="s">
        <v>528</v>
      </c>
      <c r="C21" s="185">
        <v>0</v>
      </c>
      <c r="D21" s="185">
        <v>0</v>
      </c>
      <c r="E21" s="326">
        <f t="shared" si="0"/>
        <v>0</v>
      </c>
      <c r="F21" s="326">
        <v>0</v>
      </c>
      <c r="G21" s="326">
        <v>0</v>
      </c>
      <c r="H21" s="326">
        <v>0</v>
      </c>
      <c r="I21" s="326">
        <v>0</v>
      </c>
      <c r="J21" s="185">
        <f t="shared" si="1"/>
        <v>0</v>
      </c>
    </row>
  </sheetData>
  <sortState ref="B5:J21">
    <sortCondition descending="1" ref="J4:J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Referensi CC</vt:lpstr>
      <vt:lpstr>LAM INFOKOM</vt:lpstr>
      <vt:lpstr>StrukturKurikulumRef</vt:lpstr>
      <vt:lpstr>Jadwal Ganjil</vt:lpstr>
      <vt:lpstr>Pembebanan</vt:lpstr>
      <vt:lpstr>'Jadwal Ganjil'!Print_Area</vt:lpstr>
      <vt:lpstr>'Jadwal Ganjil'!Print_Titles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LIK</cp:lastModifiedBy>
  <cp:revision>1</cp:revision>
  <cp:lastPrinted>2024-08-12T02:48:31Z</cp:lastPrinted>
  <dcterms:created xsi:type="dcterms:W3CDTF">2021-09-27T11:59:09Z</dcterms:created>
  <dcterms:modified xsi:type="dcterms:W3CDTF">2024-08-12T05:48:27Z</dcterms:modified>
  <dc:language>en-ID</dc:language>
</cp:coreProperties>
</file>