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s_basic\"/>
    </mc:Choice>
  </mc:AlternateContent>
  <xr:revisionPtr revIDLastSave="0" documentId="13_ncr:1_{305F77D0-4D34-4236-A659-1EE5F779833B}" xr6:coauthVersionLast="47" xr6:coauthVersionMax="47" xr10:uidLastSave="{00000000-0000-0000-0000-000000000000}"/>
  <bookViews>
    <workbookView xWindow="-110" yWindow="-110" windowWidth="19420" windowHeight="10420" xr2:uid="{2BF9D426-027C-45B6-984A-171E50C1A420}"/>
  </bookViews>
  <sheets>
    <sheet name="summary_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K4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G4" i="1"/>
  <c r="G3" i="1"/>
  <c r="F4" i="1"/>
  <c r="F3" i="1"/>
  <c r="E4" i="1"/>
  <c r="E5" i="1"/>
  <c r="E6" i="1"/>
  <c r="E7" i="1"/>
  <c r="E8" i="1"/>
  <c r="E9" i="1"/>
  <c r="E10" i="1"/>
  <c r="E3" i="1"/>
  <c r="D4" i="1"/>
  <c r="D3" i="1"/>
  <c r="C3" i="1"/>
</calcChain>
</file>

<file path=xl/sharedStrings.xml><?xml version="1.0" encoding="utf-8"?>
<sst xmlns="http://schemas.openxmlformats.org/spreadsheetml/2006/main" count="11" uniqueCount="11">
  <si>
    <t>mean</t>
  </si>
  <si>
    <t>variance</t>
  </si>
  <si>
    <t>standard dev</t>
  </si>
  <si>
    <t>covariance</t>
  </si>
  <si>
    <t>correlation</t>
  </si>
  <si>
    <t>data_x</t>
  </si>
  <si>
    <t>data_y</t>
  </si>
  <si>
    <t>sqr_diff</t>
  </si>
  <si>
    <t>n</t>
  </si>
  <si>
    <t>x_diff</t>
  </si>
  <si>
    <t>y_diff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</si>
</sst>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10</xdr:row>
      <xdr:rowOff>19050</xdr:rowOff>
    </xdr:from>
    <xdr:to>
      <xdr:col>4</xdr:col>
      <xdr:colOff>355600</xdr:colOff>
      <xdr:row>16</xdr:row>
      <xdr:rowOff>65617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4">
              <a:extLst>
                <a:ext uri="{FF2B5EF4-FFF2-40B4-BE49-F238E27FC236}">
                  <a16:creationId xmlns:a16="http://schemas.microsoft.com/office/drawing/2014/main" id="{2081E621-128D-4EC8-8A70-530D4D6A5906}"/>
                </a:ext>
              </a:extLst>
            </xdr:cNvPr>
            <xdr:cNvSpPr>
              <a:spLocks noGrp="1"/>
            </xdr:cNvSpPr>
          </xdr:nvSpPr>
          <xdr:spPr>
            <a:xfrm>
              <a:off x="850900" y="1860550"/>
              <a:ext cx="1943100" cy="1151467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285750" indent="-2857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20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1pPr>
              <a:lvl2pPr marL="742950" indent="-2857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8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2pPr>
              <a:lvl3pPr marL="1200150" indent="-2857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6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3pPr>
              <a:lvl4pPr marL="1543050" indent="-1714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4pPr>
              <a:lvl5pPr marL="2000250" indent="-1714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5pPr>
              <a:lvl6pPr marL="25146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6pPr>
              <a:lvl7pPr marL="29718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7pPr>
              <a:lvl8pPr marL="34290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8pPr>
              <a:lvl9pPr marL="38862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9pPr>
            </a:lstStyle>
            <a:p>
              <a:pPr marL="0" indent="0">
                <a:buNone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8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Content Placeholder 4">
              <a:extLst>
                <a:ext uri="{FF2B5EF4-FFF2-40B4-BE49-F238E27FC236}">
                  <a16:creationId xmlns:a16="http://schemas.microsoft.com/office/drawing/2014/main" id="{2081E621-128D-4EC8-8A70-530D4D6A5906}"/>
                </a:ext>
              </a:extLst>
            </xdr:cNvPr>
            <xdr:cNvSpPr>
              <a:spLocks noGrp="1"/>
            </xdr:cNvSpPr>
          </xdr:nvSpPr>
          <xdr:spPr>
            <a:xfrm>
              <a:off x="850900" y="1860550"/>
              <a:ext cx="1943100" cy="1151467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285750" indent="-2857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20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1pPr>
              <a:lvl2pPr marL="742950" indent="-2857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8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2pPr>
              <a:lvl3pPr marL="1200150" indent="-2857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6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3pPr>
              <a:lvl4pPr marL="1543050" indent="-1714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4pPr>
              <a:lvl5pPr marL="2000250" indent="-17145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5pPr>
              <a:lvl6pPr marL="25146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6pPr>
              <a:lvl7pPr marL="29718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7pPr>
              <a:lvl8pPr marL="34290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8pPr>
              <a:lvl9pPr marL="3886200" indent="-228600" algn="l" defTabSz="457200" rtl="0" eaLnBrk="1" latinLnBrk="0" hangingPunct="1">
                <a:spcBef>
                  <a:spcPct val="20000"/>
                </a:spcBef>
                <a:spcAft>
                  <a:spcPts val="600"/>
                </a:spcAft>
                <a:buClr>
                  <a:schemeClr val="tx1"/>
                </a:buClr>
                <a:buSzPct val="80000"/>
                <a:buFont typeface="Wingdings 3" panose="05040102010807070707" pitchFamily="18" charset="2"/>
                <a:buChar char=""/>
                <a:defRPr sz="1400" kern="1200" cap="none">
                  <a:solidFill>
                    <a:schemeClr val="bg2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lvl9pPr>
            </a:lstStyle>
            <a:p>
              <a:pPr marL="0" indent="0">
                <a:buNone/>
              </a:pPr>
              <a:r>
                <a:rPr lang="en-US" sz="18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𝜇=(∑_(𝑖=1)^𝑛▒𝑥_𝑖 )/𝑛  </a:t>
              </a:r>
              <a:endParaRPr lang="en-US" sz="8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298450</xdr:colOff>
      <xdr:row>11</xdr:row>
      <xdr:rowOff>50800</xdr:rowOff>
    </xdr:from>
    <xdr:to>
      <xdr:col>9</xdr:col>
      <xdr:colOff>94466</xdr:colOff>
      <xdr:row>14</xdr:row>
      <xdr:rowOff>54143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C71E4E81-54F9-43E7-AF9C-3EAA1D54E38C}"/>
                </a:ext>
              </a:extLst>
            </xdr:cNvPr>
            <xdr:cNvSpPr txBox="1"/>
          </xdr:nvSpPr>
          <xdr:spPr>
            <a:xfrm>
              <a:off x="2127250" y="2076450"/>
              <a:ext cx="3777466" cy="5557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C71E4E81-54F9-43E7-AF9C-3EAA1D54E38C}"/>
                </a:ext>
              </a:extLst>
            </xdr:cNvPr>
            <xdr:cNvSpPr txBox="1"/>
          </xdr:nvSpPr>
          <xdr:spPr>
            <a:xfrm>
              <a:off x="2127250" y="2076450"/>
              <a:ext cx="3777466" cy="5557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𝜎^2=(∑_(𝑖=1)^𝑛▒(</a:t>
              </a:r>
              <a:r>
                <a:rPr lang="en-US" sz="1800" i="0">
                  <a:latin typeface="Cambria Math" panose="02040503050406030204" pitchFamily="18" charset="0"/>
                </a:rPr>
                <a:t>𝑥_𝑖−𝜇)^2 </a:t>
              </a:r>
              <a:r>
                <a:rPr lang="en-US" sz="1800" b="0" i="0">
                  <a:latin typeface="Cambria Math" panose="02040503050406030204" pitchFamily="18" charset="0"/>
                </a:rPr>
                <a:t>)/𝑛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4</xdr:col>
      <xdr:colOff>167312</xdr:colOff>
      <xdr:row>14</xdr:row>
      <xdr:rowOff>159663</xdr:rowOff>
    </xdr:from>
    <xdr:to>
      <xdr:col>6</xdr:col>
      <xdr:colOff>772137</xdr:colOff>
      <xdr:row>16</xdr:row>
      <xdr:rowOff>134021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6A8A425A-8FB3-4CA3-9522-536274AA904A}"/>
                </a:ext>
              </a:extLst>
            </xdr:cNvPr>
            <xdr:cNvSpPr txBox="1"/>
          </xdr:nvSpPr>
          <xdr:spPr>
            <a:xfrm>
              <a:off x="2605712" y="2737763"/>
              <a:ext cx="1824025" cy="34265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=√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6A8A425A-8FB3-4CA3-9522-536274AA904A}"/>
                </a:ext>
              </a:extLst>
            </xdr:cNvPr>
            <xdr:cNvSpPr txBox="1"/>
          </xdr:nvSpPr>
          <xdr:spPr>
            <a:xfrm>
              <a:off x="2605712" y="2737763"/>
              <a:ext cx="1824025" cy="34265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𝜎=√𝜎^2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6</xdr:col>
      <xdr:colOff>300662</xdr:colOff>
      <xdr:row>11</xdr:row>
      <xdr:rowOff>108863</xdr:rowOff>
    </xdr:from>
    <xdr:to>
      <xdr:col>18</xdr:col>
      <xdr:colOff>202701</xdr:colOff>
      <xdr:row>14</xdr:row>
      <xdr:rowOff>5639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23C1EA49-5A45-444C-A7E1-0B92D98C28ED}"/>
                </a:ext>
              </a:extLst>
            </xdr:cNvPr>
            <xdr:cNvSpPr txBox="1"/>
          </xdr:nvSpPr>
          <xdr:spPr>
            <a:xfrm>
              <a:off x="3958262" y="2134513"/>
              <a:ext cx="7756989" cy="4492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𝐶𝑜𝑣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23C1EA49-5A45-444C-A7E1-0B92D98C28ED}"/>
                </a:ext>
              </a:extLst>
            </xdr:cNvPr>
            <xdr:cNvSpPr txBox="1"/>
          </xdr:nvSpPr>
          <xdr:spPr>
            <a:xfrm>
              <a:off x="3958262" y="2134513"/>
              <a:ext cx="7756989" cy="44922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𝐶𝑜𝑣(𝑥,𝑦)= 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(∑_(𝑖=1)^𝑛▒(𝑥_𝑖−𝜇_𝑥 )(𝑦_𝑖−𝜇_𝑦 ) )/𝑛  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9</xdr:col>
      <xdr:colOff>50800</xdr:colOff>
      <xdr:row>14</xdr:row>
      <xdr:rowOff>155453</xdr:rowOff>
    </xdr:from>
    <xdr:to>
      <xdr:col>13</xdr:col>
      <xdr:colOff>361451</xdr:colOff>
      <xdr:row>18</xdr:row>
      <xdr:rowOff>97116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159512E7-B294-4B60-856B-8A6E4DB3F11B}"/>
                </a:ext>
              </a:extLst>
            </xdr:cNvPr>
            <xdr:cNvSpPr txBox="1"/>
          </xdr:nvSpPr>
          <xdr:spPr>
            <a:xfrm>
              <a:off x="5861050" y="2733553"/>
              <a:ext cx="2964951" cy="6782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𝐶𝑜𝑟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𝑜𝑣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4">
              <a:extLst>
                <a:ext uri="{FF2B5EF4-FFF2-40B4-BE49-F238E27FC236}">
                  <a16:creationId xmlns:a16="http://schemas.microsoft.com/office/drawing/2014/main" id="{159512E7-B294-4B60-856B-8A6E4DB3F11B}"/>
                </a:ext>
              </a:extLst>
            </xdr:cNvPr>
            <xdr:cNvSpPr txBox="1"/>
          </xdr:nvSpPr>
          <xdr:spPr>
            <a:xfrm>
              <a:off x="5861050" y="2733553"/>
              <a:ext cx="2964951" cy="6782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𝐶𝑜𝑟(𝑥,𝑦)= 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𝑜𝑣(𝑥,𝑦))/√(𝜎_𝑥^2 𝜎_𝑦^2 )  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4A34-7BEF-4008-B184-527F5F10EB16}">
  <dimension ref="B2:L10"/>
  <sheetViews>
    <sheetView tabSelected="1" workbookViewId="0">
      <selection activeCell="L5" sqref="L5"/>
    </sheetView>
  </sheetViews>
  <sheetFormatPr defaultRowHeight="14.5" x14ac:dyDescent="0.35"/>
  <cols>
    <col min="7" max="7" width="11.7265625" bestFit="1" customWidth="1"/>
    <col min="8" max="8" width="9.54296875" bestFit="1" customWidth="1"/>
    <col min="9" max="10" width="9.54296875" customWidth="1"/>
    <col min="11" max="11" width="9.7265625" bestFit="1" customWidth="1"/>
    <col min="12" max="12" width="10" bestFit="1" customWidth="1"/>
  </cols>
  <sheetData>
    <row r="2" spans="2:12" x14ac:dyDescent="0.35">
      <c r="B2" s="5" t="s">
        <v>5</v>
      </c>
      <c r="C2" s="10" t="s">
        <v>8</v>
      </c>
      <c r="D2" s="3" t="s">
        <v>0</v>
      </c>
      <c r="E2" s="11" t="s">
        <v>7</v>
      </c>
      <c r="F2" s="1" t="s">
        <v>1</v>
      </c>
      <c r="G2" s="7" t="s">
        <v>2</v>
      </c>
      <c r="H2" s="12" t="s">
        <v>6</v>
      </c>
      <c r="I2" s="11" t="s">
        <v>9</v>
      </c>
      <c r="J2" s="11" t="s">
        <v>10</v>
      </c>
      <c r="K2" s="3" t="s">
        <v>3</v>
      </c>
      <c r="L2" s="1" t="s">
        <v>4</v>
      </c>
    </row>
    <row r="3" spans="2:12" x14ac:dyDescent="0.35">
      <c r="B3" s="6">
        <v>4</v>
      </c>
      <c r="C3" s="6">
        <f>COUNT(B3:B10)</f>
        <v>8</v>
      </c>
      <c r="D3" s="13">
        <f>SUM(B3:B10)/C3</f>
        <v>4.625</v>
      </c>
      <c r="E3" s="2">
        <f>(B3-$D$3)^2</f>
        <v>0.390625</v>
      </c>
      <c r="F3" s="2">
        <f>SUM(E3:E10)/C3</f>
        <v>2.484375</v>
      </c>
      <c r="G3" s="8">
        <f>SQRT(F3)</f>
        <v>1.5761900266148114</v>
      </c>
      <c r="H3" s="6">
        <v>2</v>
      </c>
      <c r="I3" s="6">
        <f>B3-$D$3</f>
        <v>-0.625</v>
      </c>
      <c r="J3" s="6">
        <f>H3-AVERAGE($H$3:$H$10)</f>
        <v>-3.875</v>
      </c>
      <c r="K3" s="4">
        <f>SUMPRODUCT(I3:I10,J3:J10)/C3</f>
        <v>1.703125</v>
      </c>
      <c r="L3" s="2">
        <f>K3/SQRT(F3*_xlfn.VAR.P(H3:H10))</f>
        <v>0.45622671403239973</v>
      </c>
    </row>
    <row r="4" spans="2:12" x14ac:dyDescent="0.35">
      <c r="B4" s="6">
        <v>5</v>
      </c>
      <c r="C4" s="9"/>
      <c r="D4" s="8">
        <f>AVERAGE(B3:B10)</f>
        <v>4.625</v>
      </c>
      <c r="E4" s="2">
        <f t="shared" ref="E4:E10" si="0">(B4-$D$3)^2</f>
        <v>0.140625</v>
      </c>
      <c r="F4" s="2">
        <f>_xlfn.VAR.P(B3:B10)</f>
        <v>2.484375</v>
      </c>
      <c r="G4" s="8">
        <f>SQRT(F4)</f>
        <v>1.5761900266148114</v>
      </c>
      <c r="H4" s="6">
        <v>3</v>
      </c>
      <c r="I4" s="6">
        <f t="shared" ref="I4:I10" si="1">B4-$D$3</f>
        <v>0.375</v>
      </c>
      <c r="J4" s="6">
        <f t="shared" ref="J4:J10" si="2">H4-AVERAGE($H$3:$H$10)</f>
        <v>-2.875</v>
      </c>
      <c r="K4" s="4">
        <f>_xlfn.COVARIANCE.P(B3:B10,H3:H10)</f>
        <v>1.703125</v>
      </c>
      <c r="L4" s="2">
        <f>CORREL(B3:B10,H3:H10)</f>
        <v>0.45622671403239978</v>
      </c>
    </row>
    <row r="5" spans="2:12" x14ac:dyDescent="0.35">
      <c r="B5" s="6">
        <v>6</v>
      </c>
      <c r="C5" s="9"/>
      <c r="E5" s="2">
        <f t="shared" si="0"/>
        <v>1.890625</v>
      </c>
      <c r="H5" s="6">
        <v>6</v>
      </c>
      <c r="I5" s="6">
        <f t="shared" si="1"/>
        <v>1.375</v>
      </c>
      <c r="J5" s="6">
        <f t="shared" si="2"/>
        <v>0.125</v>
      </c>
    </row>
    <row r="6" spans="2:12" x14ac:dyDescent="0.35">
      <c r="B6" s="6">
        <v>6</v>
      </c>
      <c r="C6" s="9"/>
      <c r="E6" s="2">
        <f t="shared" si="0"/>
        <v>1.890625</v>
      </c>
      <c r="H6" s="6">
        <v>9</v>
      </c>
      <c r="I6" s="6">
        <f t="shared" si="1"/>
        <v>1.375</v>
      </c>
      <c r="J6" s="6">
        <f t="shared" si="2"/>
        <v>3.125</v>
      </c>
    </row>
    <row r="7" spans="2:12" x14ac:dyDescent="0.35">
      <c r="B7" s="6">
        <v>7</v>
      </c>
      <c r="C7" s="9"/>
      <c r="E7" s="2">
        <f t="shared" si="0"/>
        <v>5.640625</v>
      </c>
      <c r="H7" s="6">
        <v>9</v>
      </c>
      <c r="I7" s="6">
        <f t="shared" si="1"/>
        <v>2.375</v>
      </c>
      <c r="J7" s="6">
        <f t="shared" si="2"/>
        <v>3.125</v>
      </c>
    </row>
    <row r="8" spans="2:12" x14ac:dyDescent="0.35">
      <c r="B8" s="6">
        <v>3</v>
      </c>
      <c r="C8" s="9"/>
      <c r="E8" s="2">
        <f t="shared" si="0"/>
        <v>2.640625</v>
      </c>
      <c r="H8" s="6">
        <v>7</v>
      </c>
      <c r="I8" s="6">
        <f t="shared" si="1"/>
        <v>-1.625</v>
      </c>
      <c r="J8" s="6">
        <f t="shared" si="2"/>
        <v>1.125</v>
      </c>
    </row>
    <row r="9" spans="2:12" x14ac:dyDescent="0.35">
      <c r="B9" s="6">
        <v>4</v>
      </c>
      <c r="C9" s="9"/>
      <c r="E9" s="2">
        <f t="shared" si="0"/>
        <v>0.390625</v>
      </c>
      <c r="H9" s="6">
        <v>6</v>
      </c>
      <c r="I9" s="6">
        <f t="shared" si="1"/>
        <v>-0.625</v>
      </c>
      <c r="J9" s="6">
        <f t="shared" si="2"/>
        <v>0.125</v>
      </c>
    </row>
    <row r="10" spans="2:12" x14ac:dyDescent="0.35">
      <c r="B10" s="6">
        <v>2</v>
      </c>
      <c r="C10" s="9"/>
      <c r="E10" s="2">
        <f t="shared" si="0"/>
        <v>6.890625</v>
      </c>
      <c r="H10" s="6">
        <v>5</v>
      </c>
      <c r="I10" s="6">
        <f t="shared" si="1"/>
        <v>-2.625</v>
      </c>
      <c r="J10" s="6">
        <f t="shared" si="2"/>
        <v>-0.875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2021-09-16T15:43:42Z</dcterms:created>
  <dcterms:modified xsi:type="dcterms:W3CDTF">2021-11-03T03:19:50Z</dcterms:modified>
</cp:coreProperties>
</file>