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onm\Downloads\"/>
    </mc:Choice>
  </mc:AlternateContent>
  <xr:revisionPtr revIDLastSave="0" documentId="13_ncr:1_{7045F81A-46BA-4853-9052-6879F4950956}" xr6:coauthVersionLast="47" xr6:coauthVersionMax="47" xr10:uidLastSave="{00000000-0000-0000-0000-000000000000}"/>
  <bookViews>
    <workbookView xWindow="-31005" yWindow="825" windowWidth="28800" windowHeight="15345" xr2:uid="{DD4D38B4-F3A3-4988-8D0C-915B79745CCA}"/>
  </bookViews>
  <sheets>
    <sheet name="Full List" sheetId="1" r:id="rId1"/>
    <sheet name="Combo Variables" sheetId="3" r:id="rId2"/>
    <sheet name="Keep List + Export" sheetId="2" r:id="rId3"/>
  </sheets>
  <definedNames>
    <definedName name="_xlnm._FilterDatabase" localSheetId="0" hidden="1">'Full List'!$C$1:$J$87</definedName>
    <definedName name="_xlnm._FilterDatabase" localSheetId="2" hidden="1">'Keep List + Export'!$C$1:$K$146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1" l="1"/>
  <c r="O3" i="1"/>
  <c r="L2" i="1" a="1"/>
  <c r="L2" i="1" s="1"/>
  <c r="M2" i="1" a="1"/>
  <c r="M2" i="1" s="1"/>
  <c r="T5" i="2"/>
  <c r="T2" i="2"/>
  <c r="T14" i="2"/>
  <c r="T11" i="2"/>
  <c r="T8" i="2"/>
  <c r="P2" i="2" a="1"/>
  <c r="P2" i="2" s="1"/>
  <c r="O2" i="2" a="1"/>
  <c r="O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<sst xmlns="http://schemas.openxmlformats.org/spreadsheetml/2006/main" count="1131" uniqueCount="220">
  <si>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</si>
  <si>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</si>
  <si>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</si>
  <si>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</si>
  <si>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</si>
  <si>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</si>
  <si>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</si>
  <si>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</si>
  <si>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</si>
  <si>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</si>
  <si>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</si>
  <si>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</si>
  <si>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</si>
  <si>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</si>
  <si>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</si>
  <si>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</si>
  <si>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</si>
  <si>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</si>
  <si>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</si>
  <si>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</si>
  <si>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</si>
  <si>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</si>
  <si>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</si>
  <si>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</si>
  <si>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</si>
  <si>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</si>
  <si>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</si>
  <si>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</si>
  <si>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</si>
  <si>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</si>
  <si>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</si>
  <si>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</si>
  <si>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</si>
  <si>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</si>
  <si>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</si>
  <si>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</si>
  <si>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</si>
  <si>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</si>
  <si>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</si>
  <si>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</si>
  <si>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</si>
  <si>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</si>
  <si>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</si>
  <si>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</si>
  <si>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</si>
  <si>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</si>
  <si>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</si>
  <si>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</si>
  <si>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</si>
  <si>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</si>
  <si>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</si>
  <si>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</si>
  <si>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</si>
  <si>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</si>
  <si>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</si>
  <si>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</si>
  <si>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</si>
  <si>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</si>
  <si>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</si>
  <si>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</si>
  <si>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</si>
  <si>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</si>
  <si>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</si>
  <si>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</si>
  <si>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</si>
  <si>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</si>
  <si>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</si>
  <si>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</si>
  <si>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</si>
  <si>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</si>
  <si>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</si>
  <si>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</si>
  <si>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</si>
  <si>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</si>
  <si>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</si>
  <si>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</si>
  <si>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Year Sold</t>
  </si>
  <si>
    <t>Type of sale</t>
  </si>
  <si>
    <t>The building class</t>
  </si>
  <si>
    <t>The general zoning classification</t>
  </si>
  <si>
    <t>Linear feet of street connected to property</t>
  </si>
  <si>
    <t>Lot size in square feet</t>
  </si>
  <si>
    <t>Type of road access</t>
  </si>
  <si>
    <t>Type of alley access</t>
  </si>
  <si>
    <t>General shape of property</t>
  </si>
  <si>
    <t>Flatness of the property</t>
  </si>
  <si>
    <t>Type of utilities available</t>
  </si>
  <si>
    <t>Lot configuration</t>
  </si>
  <si>
    <t>Slope of property</t>
  </si>
  <si>
    <t>Physical locations within Ames city limits</t>
  </si>
  <si>
    <t>Proximity to main road or railroad</t>
  </si>
  <si>
    <t>Proximity to main road or railroad (if a second is present)</t>
  </si>
  <si>
    <t>Type of dwelling</t>
  </si>
  <si>
    <t>Style of dwelling</t>
  </si>
  <si>
    <t>Overall material and finish quality</t>
  </si>
  <si>
    <t>Overall condition rating</t>
  </si>
  <si>
    <t>Original construction date</t>
  </si>
  <si>
    <t>Remodel date</t>
  </si>
  <si>
    <t>Type of roof</t>
  </si>
  <si>
    <t>Roof material</t>
  </si>
  <si>
    <t>Exterior covering on house</t>
  </si>
  <si>
    <t>Exterior covering on house (if more than one material)</t>
  </si>
  <si>
    <t>Masonry veneer type</t>
  </si>
  <si>
    <t>Masonry veneer area in square feet</t>
  </si>
  <si>
    <t>Exterior material quality</t>
  </si>
  <si>
    <t>Present condition of the material on the exterior</t>
  </si>
  <si>
    <t>Type of foundation</t>
  </si>
  <si>
    <t>Height of the basement</t>
  </si>
  <si>
    <t>General condition of the basement</t>
  </si>
  <si>
    <t>Walkout or garden level basement walls</t>
  </si>
  <si>
    <t>Quality of basement finished area</t>
  </si>
  <si>
    <t>Type 1 finished square feet</t>
  </si>
  <si>
    <t>Quality of second finished area (if present)</t>
  </si>
  <si>
    <t>Type 2 finished square feet</t>
  </si>
  <si>
    <t>Unfinished square feet of basement area</t>
  </si>
  <si>
    <t>Total square feet of basement area</t>
  </si>
  <si>
    <t>Type of heating</t>
  </si>
  <si>
    <t>Heating quality and condition</t>
  </si>
  <si>
    <t>Central air conditioning</t>
  </si>
  <si>
    <t>Electrical system</t>
  </si>
  <si>
    <t>First Floor square feet</t>
  </si>
  <si>
    <t>Second floor square feet</t>
  </si>
  <si>
    <t>Low quality finished square feet (all floors)</t>
  </si>
  <si>
    <t>Above grade (ground) living area square feet</t>
  </si>
  <si>
    <t>Basement full bathrooms</t>
  </si>
  <si>
    <t>Basement half bathrooms</t>
  </si>
  <si>
    <t>Full bathrooms above grade</t>
  </si>
  <si>
    <t>Half baths above grade</t>
  </si>
  <si>
    <t>Number of bedrooms above basement level</t>
  </si>
  <si>
    <t>Number of kitchens</t>
  </si>
  <si>
    <t>Kitchen quality</t>
  </si>
  <si>
    <t>Total rooms above grade (does not include bathrooms)</t>
  </si>
  <si>
    <t>Home functionality rating</t>
  </si>
  <si>
    <t>Number of fireplaces</t>
  </si>
  <si>
    <t>Fireplace quality</t>
  </si>
  <si>
    <t>Garage location</t>
  </si>
  <si>
    <t>Year garage was built</t>
  </si>
  <si>
    <t>Interior finish of the garage</t>
  </si>
  <si>
    <t>Size of garage in car capacity</t>
  </si>
  <si>
    <t>Size of garage in square feet</t>
  </si>
  <si>
    <t>Garage quality</t>
  </si>
  <si>
    <t>Garage condition</t>
  </si>
  <si>
    <t>Paved driveway</t>
  </si>
  <si>
    <t>Wood deck area in square feet</t>
  </si>
  <si>
    <t>Open porch area in square feet</t>
  </si>
  <si>
    <t>Enclosed porch area in square feet</t>
  </si>
  <si>
    <t>Three season porch area in square feet</t>
  </si>
  <si>
    <t>Screen porch area in square feet</t>
  </si>
  <si>
    <t>Pool area in square feet</t>
  </si>
  <si>
    <t>Pool quality</t>
  </si>
  <si>
    <t>Fence quality</t>
  </si>
  <si>
    <t>Miscellaneous feature not covered in other categories</t>
  </si>
  <si>
    <t>$Value of miscellaneous feature</t>
  </si>
  <si>
    <t>Month Sold</t>
  </si>
  <si>
    <t>Variable</t>
  </si>
  <si>
    <t>Description</t>
  </si>
  <si>
    <t>inf</t>
  </si>
  <si>
    <t>KitchenAbvGr</t>
  </si>
  <si>
    <t>BedroomAbvGr</t>
  </si>
  <si>
    <t>Id</t>
  </si>
  <si>
    <t>Keep</t>
  </si>
  <si>
    <t>Status</t>
  </si>
  <si>
    <t>Explanation</t>
  </si>
  <si>
    <t>Drop</t>
  </si>
  <si>
    <t>Due to perfect Multicollinearity with TotalBsmtSF</t>
  </si>
  <si>
    <t>Perfect Multicollinearity: GrLivArea, LowQualFinSF, 1stFlrSF and 2ndFlrSF</t>
  </si>
  <si>
    <t>Perfect Multicollinearity: TotalBsmtSF, BsmtFinSF1, BsmtFinSF2, BsmtUnfSF</t>
  </si>
  <si>
    <t>Due to perfect Multicollinearity with GrLivArea</t>
  </si>
  <si>
    <t>Idenfication of record</t>
  </si>
  <si>
    <t>Not a meaningful record for price prediction</t>
  </si>
  <si>
    <t>n/a</t>
  </si>
  <si>
    <t>Due to high multicollinearity with GarageArea</t>
  </si>
  <si>
    <t>Due to high multicollinearity with YearBuilt</t>
  </si>
  <si>
    <t>High Multicollinearity: YearRemodAdd and YearBuilt</t>
  </si>
  <si>
    <t>High Multicollinearity: GarageArea and GarageCars</t>
  </si>
  <si>
    <t>This detail is part of GrLivArea, but also separate in nature</t>
  </si>
  <si>
    <t>Low Multicollinearity</t>
  </si>
  <si>
    <t>Multicollinearity with OverallCond, but technically a separate topic within domain knowledge</t>
  </si>
  <si>
    <t>Multicollinearity with OverallQual, but technically a separate topic within domain knowledge</t>
  </si>
  <si>
    <t>Due to only 7 records with pools</t>
  </si>
  <si>
    <t>Due to domain knowledge</t>
  </si>
  <si>
    <t>VIF v1</t>
  </si>
  <si>
    <t>CV Score</t>
  </si>
  <si>
    <t>Based on Poor CV from SelectKBest Test</t>
  </si>
  <si>
    <t>Based on High CV from SelectKBest Test</t>
  </si>
  <si>
    <t>Based on High CV from SelectKBest Test and in pairing with Fireplaces variable</t>
  </si>
  <si>
    <t>Full List Concat</t>
  </si>
  <si>
    <t>Categorical</t>
  </si>
  <si>
    <t>Numeric</t>
  </si>
  <si>
    <t>61 Variables in Total</t>
  </si>
  <si>
    <t>Categorical Concat List</t>
  </si>
  <si>
    <t>Numerical Concat List</t>
  </si>
  <si>
    <t>New Variable</t>
  </si>
  <si>
    <t>Calculation</t>
  </si>
  <si>
    <t>TotalArea</t>
  </si>
  <si>
    <t>PorchArea</t>
  </si>
  <si>
    <t>OpenPorchSF + EnclosedPorch + ScreenPorch + 3SsnPorch</t>
  </si>
  <si>
    <t>Convert</t>
  </si>
  <si>
    <t>TotalBath</t>
  </si>
  <si>
    <t>BsmtFullBath + .5*BsmtHalfBath + FullBath + .5*HalfBath</t>
  </si>
  <si>
    <t>YrSold - YearRemodAdd</t>
  </si>
  <si>
    <t>HouseAge</t>
  </si>
  <si>
    <t>YrSold - YearBuilt</t>
  </si>
  <si>
    <t>HouseRemodelAge</t>
  </si>
  <si>
    <t>TotalSF</t>
  </si>
  <si>
    <t>1stFlrSF + 2ndFlrSF + BsmtFinSF1 + BsmtFinSF2</t>
  </si>
  <si>
    <t>GrLivArea + TotalBsmtSF</t>
  </si>
  <si>
    <t>Make</t>
  </si>
  <si>
    <t>Data Type</t>
  </si>
  <si>
    <t>Removing based on domain knowledge</t>
  </si>
  <si>
    <t>Type 2</t>
  </si>
  <si>
    <t>Type 1</t>
  </si>
  <si>
    <t>Ordinal</t>
  </si>
  <si>
    <t>Nominal</t>
  </si>
  <si>
    <t>SaleCondition</t>
  </si>
  <si>
    <t>Condition of sale</t>
  </si>
  <si>
    <t>Nominal Concat List</t>
  </si>
  <si>
    <t>Ordinal Concat List</t>
  </si>
  <si>
    <t>Drop List</t>
  </si>
  <si>
    <t>Convert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</si>
</sst>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theme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2" fillId="0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727C-89B2-48DB-9103-529180B12B2A}">
  <dimension ref="C1:O87"/>
  <sheetViews>
    <sheetView tabSelected="1" topLeftCell="D1" zoomScale="115" zoomScaleNormal="115" workbookViewId="0">
      <pane ySplit="1" topLeftCell="A2" activePane="bottomLeft" state="frozen"/>
      <selection pane="bottomLeft" activeCell="Q15" sqref="Q15"/>
    </sheetView>
  </sheetViews>
  <sheetFormatPr defaultRowHeight="15" x14ac:dyDescent="0.25"/>
  <cols>
    <col min="1" max="2" width="9.140625" style="1"/>
    <col min="3" max="3" width="22.42578125" style="1" customWidth="1"/>
    <col min="4" max="4" width="52.5703125" style="1" bestFit="1" customWidth="1"/>
    <col min="5" max="5" width="16.85546875" style="1" customWidth="1"/>
    <col min="6" max="6" width="9" style="4" bestFit="1" customWidth="1"/>
    <col min="7" max="8" width="9.140625" style="4"/>
    <col min="9" max="9" width="12.28515625" style="4" bestFit="1" customWidth="1"/>
    <col min="10" max="10" width="49.140625" style="5" customWidth="1"/>
    <col min="11" max="11" width="9" style="5" customWidth="1"/>
    <col min="12" max="12" width="14.5703125" style="1" bestFit="1" customWidth="1"/>
    <col min="13" max="16384" width="9.140625" style="1"/>
  </cols>
  <sheetData>
    <row r="1" spans="3:15" x14ac:dyDescent="0.25">
      <c r="C1" s="2" t="s">
        <v>154</v>
      </c>
      <c r="D1" s="2" t="s">
        <v>155</v>
      </c>
      <c r="E1" s="2" t="s">
        <v>208</v>
      </c>
      <c r="F1" s="3" t="s">
        <v>181</v>
      </c>
      <c r="G1" s="3" t="s">
        <v>181</v>
      </c>
      <c r="H1" s="3" t="s">
        <v>182</v>
      </c>
      <c r="I1" s="3" t="s">
        <v>161</v>
      </c>
      <c r="J1" s="6" t="s">
        <v>162</v>
      </c>
      <c r="K1" s="6"/>
      <c r="L1" s="1" t="s">
        <v>219</v>
      </c>
      <c r="M1" s="1" t="s">
        <v>218</v>
      </c>
    </row>
    <row r="2" spans="3:15" x14ac:dyDescent="0.25">
      <c r="C2" s="1" t="s">
        <v>13</v>
      </c>
      <c r="D2" s="1" t="s">
        <v>91</v>
      </c>
      <c r="E2" s="1" t="s">
        <v>187</v>
      </c>
      <c r="F2" s="4" t="s">
        <v>170</v>
      </c>
      <c r="G2" s="4" t="s">
        <v>170</v>
      </c>
      <c r="H2" s="11" t="s">
        <v>156</v>
      </c>
      <c r="I2" s="4" t="s">
        <v>160</v>
      </c>
      <c r="J2" s="5" t="s">
        <v>184</v>
      </c>
      <c r="L2" s="1" t="str" cm="1">
        <f t="array" ref="L2:L18">_xlfn._xlws.FILTER(_xlfn._xlws.FILTER(C2:I87,I2:I87="Convert"),{1,0,0,0,0,0,0})</f>
        <v>BsmtFinSF1</v>
      </c>
      <c r="M2" s="1" t="str" cm="1">
        <f t="array" ref="M2:M14">_xlfn._xlws.FILTER(_xlfn._xlws.FILTER(C2:I87,I2:I87="Drop"),{1,0,0,0,0,0,0})</f>
        <v>GarageYrBlt</v>
      </c>
      <c r="O2" s="2" t="s">
        <v>218</v>
      </c>
    </row>
    <row r="3" spans="3:15" x14ac:dyDescent="0.25">
      <c r="C3" s="1" t="s">
        <v>22</v>
      </c>
      <c r="D3" s="1" t="s">
        <v>100</v>
      </c>
      <c r="E3" s="1" t="s">
        <v>187</v>
      </c>
      <c r="F3" s="4" t="s">
        <v>170</v>
      </c>
      <c r="G3" s="4" t="s">
        <v>170</v>
      </c>
      <c r="H3" s="11" t="s">
        <v>156</v>
      </c>
      <c r="I3" s="4" t="s">
        <v>160</v>
      </c>
      <c r="J3" s="5" t="s">
        <v>184</v>
      </c>
      <c r="L3" s="1" t="str">
        <v>BsmtFinSF2</v>
      </c>
      <c r="M3" s="1" t="str">
        <v>Alley</v>
      </c>
      <c r="O3" s="1" t="str">
        <f>_xlfn.CONCAT("'",_xlfn.TEXTJOIN("', '",TRUE,_xlfn.ANCHORARRAY(M2)),"'")</f>
        <v>'GarageYrBlt', 'Alley', 'Street', 'MiscFeature', 'PavedDrive', 'CentralAir', 'PoolQC', 'Utilities', 'Id', 'BsmtUnfSF', 'GarageCars', 'TotRmsAbvGrd', 'LowQualFinSF'</v>
      </c>
    </row>
    <row r="4" spans="3:15" x14ac:dyDescent="0.25">
      <c r="C4" s="1" t="s">
        <v>23</v>
      </c>
      <c r="D4" s="1" t="s">
        <v>101</v>
      </c>
      <c r="E4" s="1" t="s">
        <v>187</v>
      </c>
      <c r="F4" s="4" t="s">
        <v>170</v>
      </c>
      <c r="G4" s="4" t="s">
        <v>170</v>
      </c>
      <c r="H4" s="11" t="s">
        <v>156</v>
      </c>
      <c r="I4" s="4" t="s">
        <v>160</v>
      </c>
      <c r="J4" s="5" t="s">
        <v>184</v>
      </c>
      <c r="L4" s="1" t="str">
        <v>YearRemodAdd</v>
      </c>
      <c r="M4" s="1" t="str">
        <v>Street</v>
      </c>
    </row>
    <row r="5" spans="3:15" x14ac:dyDescent="0.25">
      <c r="C5" s="1" t="s">
        <v>27</v>
      </c>
      <c r="D5" s="1" t="s">
        <v>105</v>
      </c>
      <c r="E5" s="1" t="s">
        <v>187</v>
      </c>
      <c r="F5" s="4" t="s">
        <v>170</v>
      </c>
      <c r="G5" s="4" t="s">
        <v>170</v>
      </c>
      <c r="H5" s="11" t="s">
        <v>156</v>
      </c>
      <c r="I5" s="4" t="s">
        <v>160</v>
      </c>
      <c r="J5" s="5" t="s">
        <v>184</v>
      </c>
      <c r="L5" s="1" t="str">
        <v>YearBuilt</v>
      </c>
      <c r="M5" s="1" t="str">
        <v>MiscFeature</v>
      </c>
      <c r="O5" s="2" t="s">
        <v>219</v>
      </c>
    </row>
    <row r="6" spans="3:15" x14ac:dyDescent="0.25">
      <c r="C6" s="7" t="s">
        <v>56</v>
      </c>
      <c r="D6" s="7" t="s">
        <v>136</v>
      </c>
      <c r="E6" s="7" t="s">
        <v>187</v>
      </c>
      <c r="F6" s="8" t="s">
        <v>170</v>
      </c>
      <c r="G6" s="8" t="s">
        <v>170</v>
      </c>
      <c r="H6" s="8" t="s">
        <v>156</v>
      </c>
      <c r="I6" s="8" t="s">
        <v>163</v>
      </c>
      <c r="J6" s="9" t="s">
        <v>209</v>
      </c>
      <c r="K6" s="9"/>
      <c r="L6" s="1" t="str">
        <v>YrSold</v>
      </c>
      <c r="M6" s="1" t="str">
        <v>PavedDrive</v>
      </c>
      <c r="O6" s="1" t="str">
        <f>_xlfn.CONCAT("'",_xlfn.TEXTJOIN("', '",TRUE,_xlfn.ANCHORARRAY(L2)),"'")</f>
        <v>'BsmtFinSF1', 'BsmtFinSF2', 'YearRemodAdd', 'YearBuilt', 'YrSold', 'GrLivArea', 'FullBath', 'TotalBsmtSF', 'HalfBath', 'BsmtFullBath', 'OpenPorchSF', 'EnclosedPorch', 'ScreenPorch', 'BsmtHalfBath', '3SsnPorch', '1stFlrSF', '2ndFlrSF'</v>
      </c>
    </row>
    <row r="7" spans="3:15" x14ac:dyDescent="0.25">
      <c r="C7" s="1" t="s">
        <v>75</v>
      </c>
      <c r="D7" s="1" t="s">
        <v>77</v>
      </c>
      <c r="E7" s="1" t="s">
        <v>187</v>
      </c>
      <c r="F7" s="4" t="s">
        <v>170</v>
      </c>
      <c r="G7" s="4" t="s">
        <v>170</v>
      </c>
      <c r="H7" s="11" t="s">
        <v>156</v>
      </c>
      <c r="I7" s="4" t="s">
        <v>160</v>
      </c>
      <c r="J7" s="5" t="s">
        <v>184</v>
      </c>
      <c r="L7" s="1" t="str">
        <v>GrLivArea</v>
      </c>
      <c r="M7" s="1" t="str">
        <v>CentralAir</v>
      </c>
    </row>
    <row r="8" spans="3:15" x14ac:dyDescent="0.25">
      <c r="C8" s="1" t="s">
        <v>11</v>
      </c>
      <c r="D8" s="1" t="s">
        <v>89</v>
      </c>
      <c r="E8" s="1" t="s">
        <v>187</v>
      </c>
      <c r="F8" s="4" t="s">
        <v>170</v>
      </c>
      <c r="G8" s="4" t="s">
        <v>170</v>
      </c>
      <c r="H8" s="11">
        <v>32.213551000000002</v>
      </c>
      <c r="I8" s="4" t="s">
        <v>160</v>
      </c>
      <c r="J8" s="5" t="s">
        <v>184</v>
      </c>
      <c r="L8" s="1" t="str">
        <v>FullBath</v>
      </c>
      <c r="M8" s="1" t="str">
        <v>PoolQC</v>
      </c>
    </row>
    <row r="9" spans="3:15" x14ac:dyDescent="0.25">
      <c r="C9" s="1" t="s">
        <v>30</v>
      </c>
      <c r="D9" s="1" t="s">
        <v>108</v>
      </c>
      <c r="E9" s="1" t="s">
        <v>187</v>
      </c>
      <c r="F9" s="4" t="s">
        <v>170</v>
      </c>
      <c r="G9" s="4" t="s">
        <v>170</v>
      </c>
      <c r="H9" s="11">
        <v>8.0449409999999997</v>
      </c>
      <c r="I9" s="4" t="s">
        <v>160</v>
      </c>
      <c r="J9" s="5" t="s">
        <v>184</v>
      </c>
      <c r="L9" s="1" t="str">
        <v>TotalBsmtSF</v>
      </c>
      <c r="M9" s="1" t="str">
        <v>Utilities</v>
      </c>
    </row>
    <row r="10" spans="3:15" x14ac:dyDescent="0.25">
      <c r="C10" s="1" t="s">
        <v>28</v>
      </c>
      <c r="D10" s="1" t="s">
        <v>106</v>
      </c>
      <c r="E10" s="1" t="s">
        <v>187</v>
      </c>
      <c r="F10" s="4" t="s">
        <v>170</v>
      </c>
      <c r="G10" s="4" t="s">
        <v>170</v>
      </c>
      <c r="H10" s="11">
        <v>7.8796530000000002</v>
      </c>
      <c r="I10" s="4" t="s">
        <v>160</v>
      </c>
      <c r="J10" s="5" t="s">
        <v>184</v>
      </c>
      <c r="L10" s="1" t="str">
        <v>HalfBath</v>
      </c>
      <c r="M10" s="1" t="str">
        <v>Id</v>
      </c>
    </row>
    <row r="11" spans="3:15" x14ac:dyDescent="0.25">
      <c r="C11" s="1" t="s">
        <v>55</v>
      </c>
      <c r="D11" s="1" t="s">
        <v>135</v>
      </c>
      <c r="E11" s="1" t="s">
        <v>187</v>
      </c>
      <c r="F11" s="4" t="s">
        <v>170</v>
      </c>
      <c r="G11" s="4" t="s">
        <v>170</v>
      </c>
      <c r="H11" s="11">
        <v>7.6398159999999997</v>
      </c>
      <c r="I11" s="4" t="s">
        <v>160</v>
      </c>
      <c r="J11" s="5" t="s">
        <v>184</v>
      </c>
      <c r="L11" s="1" t="str">
        <v>BsmtFullBath</v>
      </c>
      <c r="M11" s="1" t="str">
        <v>BsmtUnfSF</v>
      </c>
    </row>
    <row r="12" spans="3:15" x14ac:dyDescent="0.25">
      <c r="C12" s="1" t="s">
        <v>15</v>
      </c>
      <c r="D12" s="1" t="s">
        <v>93</v>
      </c>
      <c r="E12" s="1" t="s">
        <v>187</v>
      </c>
      <c r="F12" s="4" t="s">
        <v>170</v>
      </c>
      <c r="G12" s="4" t="s">
        <v>170</v>
      </c>
      <c r="H12" s="11">
        <v>7.5493199999999998</v>
      </c>
      <c r="I12" s="4" t="s">
        <v>160</v>
      </c>
      <c r="J12" s="5" t="s">
        <v>184</v>
      </c>
      <c r="L12" s="1" t="str">
        <v>OpenPorchSF</v>
      </c>
      <c r="M12" s="1" t="str">
        <v>GarageCars</v>
      </c>
    </row>
    <row r="13" spans="3:15" x14ac:dyDescent="0.25">
      <c r="C13" s="1" t="s">
        <v>32</v>
      </c>
      <c r="D13" s="1" t="s">
        <v>110</v>
      </c>
      <c r="E13" s="1" t="s">
        <v>187</v>
      </c>
      <c r="F13" s="4" t="s">
        <v>170</v>
      </c>
      <c r="G13" s="4" t="s">
        <v>170</v>
      </c>
      <c r="H13" s="11">
        <v>7.0423960000000001</v>
      </c>
      <c r="I13" s="4" t="s">
        <v>160</v>
      </c>
      <c r="J13" s="5" t="s">
        <v>184</v>
      </c>
      <c r="L13" s="1" t="str">
        <v>EnclosedPorch</v>
      </c>
      <c r="M13" s="1" t="str">
        <v>TotRmsAbvGrd</v>
      </c>
    </row>
    <row r="14" spans="3:15" x14ac:dyDescent="0.25">
      <c r="C14" s="1" t="s">
        <v>29</v>
      </c>
      <c r="D14" s="1" t="s">
        <v>107</v>
      </c>
      <c r="E14" s="1" t="s">
        <v>187</v>
      </c>
      <c r="F14" s="4" t="s">
        <v>170</v>
      </c>
      <c r="G14" s="4" t="s">
        <v>170</v>
      </c>
      <c r="H14" s="11">
        <v>6.6105349999999996</v>
      </c>
      <c r="I14" s="4" t="s">
        <v>160</v>
      </c>
      <c r="J14" s="5" t="s">
        <v>184</v>
      </c>
      <c r="L14" s="1" t="str">
        <v>ScreenPorch</v>
      </c>
      <c r="M14" s="1" t="str">
        <v>LowQualFinSF</v>
      </c>
    </row>
    <row r="15" spans="3:15" x14ac:dyDescent="0.25">
      <c r="C15" s="1" t="s">
        <v>26</v>
      </c>
      <c r="D15" s="1" t="s">
        <v>104</v>
      </c>
      <c r="E15" s="1" t="s">
        <v>187</v>
      </c>
      <c r="F15" s="4" t="s">
        <v>170</v>
      </c>
      <c r="G15" s="4" t="s">
        <v>170</v>
      </c>
      <c r="H15" s="11">
        <v>6.5009480000000002</v>
      </c>
      <c r="I15" s="4" t="s">
        <v>160</v>
      </c>
      <c r="J15" s="5" t="s">
        <v>184</v>
      </c>
      <c r="L15" s="1" t="str">
        <v>BsmtHalfBath</v>
      </c>
    </row>
    <row r="16" spans="3:15" x14ac:dyDescent="0.25">
      <c r="C16" s="1" t="s">
        <v>38</v>
      </c>
      <c r="D16" s="1" t="s">
        <v>116</v>
      </c>
      <c r="E16" s="1" t="s">
        <v>187</v>
      </c>
      <c r="F16" s="4" t="s">
        <v>170</v>
      </c>
      <c r="G16" s="4" t="s">
        <v>170</v>
      </c>
      <c r="H16" s="11">
        <v>6.4227290000000004</v>
      </c>
      <c r="I16" s="4" t="s">
        <v>160</v>
      </c>
      <c r="J16" s="5" t="s">
        <v>184</v>
      </c>
      <c r="L16" s="1" t="str">
        <v>3SsnPorch</v>
      </c>
    </row>
    <row r="17" spans="3:12" x14ac:dyDescent="0.25">
      <c r="C17" s="1" t="s">
        <v>31</v>
      </c>
      <c r="D17" s="1" t="s">
        <v>109</v>
      </c>
      <c r="E17" s="1" t="s">
        <v>187</v>
      </c>
      <c r="F17" s="4" t="s">
        <v>170</v>
      </c>
      <c r="G17" s="4" t="s">
        <v>170</v>
      </c>
      <c r="H17" s="11">
        <v>6.0838609999999997</v>
      </c>
      <c r="I17" s="4" t="s">
        <v>160</v>
      </c>
      <c r="J17" s="5" t="s">
        <v>184</v>
      </c>
      <c r="L17" s="1" t="str">
        <v>1stFlrSF</v>
      </c>
    </row>
    <row r="18" spans="3:12" x14ac:dyDescent="0.25">
      <c r="C18" s="1" t="s">
        <v>34</v>
      </c>
      <c r="D18" s="1" t="s">
        <v>112</v>
      </c>
      <c r="E18" s="1" t="s">
        <v>187</v>
      </c>
      <c r="F18" s="4" t="s">
        <v>170</v>
      </c>
      <c r="G18" s="4" t="s">
        <v>170</v>
      </c>
      <c r="H18" s="11">
        <v>5.7650259999999998</v>
      </c>
      <c r="I18" s="4" t="s">
        <v>160</v>
      </c>
      <c r="J18" s="5" t="s">
        <v>184</v>
      </c>
      <c r="L18" s="1" t="str">
        <v>2ndFlrSF</v>
      </c>
    </row>
    <row r="19" spans="3:12" x14ac:dyDescent="0.25">
      <c r="C19" s="1" t="s">
        <v>60</v>
      </c>
      <c r="D19" s="1" t="s">
        <v>140</v>
      </c>
      <c r="E19" s="1" t="s">
        <v>187</v>
      </c>
      <c r="F19" s="4" t="s">
        <v>170</v>
      </c>
      <c r="G19" s="4" t="s">
        <v>170</v>
      </c>
      <c r="H19" s="11">
        <v>5.7408200000000003</v>
      </c>
      <c r="I19" s="4" t="s">
        <v>160</v>
      </c>
      <c r="J19" s="5" t="s">
        <v>184</v>
      </c>
    </row>
    <row r="20" spans="3:12" ht="30" x14ac:dyDescent="0.25">
      <c r="C20" s="1" t="s">
        <v>54</v>
      </c>
      <c r="D20" s="1" t="s">
        <v>134</v>
      </c>
      <c r="E20" s="1" t="s">
        <v>187</v>
      </c>
      <c r="F20" s="4" t="s">
        <v>170</v>
      </c>
      <c r="G20" s="4" t="s">
        <v>170</v>
      </c>
      <c r="H20" s="11">
        <v>5.673629</v>
      </c>
      <c r="I20" s="4" t="s">
        <v>160</v>
      </c>
      <c r="J20" s="5" t="s">
        <v>185</v>
      </c>
    </row>
    <row r="21" spans="3:12" x14ac:dyDescent="0.25">
      <c r="C21" s="1" t="s">
        <v>12</v>
      </c>
      <c r="D21" s="1" t="s">
        <v>90</v>
      </c>
      <c r="E21" s="1" t="s">
        <v>187</v>
      </c>
      <c r="F21" s="4" t="s">
        <v>170</v>
      </c>
      <c r="G21" s="4" t="s">
        <v>170</v>
      </c>
      <c r="H21" s="11">
        <v>5.6605800000000004</v>
      </c>
      <c r="I21" s="4" t="s">
        <v>160</v>
      </c>
      <c r="J21" s="5" t="s">
        <v>184</v>
      </c>
    </row>
    <row r="22" spans="3:12" x14ac:dyDescent="0.25">
      <c r="C22" s="1" t="s">
        <v>50</v>
      </c>
      <c r="D22" s="1" t="s">
        <v>130</v>
      </c>
      <c r="E22" s="1" t="s">
        <v>187</v>
      </c>
      <c r="F22" s="4" t="s">
        <v>170</v>
      </c>
      <c r="G22" s="4" t="s">
        <v>170</v>
      </c>
      <c r="H22" s="11">
        <v>5.5938429999999997</v>
      </c>
      <c r="I22" s="4" t="s">
        <v>160</v>
      </c>
      <c r="J22" s="5" t="s">
        <v>184</v>
      </c>
    </row>
    <row r="23" spans="3:12" x14ac:dyDescent="0.25">
      <c r="C23" s="1" t="s">
        <v>21</v>
      </c>
      <c r="D23" s="1" t="s">
        <v>99</v>
      </c>
      <c r="E23" s="1" t="s">
        <v>187</v>
      </c>
      <c r="F23" s="4" t="s">
        <v>170</v>
      </c>
      <c r="G23" s="4" t="s">
        <v>170</v>
      </c>
      <c r="H23" s="11">
        <v>5.4762649999999997</v>
      </c>
      <c r="I23" s="4" t="s">
        <v>160</v>
      </c>
      <c r="J23" s="5" t="s">
        <v>184</v>
      </c>
    </row>
    <row r="24" spans="3:12" x14ac:dyDescent="0.25">
      <c r="C24" s="1" t="s">
        <v>6</v>
      </c>
      <c r="D24" s="1" t="s">
        <v>84</v>
      </c>
      <c r="E24" s="1" t="s">
        <v>187</v>
      </c>
      <c r="F24" s="4" t="s">
        <v>170</v>
      </c>
      <c r="G24" s="4" t="s">
        <v>170</v>
      </c>
      <c r="H24" s="11">
        <v>5.0607449999999998</v>
      </c>
      <c r="I24" s="4" t="s">
        <v>160</v>
      </c>
      <c r="J24" s="5" t="s">
        <v>184</v>
      </c>
    </row>
    <row r="25" spans="3:12" x14ac:dyDescent="0.25">
      <c r="C25" s="1" t="s">
        <v>61</v>
      </c>
      <c r="D25" s="1" t="s">
        <v>141</v>
      </c>
      <c r="E25" s="1" t="s">
        <v>187</v>
      </c>
      <c r="F25" s="4" t="s">
        <v>170</v>
      </c>
      <c r="G25" s="4" t="s">
        <v>170</v>
      </c>
      <c r="H25" s="11">
        <v>4.9567579999999998</v>
      </c>
      <c r="I25" s="4" t="s">
        <v>160</v>
      </c>
      <c r="J25" s="5" t="s">
        <v>184</v>
      </c>
    </row>
    <row r="26" spans="3:12" x14ac:dyDescent="0.25">
      <c r="C26" s="1" t="s">
        <v>1</v>
      </c>
      <c r="D26" s="1" t="s">
        <v>79</v>
      </c>
      <c r="E26" s="1" t="s">
        <v>187</v>
      </c>
      <c r="F26" s="4" t="s">
        <v>170</v>
      </c>
      <c r="G26" s="4" t="s">
        <v>170</v>
      </c>
      <c r="H26" s="11">
        <v>4.8251910000000002</v>
      </c>
      <c r="I26" s="4" t="s">
        <v>160</v>
      </c>
      <c r="J26" s="5" t="s">
        <v>184</v>
      </c>
    </row>
    <row r="27" spans="3:12" x14ac:dyDescent="0.25">
      <c r="C27" s="1" t="s">
        <v>20</v>
      </c>
      <c r="D27" s="1" t="s">
        <v>98</v>
      </c>
      <c r="E27" s="1" t="s">
        <v>187</v>
      </c>
      <c r="F27" s="4" t="s">
        <v>170</v>
      </c>
      <c r="G27" s="4" t="s">
        <v>170</v>
      </c>
      <c r="H27" s="11">
        <v>4.805148</v>
      </c>
      <c r="I27" s="4" t="s">
        <v>160</v>
      </c>
      <c r="J27" s="5" t="s">
        <v>184</v>
      </c>
    </row>
    <row r="28" spans="3:12" x14ac:dyDescent="0.25">
      <c r="C28" s="1" t="s">
        <v>24</v>
      </c>
      <c r="D28" s="1" t="s">
        <v>102</v>
      </c>
      <c r="E28" s="1" t="s">
        <v>187</v>
      </c>
      <c r="F28" s="4" t="s">
        <v>170</v>
      </c>
      <c r="G28" s="4" t="s">
        <v>170</v>
      </c>
      <c r="H28" s="11">
        <v>4.5048510000000004</v>
      </c>
      <c r="I28" s="4" t="s">
        <v>160</v>
      </c>
      <c r="J28" s="5" t="s">
        <v>184</v>
      </c>
    </row>
    <row r="29" spans="3:12" x14ac:dyDescent="0.25">
      <c r="C29" s="1" t="s">
        <v>41</v>
      </c>
      <c r="D29" s="1" t="s">
        <v>119</v>
      </c>
      <c r="E29" s="1" t="s">
        <v>187</v>
      </c>
      <c r="F29" s="4" t="s">
        <v>170</v>
      </c>
      <c r="G29" s="4" t="s">
        <v>170</v>
      </c>
      <c r="H29" s="11">
        <v>4.4837769999999999</v>
      </c>
      <c r="I29" s="4" t="s">
        <v>160</v>
      </c>
      <c r="J29" s="5" t="s">
        <v>184</v>
      </c>
    </row>
    <row r="30" spans="3:12" x14ac:dyDescent="0.25">
      <c r="C30" s="1" t="s">
        <v>9</v>
      </c>
      <c r="D30" s="1" t="s">
        <v>87</v>
      </c>
      <c r="E30" s="1" t="s">
        <v>187</v>
      </c>
      <c r="F30" s="4" t="s">
        <v>170</v>
      </c>
      <c r="G30" s="4" t="s">
        <v>170</v>
      </c>
      <c r="H30" s="11">
        <v>4.3818700000000002</v>
      </c>
      <c r="I30" s="4" t="s">
        <v>160</v>
      </c>
      <c r="J30" s="5" t="s">
        <v>184</v>
      </c>
    </row>
    <row r="31" spans="3:12" x14ac:dyDescent="0.25">
      <c r="C31" s="1" t="s">
        <v>57</v>
      </c>
      <c r="D31" s="1" t="s">
        <v>137</v>
      </c>
      <c r="E31" s="1" t="s">
        <v>187</v>
      </c>
      <c r="F31" s="4" t="s">
        <v>170</v>
      </c>
      <c r="G31" s="4" t="s">
        <v>170</v>
      </c>
      <c r="H31" s="11">
        <v>4.1036279999999996</v>
      </c>
      <c r="I31" s="4" t="s">
        <v>160</v>
      </c>
      <c r="J31" s="5" t="s">
        <v>184</v>
      </c>
    </row>
    <row r="32" spans="3:12" x14ac:dyDescent="0.25">
      <c r="C32" s="1" t="s">
        <v>52</v>
      </c>
      <c r="D32" s="1" t="s">
        <v>132</v>
      </c>
      <c r="E32" s="1" t="s">
        <v>187</v>
      </c>
      <c r="F32" s="4" t="s">
        <v>170</v>
      </c>
      <c r="G32" s="4" t="s">
        <v>170</v>
      </c>
      <c r="H32" s="11">
        <v>4.0409550000000003</v>
      </c>
      <c r="I32" s="4" t="s">
        <v>160</v>
      </c>
      <c r="J32" s="5" t="s">
        <v>184</v>
      </c>
    </row>
    <row r="33" spans="3:11" x14ac:dyDescent="0.25">
      <c r="C33" s="1" t="s">
        <v>39</v>
      </c>
      <c r="D33" s="1" t="s">
        <v>117</v>
      </c>
      <c r="E33" s="1" t="s">
        <v>187</v>
      </c>
      <c r="F33" s="4" t="s">
        <v>170</v>
      </c>
      <c r="G33" s="4" t="s">
        <v>170</v>
      </c>
      <c r="H33" s="11">
        <v>3.4281980000000001</v>
      </c>
      <c r="I33" s="4" t="s">
        <v>160</v>
      </c>
      <c r="J33" s="5" t="s">
        <v>184</v>
      </c>
    </row>
    <row r="34" spans="3:11" x14ac:dyDescent="0.25">
      <c r="C34" s="1" t="s">
        <v>7</v>
      </c>
      <c r="D34" s="1" t="s">
        <v>85</v>
      </c>
      <c r="E34" s="1" t="s">
        <v>187</v>
      </c>
      <c r="F34" s="4" t="s">
        <v>170</v>
      </c>
      <c r="G34" s="4" t="s">
        <v>170</v>
      </c>
      <c r="H34" s="11">
        <v>3.3710580000000001</v>
      </c>
      <c r="I34" s="4" t="s">
        <v>160</v>
      </c>
      <c r="J34" s="5" t="s">
        <v>184</v>
      </c>
    </row>
    <row r="35" spans="3:11" x14ac:dyDescent="0.25">
      <c r="C35" s="1" t="s">
        <v>14</v>
      </c>
      <c r="D35" s="1" t="s">
        <v>92</v>
      </c>
      <c r="E35" s="1" t="s">
        <v>187</v>
      </c>
      <c r="F35" s="4" t="s">
        <v>170</v>
      </c>
      <c r="G35" s="4" t="s">
        <v>170</v>
      </c>
      <c r="H35" s="11">
        <v>3.3003990000000001</v>
      </c>
      <c r="I35" s="4" t="s">
        <v>160</v>
      </c>
      <c r="J35" s="5" t="s">
        <v>184</v>
      </c>
    </row>
    <row r="36" spans="3:11" x14ac:dyDescent="0.25">
      <c r="C36" s="1" t="s">
        <v>70</v>
      </c>
      <c r="D36" s="1" t="s">
        <v>150</v>
      </c>
      <c r="E36" s="1" t="s">
        <v>187</v>
      </c>
      <c r="F36" s="4" t="s">
        <v>170</v>
      </c>
      <c r="G36" s="4" t="s">
        <v>170</v>
      </c>
      <c r="H36" s="11">
        <v>3.0399919999999998</v>
      </c>
      <c r="I36" s="4" t="s">
        <v>160</v>
      </c>
      <c r="J36" s="5" t="s">
        <v>184</v>
      </c>
    </row>
    <row r="37" spans="3:11" x14ac:dyDescent="0.25">
      <c r="C37" s="1" t="s">
        <v>10</v>
      </c>
      <c r="D37" s="1" t="s">
        <v>88</v>
      </c>
      <c r="E37" s="1" t="s">
        <v>187</v>
      </c>
      <c r="F37" s="4" t="s">
        <v>170</v>
      </c>
      <c r="G37" s="4" t="s">
        <v>170</v>
      </c>
      <c r="H37" s="11">
        <v>2.18187</v>
      </c>
      <c r="I37" s="4" t="s">
        <v>160</v>
      </c>
      <c r="J37" s="5" t="s">
        <v>184</v>
      </c>
    </row>
    <row r="38" spans="3:11" x14ac:dyDescent="0.25">
      <c r="C38" s="7" t="s">
        <v>5</v>
      </c>
      <c r="D38" s="7" t="s">
        <v>83</v>
      </c>
      <c r="E38" s="1" t="s">
        <v>187</v>
      </c>
      <c r="F38" s="8" t="s">
        <v>170</v>
      </c>
      <c r="G38" s="8" t="s">
        <v>170</v>
      </c>
      <c r="H38" s="8">
        <v>1.881821</v>
      </c>
      <c r="I38" s="8" t="s">
        <v>163</v>
      </c>
      <c r="J38" s="9" t="s">
        <v>183</v>
      </c>
      <c r="K38" s="9"/>
    </row>
    <row r="39" spans="3:11" x14ac:dyDescent="0.25">
      <c r="C39" s="7" t="s">
        <v>4</v>
      </c>
      <c r="D39" s="7" t="s">
        <v>82</v>
      </c>
      <c r="E39" s="1" t="s">
        <v>187</v>
      </c>
      <c r="F39" s="8" t="s">
        <v>170</v>
      </c>
      <c r="G39" s="8" t="s">
        <v>170</v>
      </c>
      <c r="H39" s="8">
        <v>1.8707450000000001</v>
      </c>
      <c r="I39" s="8" t="s">
        <v>163</v>
      </c>
      <c r="J39" s="9" t="s">
        <v>183</v>
      </c>
      <c r="K39" s="9"/>
    </row>
    <row r="40" spans="3:11" x14ac:dyDescent="0.25">
      <c r="C40" s="7" t="s">
        <v>71</v>
      </c>
      <c r="D40" s="7" t="s">
        <v>151</v>
      </c>
      <c r="E40" s="1" t="s">
        <v>187</v>
      </c>
      <c r="F40" s="8" t="s">
        <v>170</v>
      </c>
      <c r="G40" s="8" t="s">
        <v>170</v>
      </c>
      <c r="H40" s="8">
        <v>1.7194469999999999</v>
      </c>
      <c r="I40" s="8" t="s">
        <v>163</v>
      </c>
      <c r="J40" s="9" t="s">
        <v>183</v>
      </c>
      <c r="K40" s="9"/>
    </row>
    <row r="41" spans="3:11" x14ac:dyDescent="0.25">
      <c r="C41" s="7" t="s">
        <v>62</v>
      </c>
      <c r="D41" s="7" t="s">
        <v>142</v>
      </c>
      <c r="E41" s="1" t="s">
        <v>187</v>
      </c>
      <c r="F41" s="8" t="s">
        <v>170</v>
      </c>
      <c r="G41" s="8" t="s">
        <v>170</v>
      </c>
      <c r="H41" s="8">
        <v>1.6398470000000001</v>
      </c>
      <c r="I41" s="8" t="s">
        <v>163</v>
      </c>
      <c r="J41" s="9" t="s">
        <v>183</v>
      </c>
      <c r="K41" s="9"/>
    </row>
    <row r="42" spans="3:11" x14ac:dyDescent="0.25">
      <c r="C42" s="7" t="s">
        <v>40</v>
      </c>
      <c r="D42" s="7" t="s">
        <v>118</v>
      </c>
      <c r="E42" s="1" t="s">
        <v>187</v>
      </c>
      <c r="F42" s="8" t="s">
        <v>170</v>
      </c>
      <c r="G42" s="8" t="s">
        <v>170</v>
      </c>
      <c r="H42" s="8">
        <v>1.5722780000000001</v>
      </c>
      <c r="I42" s="8" t="s">
        <v>163</v>
      </c>
      <c r="J42" s="9" t="s">
        <v>183</v>
      </c>
      <c r="K42" s="9"/>
    </row>
    <row r="43" spans="3:11" x14ac:dyDescent="0.25">
      <c r="C43" s="7" t="s">
        <v>69</v>
      </c>
      <c r="D43" s="7" t="s">
        <v>149</v>
      </c>
      <c r="E43" s="1" t="s">
        <v>187</v>
      </c>
      <c r="F43" s="8" t="s">
        <v>170</v>
      </c>
      <c r="G43" s="8" t="s">
        <v>170</v>
      </c>
      <c r="H43" s="8">
        <v>1.0799700000000001</v>
      </c>
      <c r="I43" s="8" t="s">
        <v>163</v>
      </c>
      <c r="J43" s="9" t="s">
        <v>179</v>
      </c>
      <c r="K43" s="9"/>
    </row>
    <row r="44" spans="3:11" x14ac:dyDescent="0.25">
      <c r="C44" s="7" t="s">
        <v>8</v>
      </c>
      <c r="D44" s="7" t="s">
        <v>86</v>
      </c>
      <c r="E44" s="1" t="s">
        <v>187</v>
      </c>
      <c r="F44" s="8" t="s">
        <v>170</v>
      </c>
      <c r="G44" s="8" t="s">
        <v>170</v>
      </c>
      <c r="H44" s="8">
        <v>0.23979600000000001</v>
      </c>
      <c r="I44" s="8" t="s">
        <v>163</v>
      </c>
      <c r="J44" s="9" t="s">
        <v>183</v>
      </c>
      <c r="K44" s="9"/>
    </row>
    <row r="45" spans="3:11" x14ac:dyDescent="0.25">
      <c r="C45" s="7" t="s">
        <v>159</v>
      </c>
      <c r="D45" s="7" t="s">
        <v>168</v>
      </c>
      <c r="E45" s="1" t="s">
        <v>188</v>
      </c>
      <c r="F45" s="8">
        <v>4.1080940000000004</v>
      </c>
      <c r="G45" s="8" t="s">
        <v>170</v>
      </c>
      <c r="H45" s="8" t="s">
        <v>170</v>
      </c>
      <c r="I45" s="8" t="s">
        <v>163</v>
      </c>
      <c r="J45" s="9" t="s">
        <v>169</v>
      </c>
      <c r="K45" s="9"/>
    </row>
    <row r="46" spans="3:11" x14ac:dyDescent="0.25">
      <c r="C46" s="1" t="s">
        <v>158</v>
      </c>
      <c r="D46" s="1" t="s">
        <v>128</v>
      </c>
      <c r="E46" s="1" t="s">
        <v>188</v>
      </c>
      <c r="F46" s="4">
        <v>30.998940000000001</v>
      </c>
      <c r="G46" s="4">
        <v>29.333203999999999</v>
      </c>
      <c r="H46" s="11" t="s">
        <v>170</v>
      </c>
      <c r="I46" s="4" t="s">
        <v>160</v>
      </c>
      <c r="J46" s="5" t="s">
        <v>180</v>
      </c>
    </row>
    <row r="47" spans="3:11" x14ac:dyDescent="0.25">
      <c r="C47" s="1" t="s">
        <v>157</v>
      </c>
      <c r="D47" s="1" t="s">
        <v>129</v>
      </c>
      <c r="E47" s="1" t="s">
        <v>188</v>
      </c>
      <c r="F47" s="4">
        <v>37.51887</v>
      </c>
      <c r="G47" s="4">
        <v>34.287841</v>
      </c>
      <c r="H47" s="11" t="s">
        <v>170</v>
      </c>
      <c r="I47" s="4" t="s">
        <v>160</v>
      </c>
      <c r="J47" s="5" t="s">
        <v>180</v>
      </c>
    </row>
    <row r="48" spans="3:11" x14ac:dyDescent="0.25">
      <c r="C48" s="14" t="s">
        <v>33</v>
      </c>
      <c r="D48" s="14" t="s">
        <v>111</v>
      </c>
      <c r="E48" s="1" t="s">
        <v>188</v>
      </c>
      <c r="F48" s="15" t="s">
        <v>156</v>
      </c>
      <c r="G48" s="15" t="s">
        <v>170</v>
      </c>
      <c r="H48" s="15" t="s">
        <v>170</v>
      </c>
      <c r="I48" s="15" t="s">
        <v>197</v>
      </c>
      <c r="J48" s="16" t="s">
        <v>164</v>
      </c>
      <c r="K48" s="16"/>
    </row>
    <row r="49" spans="3:11" x14ac:dyDescent="0.25">
      <c r="C49" s="14" t="s">
        <v>35</v>
      </c>
      <c r="D49" s="14" t="s">
        <v>113</v>
      </c>
      <c r="E49" s="1" t="s">
        <v>188</v>
      </c>
      <c r="F49" s="15" t="s">
        <v>156</v>
      </c>
      <c r="G49" s="15" t="s">
        <v>170</v>
      </c>
      <c r="H49" s="15" t="s">
        <v>170</v>
      </c>
      <c r="I49" s="15" t="s">
        <v>197</v>
      </c>
      <c r="J49" s="16" t="s">
        <v>164</v>
      </c>
      <c r="K49" s="16"/>
    </row>
    <row r="50" spans="3:11" x14ac:dyDescent="0.25">
      <c r="C50" s="7" t="s">
        <v>36</v>
      </c>
      <c r="D50" s="7" t="s">
        <v>114</v>
      </c>
      <c r="E50" s="1" t="s">
        <v>188</v>
      </c>
      <c r="F50" s="8" t="s">
        <v>156</v>
      </c>
      <c r="G50" s="8" t="s">
        <v>170</v>
      </c>
      <c r="H50" s="8" t="s">
        <v>170</v>
      </c>
      <c r="I50" s="8" t="s">
        <v>163</v>
      </c>
      <c r="J50" s="9" t="s">
        <v>164</v>
      </c>
      <c r="K50" s="9"/>
    </row>
    <row r="51" spans="3:11" x14ac:dyDescent="0.25">
      <c r="C51" s="14" t="s">
        <v>19</v>
      </c>
      <c r="D51" s="14" t="s">
        <v>97</v>
      </c>
      <c r="E51" s="1" t="s">
        <v>188</v>
      </c>
      <c r="F51" s="15">
        <v>20746.29</v>
      </c>
      <c r="G51" s="15" t="s">
        <v>170</v>
      </c>
      <c r="H51" s="15" t="s">
        <v>170</v>
      </c>
      <c r="I51" s="15" t="s">
        <v>197</v>
      </c>
      <c r="J51" s="16" t="s">
        <v>172</v>
      </c>
      <c r="K51" s="16"/>
    </row>
    <row r="52" spans="3:11" x14ac:dyDescent="0.25">
      <c r="C52" s="7" t="s">
        <v>58</v>
      </c>
      <c r="D52" s="7" t="s">
        <v>138</v>
      </c>
      <c r="E52" s="1" t="s">
        <v>188</v>
      </c>
      <c r="F52" s="8">
        <v>36.227760000000004</v>
      </c>
      <c r="G52" s="8" t="s">
        <v>170</v>
      </c>
      <c r="H52" s="8" t="s">
        <v>170</v>
      </c>
      <c r="I52" s="8" t="s">
        <v>163</v>
      </c>
      <c r="J52" s="9" t="s">
        <v>171</v>
      </c>
      <c r="K52" s="9"/>
    </row>
    <row r="53" spans="3:11" x14ac:dyDescent="0.25">
      <c r="C53" s="14" t="s">
        <v>18</v>
      </c>
      <c r="D53" s="14" t="s">
        <v>96</v>
      </c>
      <c r="E53" s="1" t="s">
        <v>188</v>
      </c>
      <c r="F53" s="15">
        <v>17327.32</v>
      </c>
      <c r="G53" s="15">
        <v>14049.538930999999</v>
      </c>
      <c r="H53" s="15" t="s">
        <v>170</v>
      </c>
      <c r="I53" s="15" t="s">
        <v>197</v>
      </c>
      <c r="J53" s="16" t="s">
        <v>173</v>
      </c>
      <c r="K53" s="16"/>
    </row>
    <row r="54" spans="3:11" x14ac:dyDescent="0.25">
      <c r="C54" s="14" t="s">
        <v>74</v>
      </c>
      <c r="D54" s="14" t="s">
        <v>76</v>
      </c>
      <c r="E54" s="1" t="s">
        <v>188</v>
      </c>
      <c r="F54" s="15">
        <v>21907.71</v>
      </c>
      <c r="G54" s="15">
        <v>13947.619186</v>
      </c>
      <c r="H54" s="15" t="s">
        <v>170</v>
      </c>
      <c r="I54" s="15" t="s">
        <v>197</v>
      </c>
      <c r="J54" s="16" t="s">
        <v>172</v>
      </c>
      <c r="K54" s="16"/>
    </row>
    <row r="55" spans="3:11" ht="30" x14ac:dyDescent="0.25">
      <c r="C55" s="7" t="s">
        <v>51</v>
      </c>
      <c r="D55" s="7" t="s">
        <v>131</v>
      </c>
      <c r="E55" s="1" t="s">
        <v>188</v>
      </c>
      <c r="F55" s="8">
        <v>83.406610000000001</v>
      </c>
      <c r="G55" s="8">
        <v>82.017674999999997</v>
      </c>
      <c r="H55" s="8" t="s">
        <v>170</v>
      </c>
      <c r="I55" s="8" t="s">
        <v>163</v>
      </c>
      <c r="J55" s="9" t="s">
        <v>175</v>
      </c>
      <c r="K55" s="9"/>
    </row>
    <row r="56" spans="3:11" ht="30" x14ac:dyDescent="0.25">
      <c r="C56" s="14" t="s">
        <v>45</v>
      </c>
      <c r="D56" s="14" t="s">
        <v>123</v>
      </c>
      <c r="E56" s="1" t="s">
        <v>188</v>
      </c>
      <c r="F56" s="15" t="s">
        <v>156</v>
      </c>
      <c r="G56" s="15">
        <v>64.128569999999996</v>
      </c>
      <c r="H56" s="15" t="s">
        <v>170</v>
      </c>
      <c r="I56" s="15" t="s">
        <v>197</v>
      </c>
      <c r="J56" s="16" t="s">
        <v>165</v>
      </c>
      <c r="K56" s="16"/>
    </row>
    <row r="57" spans="3:11" ht="30" x14ac:dyDescent="0.25">
      <c r="C57" s="1" t="s">
        <v>16</v>
      </c>
      <c r="D57" s="1" t="s">
        <v>94</v>
      </c>
      <c r="E57" s="1" t="s">
        <v>188</v>
      </c>
      <c r="F57" s="4">
        <v>66.632859999999994</v>
      </c>
      <c r="G57" s="11">
        <v>63.239778999999999</v>
      </c>
      <c r="H57" s="11" t="s">
        <v>170</v>
      </c>
      <c r="I57" s="4" t="s">
        <v>160</v>
      </c>
      <c r="J57" s="5" t="s">
        <v>177</v>
      </c>
    </row>
    <row r="58" spans="3:11" ht="30" x14ac:dyDescent="0.25">
      <c r="C58" s="1" t="s">
        <v>17</v>
      </c>
      <c r="D58" s="1" t="s">
        <v>95</v>
      </c>
      <c r="E58" s="1" t="s">
        <v>188</v>
      </c>
      <c r="F58" s="4">
        <v>40.868519999999997</v>
      </c>
      <c r="G58" s="11">
        <v>34.223723</v>
      </c>
      <c r="H58" s="11" t="s">
        <v>170</v>
      </c>
      <c r="I58" s="4" t="s">
        <v>160</v>
      </c>
      <c r="J58" s="5" t="s">
        <v>178</v>
      </c>
    </row>
    <row r="59" spans="3:11" x14ac:dyDescent="0.25">
      <c r="C59" s="14" t="s">
        <v>48</v>
      </c>
      <c r="D59" s="14" t="s">
        <v>126</v>
      </c>
      <c r="E59" s="1" t="s">
        <v>188</v>
      </c>
      <c r="F59" s="15">
        <v>26.422129999999999</v>
      </c>
      <c r="G59" s="15">
        <v>25.467478</v>
      </c>
      <c r="H59" s="15" t="s">
        <v>170</v>
      </c>
      <c r="I59" s="15" t="s">
        <v>197</v>
      </c>
      <c r="J59" s="16" t="s">
        <v>180</v>
      </c>
      <c r="K59" s="16"/>
    </row>
    <row r="60" spans="3:11" x14ac:dyDescent="0.25">
      <c r="C60" s="1" t="s">
        <v>2</v>
      </c>
      <c r="D60" s="1" t="s">
        <v>80</v>
      </c>
      <c r="E60" s="1" t="s">
        <v>188</v>
      </c>
      <c r="F60" s="4">
        <v>17.315349999999999</v>
      </c>
      <c r="G60" s="11">
        <v>17.223158999999999</v>
      </c>
      <c r="H60" s="11" t="s">
        <v>170</v>
      </c>
      <c r="I60" s="4" t="s">
        <v>160</v>
      </c>
      <c r="J60" s="5" t="s">
        <v>180</v>
      </c>
    </row>
    <row r="61" spans="3:11" ht="30" x14ac:dyDescent="0.25">
      <c r="C61" s="14" t="s">
        <v>37</v>
      </c>
      <c r="D61" s="14" t="s">
        <v>115</v>
      </c>
      <c r="E61" s="1" t="s">
        <v>188</v>
      </c>
      <c r="F61" s="15" t="s">
        <v>156</v>
      </c>
      <c r="G61" s="15">
        <v>16.232723</v>
      </c>
      <c r="H61" s="15" t="s">
        <v>170</v>
      </c>
      <c r="I61" s="15" t="s">
        <v>197</v>
      </c>
      <c r="J61" s="16" t="s">
        <v>166</v>
      </c>
      <c r="K61" s="16"/>
    </row>
    <row r="62" spans="3:11" x14ac:dyDescent="0.25">
      <c r="C62" s="10" t="s">
        <v>59</v>
      </c>
      <c r="D62" s="10" t="s">
        <v>139</v>
      </c>
      <c r="E62" s="1" t="s">
        <v>188</v>
      </c>
      <c r="F62" s="11">
        <v>30.84986</v>
      </c>
      <c r="G62" s="11">
        <v>10.938696999999999</v>
      </c>
      <c r="H62" s="11" t="s">
        <v>170</v>
      </c>
      <c r="I62" s="11" t="s">
        <v>160</v>
      </c>
      <c r="J62" s="12" t="s">
        <v>174</v>
      </c>
      <c r="K62" s="12"/>
    </row>
    <row r="63" spans="3:11" x14ac:dyDescent="0.25">
      <c r="C63" s="1" t="s">
        <v>73</v>
      </c>
      <c r="D63" s="1" t="s">
        <v>153</v>
      </c>
      <c r="E63" s="1" t="s">
        <v>188</v>
      </c>
      <c r="F63" s="4">
        <v>6.6487280000000002</v>
      </c>
      <c r="G63" s="11">
        <v>6.6367409999999998</v>
      </c>
      <c r="H63" s="11" t="s">
        <v>170</v>
      </c>
      <c r="I63" s="4" t="s">
        <v>160</v>
      </c>
      <c r="J63" s="5" t="s">
        <v>176</v>
      </c>
    </row>
    <row r="64" spans="3:11" x14ac:dyDescent="0.25">
      <c r="C64" s="1" t="s">
        <v>0</v>
      </c>
      <c r="D64" s="1" t="s">
        <v>78</v>
      </c>
      <c r="E64" s="1" t="s">
        <v>188</v>
      </c>
      <c r="F64" s="4">
        <v>4.6436330000000003</v>
      </c>
      <c r="G64" s="11">
        <v>4.3965969999999999</v>
      </c>
      <c r="H64" s="11" t="s">
        <v>170</v>
      </c>
      <c r="I64" s="4" t="s">
        <v>160</v>
      </c>
      <c r="J64" s="5" t="s">
        <v>176</v>
      </c>
    </row>
    <row r="65" spans="3:11" x14ac:dyDescent="0.25">
      <c r="C65" s="14" t="s">
        <v>49</v>
      </c>
      <c r="D65" s="14" t="s">
        <v>127</v>
      </c>
      <c r="E65" s="1" t="s">
        <v>188</v>
      </c>
      <c r="F65" s="15">
        <v>3.420404</v>
      </c>
      <c r="G65" s="15">
        <v>2.8108979999999999</v>
      </c>
      <c r="H65" s="15" t="s">
        <v>170</v>
      </c>
      <c r="I65" s="15" t="s">
        <v>197</v>
      </c>
      <c r="J65" s="16" t="s">
        <v>176</v>
      </c>
      <c r="K65" s="16"/>
    </row>
    <row r="66" spans="3:11" x14ac:dyDescent="0.25">
      <c r="C66" s="1" t="s">
        <v>53</v>
      </c>
      <c r="D66" s="1" t="s">
        <v>133</v>
      </c>
      <c r="E66" s="1" t="s">
        <v>188</v>
      </c>
      <c r="F66" s="4">
        <v>2.9814379999999998</v>
      </c>
      <c r="G66" s="11">
        <v>2.805123</v>
      </c>
      <c r="H66" s="11" t="s">
        <v>170</v>
      </c>
      <c r="I66" s="4" t="s">
        <v>160</v>
      </c>
      <c r="J66" s="5" t="s">
        <v>176</v>
      </c>
    </row>
    <row r="67" spans="3:11" x14ac:dyDescent="0.25">
      <c r="C67" s="1" t="s">
        <v>3</v>
      </c>
      <c r="D67" s="1" t="s">
        <v>81</v>
      </c>
      <c r="E67" s="1" t="s">
        <v>188</v>
      </c>
      <c r="F67" s="4">
        <v>2.646611</v>
      </c>
      <c r="G67" s="11">
        <v>2.6298050000000002</v>
      </c>
      <c r="H67" s="11" t="s">
        <v>170</v>
      </c>
      <c r="I67" s="4" t="s">
        <v>160</v>
      </c>
      <c r="J67" s="5" t="s">
        <v>176</v>
      </c>
    </row>
    <row r="68" spans="3:11" x14ac:dyDescent="0.25">
      <c r="C68" s="14" t="s">
        <v>46</v>
      </c>
      <c r="D68" s="14" t="s">
        <v>124</v>
      </c>
      <c r="E68" s="1" t="s">
        <v>188</v>
      </c>
      <c r="F68" s="15">
        <v>3.694842</v>
      </c>
      <c r="G68" s="15">
        <v>2.182534</v>
      </c>
      <c r="H68" s="15" t="s">
        <v>170</v>
      </c>
      <c r="I68" s="15" t="s">
        <v>197</v>
      </c>
      <c r="J68" s="16" t="s">
        <v>176</v>
      </c>
      <c r="K68" s="16"/>
    </row>
    <row r="69" spans="3:11" x14ac:dyDescent="0.25">
      <c r="C69" s="1" t="s">
        <v>63</v>
      </c>
      <c r="D69" s="1" t="s">
        <v>143</v>
      </c>
      <c r="E69" s="1" t="s">
        <v>188</v>
      </c>
      <c r="F69" s="4">
        <v>1.894255</v>
      </c>
      <c r="G69" s="11">
        <v>1.8838250000000001</v>
      </c>
      <c r="H69" s="11" t="s">
        <v>170</v>
      </c>
      <c r="I69" s="4" t="s">
        <v>160</v>
      </c>
      <c r="J69" s="5" t="s">
        <v>176</v>
      </c>
    </row>
    <row r="70" spans="3:11" x14ac:dyDescent="0.25">
      <c r="C70" s="14" t="s">
        <v>64</v>
      </c>
      <c r="D70" s="14" t="s">
        <v>144</v>
      </c>
      <c r="E70" s="1" t="s">
        <v>188</v>
      </c>
      <c r="F70" s="15">
        <v>1.818478</v>
      </c>
      <c r="G70" s="15">
        <v>1.798932</v>
      </c>
      <c r="H70" s="15" t="s">
        <v>170</v>
      </c>
      <c r="I70" s="15" t="s">
        <v>197</v>
      </c>
      <c r="J70" s="16" t="s">
        <v>176</v>
      </c>
      <c r="K70" s="16"/>
    </row>
    <row r="71" spans="3:11" x14ac:dyDescent="0.25">
      <c r="C71" s="1" t="s">
        <v>25</v>
      </c>
      <c r="D71" s="1" t="s">
        <v>103</v>
      </c>
      <c r="E71" s="1" t="s">
        <v>188</v>
      </c>
      <c r="F71" s="4">
        <v>1.8479509999999999</v>
      </c>
      <c r="G71" s="11">
        <v>1.785188</v>
      </c>
      <c r="H71" s="11" t="s">
        <v>170</v>
      </c>
      <c r="I71" s="4" t="s">
        <v>160</v>
      </c>
      <c r="J71" s="5" t="s">
        <v>176</v>
      </c>
    </row>
    <row r="72" spans="3:11" x14ac:dyDescent="0.25">
      <c r="C72" s="14" t="s">
        <v>65</v>
      </c>
      <c r="D72" s="14" t="s">
        <v>145</v>
      </c>
      <c r="E72" s="1" t="s">
        <v>188</v>
      </c>
      <c r="F72" s="15">
        <v>1.447149</v>
      </c>
      <c r="G72" s="15">
        <v>1.4347019999999999</v>
      </c>
      <c r="H72" s="15" t="s">
        <v>170</v>
      </c>
      <c r="I72" s="15" t="s">
        <v>197</v>
      </c>
      <c r="J72" s="16" t="s">
        <v>176</v>
      </c>
      <c r="K72" s="16"/>
    </row>
    <row r="73" spans="3:11" x14ac:dyDescent="0.25">
      <c r="C73" s="14" t="s">
        <v>67</v>
      </c>
      <c r="D73" s="14" t="s">
        <v>147</v>
      </c>
      <c r="E73" s="1" t="s">
        <v>188</v>
      </c>
      <c r="F73" s="15">
        <v>1.1903900000000001</v>
      </c>
      <c r="G73" s="15">
        <v>1.1798390000000001</v>
      </c>
      <c r="H73" s="15" t="s">
        <v>170</v>
      </c>
      <c r="I73" s="15" t="s">
        <v>197</v>
      </c>
      <c r="J73" s="16" t="s">
        <v>176</v>
      </c>
      <c r="K73" s="16"/>
    </row>
    <row r="74" spans="3:11" x14ac:dyDescent="0.25">
      <c r="C74" s="14" t="s">
        <v>47</v>
      </c>
      <c r="D74" s="14" t="s">
        <v>125</v>
      </c>
      <c r="E74" s="1" t="s">
        <v>188</v>
      </c>
      <c r="F74" s="15">
        <v>1.2177009999999999</v>
      </c>
      <c r="G74" s="15">
        <v>1.1408910000000001</v>
      </c>
      <c r="H74" s="15" t="s">
        <v>170</v>
      </c>
      <c r="I74" s="15" t="s">
        <v>197</v>
      </c>
      <c r="J74" s="16" t="s">
        <v>176</v>
      </c>
      <c r="K74" s="16"/>
    </row>
    <row r="75" spans="3:11" x14ac:dyDescent="0.25">
      <c r="C75" s="1" t="s">
        <v>68</v>
      </c>
      <c r="D75" s="1" t="s">
        <v>148</v>
      </c>
      <c r="E75" s="1" t="s">
        <v>188</v>
      </c>
      <c r="F75" s="4">
        <v>1.109998</v>
      </c>
      <c r="G75" s="11">
        <v>1.09595</v>
      </c>
      <c r="H75" s="11" t="s">
        <v>170</v>
      </c>
      <c r="I75" s="4" t="s">
        <v>160</v>
      </c>
      <c r="J75" s="5" t="s">
        <v>176</v>
      </c>
    </row>
    <row r="76" spans="3:11" x14ac:dyDescent="0.25">
      <c r="C76" s="14" t="s">
        <v>66</v>
      </c>
      <c r="D76" s="14" t="s">
        <v>146</v>
      </c>
      <c r="E76" s="1" t="s">
        <v>188</v>
      </c>
      <c r="F76" s="15">
        <v>1.039226</v>
      </c>
      <c r="G76" s="15">
        <v>1.033765</v>
      </c>
      <c r="H76" s="15" t="s">
        <v>170</v>
      </c>
      <c r="I76" s="15" t="s">
        <v>197</v>
      </c>
      <c r="J76" s="16" t="s">
        <v>176</v>
      </c>
      <c r="K76" s="16"/>
    </row>
    <row r="77" spans="3:11" x14ac:dyDescent="0.25">
      <c r="C77" s="1" t="s">
        <v>72</v>
      </c>
      <c r="D77" s="1" t="s">
        <v>152</v>
      </c>
      <c r="E77" s="1" t="s">
        <v>188</v>
      </c>
      <c r="F77" s="4">
        <v>1.0312699999999999</v>
      </c>
      <c r="G77" s="11">
        <v>1.0267269999999999</v>
      </c>
      <c r="H77" s="11" t="s">
        <v>170</v>
      </c>
      <c r="I77" s="4" t="s">
        <v>160</v>
      </c>
      <c r="J77" s="5" t="s">
        <v>176</v>
      </c>
    </row>
    <row r="78" spans="3:11" x14ac:dyDescent="0.25">
      <c r="C78" s="14" t="s">
        <v>42</v>
      </c>
      <c r="D78" s="14" t="s">
        <v>120</v>
      </c>
      <c r="E78" s="1" t="s">
        <v>188</v>
      </c>
      <c r="F78" s="15" t="s">
        <v>156</v>
      </c>
      <c r="G78" s="15" t="s">
        <v>170</v>
      </c>
      <c r="H78" s="15" t="s">
        <v>170</v>
      </c>
      <c r="I78" s="15" t="s">
        <v>197</v>
      </c>
      <c r="J78" s="16" t="s">
        <v>167</v>
      </c>
      <c r="K78" s="16"/>
    </row>
    <row r="79" spans="3:11" x14ac:dyDescent="0.25">
      <c r="C79" s="14" t="s">
        <v>43</v>
      </c>
      <c r="D79" s="14" t="s">
        <v>121</v>
      </c>
      <c r="E79" s="1" t="s">
        <v>188</v>
      </c>
      <c r="F79" s="15" t="s">
        <v>156</v>
      </c>
      <c r="G79" s="15" t="s">
        <v>170</v>
      </c>
      <c r="H79" s="15" t="s">
        <v>170</v>
      </c>
      <c r="I79" s="15" t="s">
        <v>197</v>
      </c>
      <c r="J79" s="16" t="s">
        <v>167</v>
      </c>
      <c r="K79" s="16"/>
    </row>
    <row r="80" spans="3:11" x14ac:dyDescent="0.25">
      <c r="C80" s="7" t="s">
        <v>44</v>
      </c>
      <c r="D80" s="7" t="s">
        <v>122</v>
      </c>
      <c r="E80" s="1" t="s">
        <v>188</v>
      </c>
      <c r="F80" s="8" t="s">
        <v>156</v>
      </c>
      <c r="G80" s="8" t="s">
        <v>170</v>
      </c>
      <c r="H80" s="8" t="s">
        <v>170</v>
      </c>
      <c r="I80" s="8" t="s">
        <v>163</v>
      </c>
      <c r="J80" s="9" t="s">
        <v>167</v>
      </c>
      <c r="K80" s="9"/>
    </row>
    <row r="81" spans="3:11" x14ac:dyDescent="0.25">
      <c r="C81" s="10" t="s">
        <v>214</v>
      </c>
      <c r="D81" s="10" t="s">
        <v>215</v>
      </c>
      <c r="E81" s="1" t="s">
        <v>187</v>
      </c>
      <c r="F81" s="11" t="s">
        <v>170</v>
      </c>
      <c r="G81" s="11" t="s">
        <v>170</v>
      </c>
      <c r="H81" s="11" t="s">
        <v>156</v>
      </c>
      <c r="I81" s="11" t="s">
        <v>160</v>
      </c>
      <c r="J81" s="5" t="s">
        <v>180</v>
      </c>
    </row>
    <row r="82" spans="3:11" x14ac:dyDescent="0.25">
      <c r="C82" s="18" t="s">
        <v>195</v>
      </c>
      <c r="D82" s="18" t="s">
        <v>196</v>
      </c>
      <c r="E82" s="19" t="s">
        <v>188</v>
      </c>
      <c r="F82" s="20" t="s">
        <v>170</v>
      </c>
      <c r="G82" s="20" t="s">
        <v>170</v>
      </c>
      <c r="H82" s="20" t="s">
        <v>170</v>
      </c>
      <c r="I82" s="20" t="s">
        <v>207</v>
      </c>
      <c r="J82" s="21"/>
      <c r="K82" s="21"/>
    </row>
    <row r="83" spans="3:11" x14ac:dyDescent="0.25">
      <c r="C83" s="18" t="s">
        <v>198</v>
      </c>
      <c r="D83" s="18" t="s">
        <v>199</v>
      </c>
      <c r="E83" s="19" t="s">
        <v>188</v>
      </c>
      <c r="F83" s="20" t="s">
        <v>170</v>
      </c>
      <c r="G83" s="20" t="s">
        <v>170</v>
      </c>
      <c r="H83" s="20" t="s">
        <v>170</v>
      </c>
      <c r="I83" s="20" t="s">
        <v>207</v>
      </c>
      <c r="J83" s="21"/>
      <c r="K83" s="21"/>
    </row>
    <row r="84" spans="3:11" x14ac:dyDescent="0.25">
      <c r="C84" s="18" t="s">
        <v>201</v>
      </c>
      <c r="D84" s="18" t="s">
        <v>202</v>
      </c>
      <c r="E84" s="19" t="s">
        <v>188</v>
      </c>
      <c r="F84" s="20" t="s">
        <v>170</v>
      </c>
      <c r="G84" s="20" t="s">
        <v>170</v>
      </c>
      <c r="H84" s="20" t="s">
        <v>170</v>
      </c>
      <c r="I84" s="20" t="s">
        <v>207</v>
      </c>
      <c r="J84" s="21"/>
      <c r="K84" s="21"/>
    </row>
    <row r="85" spans="3:11" x14ac:dyDescent="0.25">
      <c r="C85" s="18" t="s">
        <v>203</v>
      </c>
      <c r="D85" s="18" t="s">
        <v>200</v>
      </c>
      <c r="E85" s="19" t="s">
        <v>188</v>
      </c>
      <c r="F85" s="20" t="s">
        <v>170</v>
      </c>
      <c r="G85" s="20" t="s">
        <v>170</v>
      </c>
      <c r="H85" s="20" t="s">
        <v>170</v>
      </c>
      <c r="I85" s="20" t="s">
        <v>207</v>
      </c>
      <c r="J85" s="21"/>
      <c r="K85" s="21"/>
    </row>
    <row r="86" spans="3:11" x14ac:dyDescent="0.25">
      <c r="C86" s="18" t="s">
        <v>204</v>
      </c>
      <c r="D86" s="18" t="s">
        <v>205</v>
      </c>
      <c r="E86" s="19" t="s">
        <v>188</v>
      </c>
      <c r="F86" s="20" t="s">
        <v>170</v>
      </c>
      <c r="G86" s="20" t="s">
        <v>170</v>
      </c>
      <c r="H86" s="20" t="s">
        <v>170</v>
      </c>
      <c r="I86" s="20" t="s">
        <v>207</v>
      </c>
      <c r="J86" s="21"/>
      <c r="K86" s="21"/>
    </row>
    <row r="87" spans="3:11" x14ac:dyDescent="0.25">
      <c r="C87" s="18" t="s">
        <v>194</v>
      </c>
      <c r="D87" s="18" t="s">
        <v>206</v>
      </c>
      <c r="E87" s="19" t="s">
        <v>188</v>
      </c>
      <c r="F87" s="20" t="s">
        <v>170</v>
      </c>
      <c r="G87" s="20" t="s">
        <v>170</v>
      </c>
      <c r="H87" s="20" t="s">
        <v>170</v>
      </c>
      <c r="I87" s="20" t="s">
        <v>207</v>
      </c>
      <c r="J87" s="21"/>
      <c r="K87" s="21"/>
    </row>
  </sheetData>
  <autoFilter ref="C1:J87" xr:uid="{F575727C-89B2-48DB-9103-529180B12B2A}">
    <sortState xmlns:xlrd2="http://schemas.microsoft.com/office/spreadsheetml/2017/richdata2" ref="C2:J87">
      <sortCondition descending="1" ref="H1:H8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82C1-77CA-4E9D-BB90-E85D04BC0585}">
  <dimension ref="B1:C11"/>
  <sheetViews>
    <sheetView zoomScale="130" zoomScaleNormal="130" workbookViewId="0">
      <selection activeCell="B2" sqref="B2:C7"/>
    </sheetView>
  </sheetViews>
  <sheetFormatPr defaultRowHeight="15" x14ac:dyDescent="0.25"/>
  <cols>
    <col min="2" max="2" width="21.5703125" customWidth="1"/>
    <col min="3" max="3" width="53.28515625" bestFit="1" customWidth="1"/>
  </cols>
  <sheetData>
    <row r="1" spans="2:3" x14ac:dyDescent="0.25">
      <c r="B1" s="13" t="s">
        <v>192</v>
      </c>
      <c r="C1" s="13" t="s">
        <v>193</v>
      </c>
    </row>
    <row r="2" spans="2:3" x14ac:dyDescent="0.25">
      <c r="B2" t="s">
        <v>195</v>
      </c>
      <c r="C2" t="s">
        <v>196</v>
      </c>
    </row>
    <row r="3" spans="2:3" x14ac:dyDescent="0.25">
      <c r="B3" t="s">
        <v>198</v>
      </c>
      <c r="C3" t="s">
        <v>199</v>
      </c>
    </row>
    <row r="4" spans="2:3" x14ac:dyDescent="0.25">
      <c r="B4" t="s">
        <v>201</v>
      </c>
      <c r="C4" t="s">
        <v>202</v>
      </c>
    </row>
    <row r="5" spans="2:3" x14ac:dyDescent="0.25">
      <c r="B5" t="s">
        <v>203</v>
      </c>
      <c r="C5" t="s">
        <v>200</v>
      </c>
    </row>
    <row r="6" spans="2:3" x14ac:dyDescent="0.25">
      <c r="B6" t="s">
        <v>204</v>
      </c>
      <c r="C6" t="s">
        <v>205</v>
      </c>
    </row>
    <row r="7" spans="2:3" x14ac:dyDescent="0.25">
      <c r="B7" t="s">
        <v>194</v>
      </c>
      <c r="C7" t="s">
        <v>206</v>
      </c>
    </row>
    <row r="8" spans="2:3" x14ac:dyDescent="0.25">
      <c r="C8" s="1"/>
    </row>
    <row r="9" spans="2:3" x14ac:dyDescent="0.25">
      <c r="C9" s="1"/>
    </row>
    <row r="10" spans="2:3" x14ac:dyDescent="0.25">
      <c r="C10" s="1"/>
    </row>
    <row r="11" spans="2:3" x14ac:dyDescent="0.25">
      <c r="C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6A9C-186C-40C5-9B0B-2297DA31F03E}">
  <dimension ref="C1:V58"/>
  <sheetViews>
    <sheetView topLeftCell="F1" zoomScale="115" zoomScaleNormal="115" workbookViewId="0">
      <pane ySplit="1" topLeftCell="A2" activePane="bottomLeft" state="frozen"/>
      <selection pane="bottomLeft" activeCell="M2" sqref="M2:N37"/>
    </sheetView>
  </sheetViews>
  <sheetFormatPr defaultRowHeight="15" x14ac:dyDescent="0.25"/>
  <cols>
    <col min="3" max="3" width="14.28515625" bestFit="1" customWidth="1"/>
    <col min="4" max="4" width="52.5703125" bestFit="1" customWidth="1"/>
    <col min="5" max="6" width="24.42578125" customWidth="1"/>
    <col min="7" max="7" width="9" bestFit="1" customWidth="1"/>
    <col min="8" max="8" width="12" bestFit="1" customWidth="1"/>
    <col min="9" max="9" width="10" bestFit="1" customWidth="1"/>
    <col min="10" max="10" width="6.7109375" bestFit="1" customWidth="1"/>
    <col min="11" max="11" width="30.5703125" customWidth="1"/>
    <col min="13" max="13" width="13.85546875" bestFit="1" customWidth="1"/>
    <col min="14" max="14" width="17.7109375" bestFit="1" customWidth="1"/>
    <col min="15" max="15" width="13.85546875" bestFit="1" customWidth="1"/>
    <col min="16" max="16" width="13.5703125" bestFit="1" customWidth="1"/>
  </cols>
  <sheetData>
    <row r="1" spans="3:22" x14ac:dyDescent="0.25">
      <c r="C1" s="2" t="s">
        <v>154</v>
      </c>
      <c r="D1" s="2" t="s">
        <v>155</v>
      </c>
      <c r="E1" s="17" t="s">
        <v>211</v>
      </c>
      <c r="F1" s="17" t="s">
        <v>210</v>
      </c>
      <c r="G1" s="3" t="s">
        <v>181</v>
      </c>
      <c r="H1" s="3" t="s">
        <v>181</v>
      </c>
      <c r="I1" s="3" t="s">
        <v>182</v>
      </c>
      <c r="J1" s="3" t="s">
        <v>161</v>
      </c>
      <c r="K1" s="6" t="s">
        <v>162</v>
      </c>
      <c r="M1" s="13" t="s">
        <v>187</v>
      </c>
      <c r="N1" s="13" t="s">
        <v>188</v>
      </c>
      <c r="O1" s="13" t="s">
        <v>213</v>
      </c>
      <c r="P1" s="13" t="s">
        <v>212</v>
      </c>
      <c r="T1" s="13" t="s">
        <v>186</v>
      </c>
      <c r="V1" t="s">
        <v>189</v>
      </c>
    </row>
    <row r="2" spans="3:22" ht="30" x14ac:dyDescent="0.25">
      <c r="C2" s="1" t="s">
        <v>13</v>
      </c>
      <c r="D2" s="1" t="s">
        <v>91</v>
      </c>
      <c r="E2" s="1" t="s">
        <v>187</v>
      </c>
      <c r="F2" s="1" t="s">
        <v>213</v>
      </c>
      <c r="G2" s="4" t="s">
        <v>170</v>
      </c>
      <c r="H2" s="4" t="s">
        <v>170</v>
      </c>
      <c r="I2" s="11" t="s">
        <v>156</v>
      </c>
      <c r="J2" s="4" t="s">
        <v>160</v>
      </c>
      <c r="K2" s="5" t="s">
        <v>184</v>
      </c>
      <c r="M2" s="1" t="s">
        <v>13</v>
      </c>
      <c r="N2" s="1" t="s">
        <v>158</v>
      </c>
      <c r="O2" t="str" cm="1">
        <f t="array" ref="O2:O22">_xlfn._xlws.FILTER(_xlfn._xlws.FILTER(C2:F57,F2:F57="Nominal"),{1,0,0,0})</f>
        <v>Condition2</v>
      </c>
      <c r="P2" t="str" cm="1">
        <f t="array" ref="P2:P16">_xlfn._xlws.FILTER(_xlfn._xlws.FILTER(C2:F57,F2:F57="Ordinal"),{1,0,0,0})</f>
        <v>ExterCond</v>
      </c>
      <c r="T2" t="str">
        <f>_xlfn.CONCAT("'",_xlfn.TEXTJOIN("', '",TRUE,C2:C57),"'")</f>
        <v>'Condition2', 'Exterior1st', 'Exterior2nd', 'ExterCond', 'SaleType', 'Neighborhood', 'BsmtCond', 'Foundation', 'GarageType', 'HouseStyle', 'BsmtFinType1', 'BsmtQual', 'ExterQual', 'Heating', 'BsmtExposure', 'BsmtFinType2', 'GarageQual', 'FireplaceQu', 'Condition1', 'KitchenQual', 'RoofMatl', 'LotShape', 'GarageCond', 'MSZoning', 'RoofStyle', 'MasVnrType', 'Electrical', 'LotConfig', 'GarageFinish', 'Functional', 'HeatingQC', 'LandContour', 'BldgType', 'Fence', 'LandSlope', 'SaleCondition', 'BedroomAbvGr', 'KitchenAbvGr', 'OverallQual', 'OverallCond', 'LotFrontage', 'GarageArea', 'MoSold', 'MSSubClass', 'Fireplaces', 'LotArea', 'WoodDeckSF', 'MasVnrArea', 'PoolArea', 'MiscVal', 'PorchArea', 'TotalBath', 'HouseAge', 'HouseRemodelAge', 'TotalSF', 'TotalArea'</v>
      </c>
    </row>
    <row r="3" spans="3:22" ht="30" x14ac:dyDescent="0.25">
      <c r="C3" s="1" t="s">
        <v>22</v>
      </c>
      <c r="D3" s="1" t="s">
        <v>100</v>
      </c>
      <c r="E3" s="1" t="s">
        <v>187</v>
      </c>
      <c r="F3" s="1" t="s">
        <v>213</v>
      </c>
      <c r="G3" s="4" t="s">
        <v>170</v>
      </c>
      <c r="H3" s="4" t="s">
        <v>170</v>
      </c>
      <c r="I3" s="11" t="s">
        <v>156</v>
      </c>
      <c r="J3" s="4" t="s">
        <v>160</v>
      </c>
      <c r="K3" s="5" t="s">
        <v>184</v>
      </c>
      <c r="M3" s="1" t="s">
        <v>22</v>
      </c>
      <c r="N3" s="1" t="s">
        <v>157</v>
      </c>
      <c r="O3" t="str">
        <v>Exterior1st</v>
      </c>
      <c r="P3" t="str">
        <v>BsmtCond</v>
      </c>
    </row>
    <row r="4" spans="3:22" ht="30" x14ac:dyDescent="0.25">
      <c r="C4" s="1" t="s">
        <v>23</v>
      </c>
      <c r="D4" s="1" t="s">
        <v>101</v>
      </c>
      <c r="E4" s="1" t="s">
        <v>187</v>
      </c>
      <c r="F4" s="1" t="s">
        <v>213</v>
      </c>
      <c r="G4" s="4" t="s">
        <v>170</v>
      </c>
      <c r="H4" s="4" t="s">
        <v>170</v>
      </c>
      <c r="I4" s="11" t="s">
        <v>156</v>
      </c>
      <c r="J4" s="4" t="s">
        <v>160</v>
      </c>
      <c r="K4" s="5" t="s">
        <v>184</v>
      </c>
      <c r="M4" s="1" t="s">
        <v>23</v>
      </c>
      <c r="N4" s="1" t="s">
        <v>16</v>
      </c>
      <c r="O4" t="str">
        <v>Exterior2nd</v>
      </c>
      <c r="P4" t="str">
        <v>BsmtFinType1</v>
      </c>
      <c r="T4" s="13" t="s">
        <v>191</v>
      </c>
    </row>
    <row r="5" spans="3:22" ht="30" x14ac:dyDescent="0.25">
      <c r="C5" s="1" t="s">
        <v>27</v>
      </c>
      <c r="D5" s="1" t="s">
        <v>105</v>
      </c>
      <c r="E5" s="1" t="s">
        <v>187</v>
      </c>
      <c r="F5" s="1" t="s">
        <v>212</v>
      </c>
      <c r="G5" s="4" t="s">
        <v>170</v>
      </c>
      <c r="H5" s="4" t="s">
        <v>170</v>
      </c>
      <c r="I5" s="11" t="s">
        <v>156</v>
      </c>
      <c r="J5" s="4" t="s">
        <v>160</v>
      </c>
      <c r="K5" s="5" t="s">
        <v>184</v>
      </c>
      <c r="M5" s="1" t="s">
        <v>27</v>
      </c>
      <c r="N5" s="1" t="s">
        <v>17</v>
      </c>
      <c r="O5" t="str">
        <v>SaleType</v>
      </c>
      <c r="P5" t="str">
        <v>BsmtQual</v>
      </c>
      <c r="T5" t="str">
        <f>_xlfn.CONCAT("'",_xlfn.TEXTJOIN("', '",TRUE,N2:N21),"'")</f>
        <v>'BedroomAbvGr', 'KitchenAbvGr', 'OverallQual', 'OverallCond', 'LotFrontage', 'GarageArea', 'MoSold', 'MSSubClass', 'Fireplaces', 'LotArea', 'WoodDeckSF', 'MasVnrArea', 'PoolArea', 'MiscVal', 'PorchArea', 'TotalBath', 'HouseAge', 'HouseRemodelAge', 'TotalSF', 'TotalArea'</v>
      </c>
    </row>
    <row r="6" spans="3:22" ht="30" x14ac:dyDescent="0.25">
      <c r="C6" s="1" t="s">
        <v>75</v>
      </c>
      <c r="D6" s="1" t="s">
        <v>77</v>
      </c>
      <c r="E6" s="1" t="s">
        <v>187</v>
      </c>
      <c r="F6" s="1" t="s">
        <v>213</v>
      </c>
      <c r="G6" s="4" t="s">
        <v>170</v>
      </c>
      <c r="H6" s="4" t="s">
        <v>170</v>
      </c>
      <c r="I6" s="11" t="s">
        <v>156</v>
      </c>
      <c r="J6" s="4" t="s">
        <v>160</v>
      </c>
      <c r="K6" s="5" t="s">
        <v>184</v>
      </c>
      <c r="M6" s="1" t="s">
        <v>75</v>
      </c>
      <c r="N6" s="1" t="s">
        <v>2</v>
      </c>
      <c r="O6" t="str">
        <v>Neighborhood</v>
      </c>
      <c r="P6" t="str">
        <v>ExterQual</v>
      </c>
    </row>
    <row r="7" spans="3:22" ht="30" x14ac:dyDescent="0.25">
      <c r="C7" s="1" t="s">
        <v>11</v>
      </c>
      <c r="D7" s="1" t="s">
        <v>89</v>
      </c>
      <c r="E7" s="1" t="s">
        <v>187</v>
      </c>
      <c r="F7" s="1" t="s">
        <v>213</v>
      </c>
      <c r="G7" s="4" t="s">
        <v>170</v>
      </c>
      <c r="H7" s="4" t="s">
        <v>170</v>
      </c>
      <c r="I7" s="11">
        <v>32.213551000000002</v>
      </c>
      <c r="J7" s="4" t="s">
        <v>160</v>
      </c>
      <c r="K7" s="5" t="s">
        <v>184</v>
      </c>
      <c r="M7" s="1" t="s">
        <v>11</v>
      </c>
      <c r="N7" s="10" t="s">
        <v>59</v>
      </c>
      <c r="O7" t="str">
        <v>Foundation</v>
      </c>
      <c r="P7" t="str">
        <v>BsmtExposure</v>
      </c>
      <c r="T7" s="13" t="s">
        <v>190</v>
      </c>
    </row>
    <row r="8" spans="3:22" ht="30" x14ac:dyDescent="0.25">
      <c r="C8" s="1" t="s">
        <v>30</v>
      </c>
      <c r="D8" s="1" t="s">
        <v>108</v>
      </c>
      <c r="E8" s="1" t="s">
        <v>187</v>
      </c>
      <c r="F8" s="1" t="s">
        <v>212</v>
      </c>
      <c r="G8" s="4" t="s">
        <v>170</v>
      </c>
      <c r="H8" s="4" t="s">
        <v>170</v>
      </c>
      <c r="I8" s="11">
        <v>8.0449409999999997</v>
      </c>
      <c r="J8" s="4" t="s">
        <v>160</v>
      </c>
      <c r="K8" s="5" t="s">
        <v>184</v>
      </c>
      <c r="M8" s="1" t="s">
        <v>30</v>
      </c>
      <c r="N8" s="1" t="s">
        <v>73</v>
      </c>
      <c r="O8" t="str">
        <v>GarageType</v>
      </c>
      <c r="P8" t="str">
        <v>GarageQual</v>
      </c>
      <c r="T8" t="str">
        <f>_xlfn.CONCAT("'",_xlfn.TEXTJOIN("', '",TRUE,M2:M37),"'")</f>
        <v>'Condition2', 'Exterior1st', 'Exterior2nd', 'ExterCond', 'SaleType', 'Neighborhood', 'BsmtCond', 'Foundation', 'GarageType', 'HouseStyle', 'BsmtFinType1', 'BsmtQual', 'ExterQual', 'Heating', 'BsmtExposure', 'BsmtFinType2', 'GarageQual', 'FireplaceQu', 'Condition1', 'KitchenQual', 'RoofMatl', 'LotShape', 'GarageCond', 'MSZoning', 'RoofStyle', 'MasVnrType', 'Electrical', 'LotConfig', 'GarageFinish', 'Functional', 'HeatingQC', 'LandContour', 'BldgType', 'Fence', 'LandSlope', 'SaleCondition'</v>
      </c>
    </row>
    <row r="9" spans="3:22" ht="30" x14ac:dyDescent="0.25">
      <c r="C9" s="1" t="s">
        <v>28</v>
      </c>
      <c r="D9" s="1" t="s">
        <v>106</v>
      </c>
      <c r="E9" s="1" t="s">
        <v>187</v>
      </c>
      <c r="F9" s="1" t="s">
        <v>213</v>
      </c>
      <c r="G9" s="4" t="s">
        <v>170</v>
      </c>
      <c r="H9" s="4" t="s">
        <v>170</v>
      </c>
      <c r="I9" s="11">
        <v>7.8796530000000002</v>
      </c>
      <c r="J9" s="4" t="s">
        <v>160</v>
      </c>
      <c r="K9" s="5" t="s">
        <v>184</v>
      </c>
      <c r="M9" s="1" t="s">
        <v>28</v>
      </c>
      <c r="N9" s="1" t="s">
        <v>0</v>
      </c>
      <c r="O9" t="str">
        <v>HouseStyle</v>
      </c>
      <c r="P9" t="str">
        <v>FireplaceQu</v>
      </c>
    </row>
    <row r="10" spans="3:22" ht="30" x14ac:dyDescent="0.25">
      <c r="C10" s="1" t="s">
        <v>55</v>
      </c>
      <c r="D10" s="1" t="s">
        <v>135</v>
      </c>
      <c r="E10" s="1" t="s">
        <v>187</v>
      </c>
      <c r="F10" s="1" t="s">
        <v>213</v>
      </c>
      <c r="G10" s="4" t="s">
        <v>170</v>
      </c>
      <c r="H10" s="4" t="s">
        <v>170</v>
      </c>
      <c r="I10" s="11">
        <v>7.6398159999999997</v>
      </c>
      <c r="J10" s="4" t="s">
        <v>160</v>
      </c>
      <c r="K10" s="5" t="s">
        <v>184</v>
      </c>
      <c r="M10" s="1" t="s">
        <v>55</v>
      </c>
      <c r="N10" s="1" t="s">
        <v>53</v>
      </c>
      <c r="O10" t="str">
        <v>Heating</v>
      </c>
      <c r="P10" t="str">
        <v>KitchenQual</v>
      </c>
      <c r="T10" s="13" t="s">
        <v>216</v>
      </c>
    </row>
    <row r="11" spans="3:22" ht="30" x14ac:dyDescent="0.25">
      <c r="C11" s="1" t="s">
        <v>15</v>
      </c>
      <c r="D11" s="1" t="s">
        <v>93</v>
      </c>
      <c r="E11" s="1" t="s">
        <v>187</v>
      </c>
      <c r="F11" s="1" t="s">
        <v>213</v>
      </c>
      <c r="G11" s="4" t="s">
        <v>170</v>
      </c>
      <c r="H11" s="4" t="s">
        <v>170</v>
      </c>
      <c r="I11" s="11">
        <v>7.5493199999999998</v>
      </c>
      <c r="J11" s="4" t="s">
        <v>160</v>
      </c>
      <c r="K11" s="5" t="s">
        <v>184</v>
      </c>
      <c r="M11" s="1" t="s">
        <v>15</v>
      </c>
      <c r="N11" s="1" t="s">
        <v>3</v>
      </c>
      <c r="O11" t="str">
        <v>BsmtFinType2</v>
      </c>
      <c r="P11" t="str">
        <v>LotShape</v>
      </c>
      <c r="T11" t="str">
        <f>_xlfn.CONCAT("'",_xlfn.TEXTJOIN("', '",TRUE,_xlfn.ANCHORARRAY(O2)),"'")</f>
        <v>'Condition2', 'Exterior1st', 'Exterior2nd', 'SaleType', 'Neighborhood', 'Foundation', 'GarageType', 'HouseStyle', 'Heating', 'BsmtFinType2', 'Condition1', 'RoofMatl', 'GarageCond', 'MSZoning', 'RoofStyle', 'MasVnrType', 'Electrical', 'LotConfig', 'BldgType', 'Fence', 'SaleCondition'</v>
      </c>
    </row>
    <row r="12" spans="3:22" ht="30" x14ac:dyDescent="0.25">
      <c r="C12" s="1" t="s">
        <v>32</v>
      </c>
      <c r="D12" s="1" t="s">
        <v>110</v>
      </c>
      <c r="E12" s="1" t="s">
        <v>187</v>
      </c>
      <c r="F12" s="1" t="s">
        <v>212</v>
      </c>
      <c r="G12" s="4" t="s">
        <v>170</v>
      </c>
      <c r="H12" s="4" t="s">
        <v>170</v>
      </c>
      <c r="I12" s="11">
        <v>7.0423960000000001</v>
      </c>
      <c r="J12" s="4" t="s">
        <v>160</v>
      </c>
      <c r="K12" s="5" t="s">
        <v>184</v>
      </c>
      <c r="M12" s="1" t="s">
        <v>32</v>
      </c>
      <c r="N12" s="1" t="s">
        <v>63</v>
      </c>
      <c r="O12" t="str">
        <v>Condition1</v>
      </c>
      <c r="P12" t="str">
        <v>GarageFinish</v>
      </c>
    </row>
    <row r="13" spans="3:22" ht="30" x14ac:dyDescent="0.25">
      <c r="C13" s="1" t="s">
        <v>29</v>
      </c>
      <c r="D13" s="1" t="s">
        <v>107</v>
      </c>
      <c r="E13" s="1" t="s">
        <v>187</v>
      </c>
      <c r="F13" s="1" t="s">
        <v>212</v>
      </c>
      <c r="G13" s="4" t="s">
        <v>170</v>
      </c>
      <c r="H13" s="4" t="s">
        <v>170</v>
      </c>
      <c r="I13" s="11">
        <v>6.6105349999999996</v>
      </c>
      <c r="J13" s="4" t="s">
        <v>160</v>
      </c>
      <c r="K13" s="5" t="s">
        <v>184</v>
      </c>
      <c r="M13" s="1" t="s">
        <v>29</v>
      </c>
      <c r="N13" s="1" t="s">
        <v>25</v>
      </c>
      <c r="O13" t="str">
        <v>RoofMatl</v>
      </c>
      <c r="P13" t="str">
        <v>Functional</v>
      </c>
      <c r="T13" s="13" t="s">
        <v>217</v>
      </c>
    </row>
    <row r="14" spans="3:22" ht="30" x14ac:dyDescent="0.25">
      <c r="C14" s="1" t="s">
        <v>26</v>
      </c>
      <c r="D14" s="1" t="s">
        <v>104</v>
      </c>
      <c r="E14" s="1" t="s">
        <v>187</v>
      </c>
      <c r="F14" s="1" t="s">
        <v>212</v>
      </c>
      <c r="G14" s="4" t="s">
        <v>170</v>
      </c>
      <c r="H14" s="4" t="s">
        <v>170</v>
      </c>
      <c r="I14" s="11">
        <v>6.5009480000000002</v>
      </c>
      <c r="J14" s="4" t="s">
        <v>160</v>
      </c>
      <c r="K14" s="5" t="s">
        <v>184</v>
      </c>
      <c r="M14" s="1" t="s">
        <v>26</v>
      </c>
      <c r="N14" s="1" t="s">
        <v>68</v>
      </c>
      <c r="O14" t="str">
        <v>GarageCond</v>
      </c>
      <c r="P14" t="str">
        <v>HeatingQC</v>
      </c>
      <c r="T14" t="str">
        <f>_xlfn.CONCAT("'",_xlfn.TEXTJOIN("', '",TRUE,_xlfn.ANCHORARRAY(P2)),"'")</f>
        <v>'ExterCond', 'BsmtCond', 'BsmtFinType1', 'BsmtQual', 'ExterQual', 'BsmtExposure', 'GarageQual', 'FireplaceQu', 'KitchenQual', 'LotShape', 'GarageFinish', 'Functional', 'HeatingQC', 'LandContour', 'LandSlope'</v>
      </c>
    </row>
    <row r="15" spans="3:22" ht="30" x14ac:dyDescent="0.25">
      <c r="C15" s="1" t="s">
        <v>38</v>
      </c>
      <c r="D15" s="1" t="s">
        <v>116</v>
      </c>
      <c r="E15" s="1" t="s">
        <v>187</v>
      </c>
      <c r="F15" s="1" t="s">
        <v>213</v>
      </c>
      <c r="G15" s="4" t="s">
        <v>170</v>
      </c>
      <c r="H15" s="4" t="s">
        <v>170</v>
      </c>
      <c r="I15" s="11">
        <v>6.4227290000000004</v>
      </c>
      <c r="J15" s="4" t="s">
        <v>160</v>
      </c>
      <c r="K15" s="5" t="s">
        <v>184</v>
      </c>
      <c r="M15" s="1" t="s">
        <v>38</v>
      </c>
      <c r="N15" s="1" t="s">
        <v>72</v>
      </c>
      <c r="O15" t="str">
        <v>MSZoning</v>
      </c>
      <c r="P15" t="str">
        <v>LandContour</v>
      </c>
    </row>
    <row r="16" spans="3:22" ht="30" x14ac:dyDescent="0.25">
      <c r="C16" s="1" t="s">
        <v>31</v>
      </c>
      <c r="D16" s="1" t="s">
        <v>109</v>
      </c>
      <c r="E16" s="1" t="s">
        <v>187</v>
      </c>
      <c r="F16" s="1" t="s">
        <v>212</v>
      </c>
      <c r="G16" s="4" t="s">
        <v>170</v>
      </c>
      <c r="H16" s="4" t="s">
        <v>170</v>
      </c>
      <c r="I16" s="11">
        <v>6.0838609999999997</v>
      </c>
      <c r="J16" s="4" t="s">
        <v>160</v>
      </c>
      <c r="K16" s="5" t="s">
        <v>184</v>
      </c>
      <c r="M16" s="1" t="s">
        <v>31</v>
      </c>
      <c r="N16" s="18" t="s">
        <v>195</v>
      </c>
      <c r="O16" t="str">
        <v>RoofStyle</v>
      </c>
      <c r="P16" t="str">
        <v>LandSlope</v>
      </c>
    </row>
    <row r="17" spans="3:15" ht="30" x14ac:dyDescent="0.25">
      <c r="C17" s="1" t="s">
        <v>34</v>
      </c>
      <c r="D17" s="1" t="s">
        <v>112</v>
      </c>
      <c r="E17" s="1" t="s">
        <v>187</v>
      </c>
      <c r="F17" s="1" t="s">
        <v>213</v>
      </c>
      <c r="G17" s="4" t="s">
        <v>170</v>
      </c>
      <c r="H17" s="4" t="s">
        <v>170</v>
      </c>
      <c r="I17" s="11">
        <v>5.7650259999999998</v>
      </c>
      <c r="J17" s="4" t="s">
        <v>160</v>
      </c>
      <c r="K17" s="5" t="s">
        <v>184</v>
      </c>
      <c r="M17" s="1" t="s">
        <v>34</v>
      </c>
      <c r="N17" s="18" t="s">
        <v>198</v>
      </c>
      <c r="O17" t="str">
        <v>MasVnrType</v>
      </c>
    </row>
    <row r="18" spans="3:15" ht="30" x14ac:dyDescent="0.25">
      <c r="C18" s="1" t="s">
        <v>60</v>
      </c>
      <c r="D18" s="1" t="s">
        <v>140</v>
      </c>
      <c r="E18" s="1" t="s">
        <v>187</v>
      </c>
      <c r="F18" s="1" t="s">
        <v>212</v>
      </c>
      <c r="G18" s="4" t="s">
        <v>170</v>
      </c>
      <c r="H18" s="4" t="s">
        <v>170</v>
      </c>
      <c r="I18" s="11">
        <v>5.7408200000000003</v>
      </c>
      <c r="J18" s="4" t="s">
        <v>160</v>
      </c>
      <c r="K18" s="5" t="s">
        <v>184</v>
      </c>
      <c r="M18" s="1" t="s">
        <v>60</v>
      </c>
      <c r="N18" s="18" t="s">
        <v>201</v>
      </c>
      <c r="O18" t="str">
        <v>Electrical</v>
      </c>
    </row>
    <row r="19" spans="3:15" ht="45" x14ac:dyDescent="0.25">
      <c r="C19" s="1" t="s">
        <v>54</v>
      </c>
      <c r="D19" s="1" t="s">
        <v>134</v>
      </c>
      <c r="E19" s="1" t="s">
        <v>187</v>
      </c>
      <c r="F19" s="1" t="s">
        <v>212</v>
      </c>
      <c r="G19" s="4" t="s">
        <v>170</v>
      </c>
      <c r="H19" s="4" t="s">
        <v>170</v>
      </c>
      <c r="I19" s="11">
        <v>5.673629</v>
      </c>
      <c r="J19" s="4" t="s">
        <v>160</v>
      </c>
      <c r="K19" s="5" t="s">
        <v>185</v>
      </c>
      <c r="M19" s="1" t="s">
        <v>54</v>
      </c>
      <c r="N19" s="18" t="s">
        <v>203</v>
      </c>
      <c r="O19" t="str">
        <v>LotConfig</v>
      </c>
    </row>
    <row r="20" spans="3:15" ht="30" x14ac:dyDescent="0.25">
      <c r="C20" s="1" t="s">
        <v>12</v>
      </c>
      <c r="D20" s="1" t="s">
        <v>90</v>
      </c>
      <c r="E20" s="1" t="s">
        <v>187</v>
      </c>
      <c r="F20" s="1" t="s">
        <v>213</v>
      </c>
      <c r="G20" s="4" t="s">
        <v>170</v>
      </c>
      <c r="H20" s="4" t="s">
        <v>170</v>
      </c>
      <c r="I20" s="11">
        <v>5.6605800000000004</v>
      </c>
      <c r="J20" s="4" t="s">
        <v>160</v>
      </c>
      <c r="K20" s="5" t="s">
        <v>184</v>
      </c>
      <c r="M20" s="1" t="s">
        <v>12</v>
      </c>
      <c r="N20" s="18" t="s">
        <v>204</v>
      </c>
      <c r="O20" t="str">
        <v>BldgType</v>
      </c>
    </row>
    <row r="21" spans="3:15" ht="30" x14ac:dyDescent="0.25">
      <c r="C21" s="1" t="s">
        <v>50</v>
      </c>
      <c r="D21" s="1" t="s">
        <v>130</v>
      </c>
      <c r="E21" s="1" t="s">
        <v>187</v>
      </c>
      <c r="F21" s="1" t="s">
        <v>212</v>
      </c>
      <c r="G21" s="4" t="s">
        <v>170</v>
      </c>
      <c r="H21" s="4" t="s">
        <v>170</v>
      </c>
      <c r="I21" s="11">
        <v>5.5938429999999997</v>
      </c>
      <c r="J21" s="4" t="s">
        <v>160</v>
      </c>
      <c r="K21" s="5" t="s">
        <v>184</v>
      </c>
      <c r="M21" s="1" t="s">
        <v>50</v>
      </c>
      <c r="N21" s="18" t="s">
        <v>194</v>
      </c>
      <c r="O21" t="str">
        <v>Fence</v>
      </c>
    </row>
    <row r="22" spans="3:15" ht="30" x14ac:dyDescent="0.25">
      <c r="C22" s="1" t="s">
        <v>21</v>
      </c>
      <c r="D22" s="1" t="s">
        <v>99</v>
      </c>
      <c r="E22" s="1" t="s">
        <v>187</v>
      </c>
      <c r="F22" s="1" t="s">
        <v>213</v>
      </c>
      <c r="G22" s="4" t="s">
        <v>170</v>
      </c>
      <c r="H22" s="4" t="s">
        <v>170</v>
      </c>
      <c r="I22" s="11">
        <v>5.4762649999999997</v>
      </c>
      <c r="J22" s="4" t="s">
        <v>160</v>
      </c>
      <c r="K22" s="5" t="s">
        <v>184</v>
      </c>
      <c r="M22" s="1" t="s">
        <v>21</v>
      </c>
      <c r="N22" s="1"/>
      <c r="O22" t="str">
        <v>SaleCondition</v>
      </c>
    </row>
    <row r="23" spans="3:15" ht="30" x14ac:dyDescent="0.25">
      <c r="C23" s="1" t="s">
        <v>6</v>
      </c>
      <c r="D23" s="1" t="s">
        <v>84</v>
      </c>
      <c r="E23" s="1" t="s">
        <v>187</v>
      </c>
      <c r="F23" s="1" t="s">
        <v>212</v>
      </c>
      <c r="G23" s="4" t="s">
        <v>170</v>
      </c>
      <c r="H23" s="4" t="s">
        <v>170</v>
      </c>
      <c r="I23" s="11">
        <v>5.0607449999999998</v>
      </c>
      <c r="J23" s="4" t="s">
        <v>160</v>
      </c>
      <c r="K23" s="5" t="s">
        <v>184</v>
      </c>
      <c r="M23" s="1" t="s">
        <v>6</v>
      </c>
      <c r="N23" s="1"/>
    </row>
    <row r="24" spans="3:15" ht="30" x14ac:dyDescent="0.25">
      <c r="C24" s="1" t="s">
        <v>61</v>
      </c>
      <c r="D24" s="1" t="s">
        <v>141</v>
      </c>
      <c r="E24" s="1" t="s">
        <v>187</v>
      </c>
      <c r="F24" s="1" t="s">
        <v>213</v>
      </c>
      <c r="G24" s="4" t="s">
        <v>170</v>
      </c>
      <c r="H24" s="4" t="s">
        <v>170</v>
      </c>
      <c r="I24" s="11">
        <v>4.9567579999999998</v>
      </c>
      <c r="J24" s="4" t="s">
        <v>160</v>
      </c>
      <c r="K24" s="5" t="s">
        <v>184</v>
      </c>
      <c r="M24" s="1" t="s">
        <v>61</v>
      </c>
      <c r="N24" s="1"/>
    </row>
    <row r="25" spans="3:15" ht="30" x14ac:dyDescent="0.25">
      <c r="C25" s="1" t="s">
        <v>1</v>
      </c>
      <c r="D25" s="1" t="s">
        <v>79</v>
      </c>
      <c r="E25" s="1" t="s">
        <v>187</v>
      </c>
      <c r="F25" s="1" t="s">
        <v>213</v>
      </c>
      <c r="G25" s="4" t="s">
        <v>170</v>
      </c>
      <c r="H25" s="4" t="s">
        <v>170</v>
      </c>
      <c r="I25" s="11">
        <v>4.8251910000000002</v>
      </c>
      <c r="J25" s="4" t="s">
        <v>160</v>
      </c>
      <c r="K25" s="5" t="s">
        <v>184</v>
      </c>
      <c r="M25" s="1" t="s">
        <v>1</v>
      </c>
      <c r="N25" s="1"/>
    </row>
    <row r="26" spans="3:15" ht="30" x14ac:dyDescent="0.25">
      <c r="C26" s="1" t="s">
        <v>20</v>
      </c>
      <c r="D26" s="1" t="s">
        <v>98</v>
      </c>
      <c r="E26" s="1" t="s">
        <v>187</v>
      </c>
      <c r="F26" s="1" t="s">
        <v>213</v>
      </c>
      <c r="G26" s="4" t="s">
        <v>170</v>
      </c>
      <c r="H26" s="4" t="s">
        <v>170</v>
      </c>
      <c r="I26" s="11">
        <v>4.805148</v>
      </c>
      <c r="J26" s="4" t="s">
        <v>160</v>
      </c>
      <c r="K26" s="5" t="s">
        <v>184</v>
      </c>
      <c r="M26" s="1" t="s">
        <v>20</v>
      </c>
      <c r="N26" s="1"/>
    </row>
    <row r="27" spans="3:15" ht="30" x14ac:dyDescent="0.25">
      <c r="C27" s="1" t="s">
        <v>24</v>
      </c>
      <c r="D27" s="1" t="s">
        <v>102</v>
      </c>
      <c r="E27" s="1" t="s">
        <v>187</v>
      </c>
      <c r="F27" s="1" t="s">
        <v>213</v>
      </c>
      <c r="G27" s="4" t="s">
        <v>170</v>
      </c>
      <c r="H27" s="4" t="s">
        <v>170</v>
      </c>
      <c r="I27" s="11">
        <v>4.5048510000000004</v>
      </c>
      <c r="J27" s="4" t="s">
        <v>160</v>
      </c>
      <c r="K27" s="5" t="s">
        <v>184</v>
      </c>
      <c r="M27" s="1" t="s">
        <v>24</v>
      </c>
    </row>
    <row r="28" spans="3:15" ht="30" x14ac:dyDescent="0.25">
      <c r="C28" s="1" t="s">
        <v>41</v>
      </c>
      <c r="D28" s="1" t="s">
        <v>119</v>
      </c>
      <c r="E28" s="1" t="s">
        <v>187</v>
      </c>
      <c r="F28" s="1" t="s">
        <v>213</v>
      </c>
      <c r="G28" s="4" t="s">
        <v>170</v>
      </c>
      <c r="H28" s="4" t="s">
        <v>170</v>
      </c>
      <c r="I28" s="11">
        <v>4.4837769999999999</v>
      </c>
      <c r="J28" s="4" t="s">
        <v>160</v>
      </c>
      <c r="K28" s="5" t="s">
        <v>184</v>
      </c>
      <c r="M28" s="1" t="s">
        <v>41</v>
      </c>
    </row>
    <row r="29" spans="3:15" ht="30" x14ac:dyDescent="0.25">
      <c r="C29" s="1" t="s">
        <v>9</v>
      </c>
      <c r="D29" s="1" t="s">
        <v>87</v>
      </c>
      <c r="E29" s="1" t="s">
        <v>187</v>
      </c>
      <c r="F29" s="1" t="s">
        <v>213</v>
      </c>
      <c r="G29" s="4" t="s">
        <v>170</v>
      </c>
      <c r="H29" s="4" t="s">
        <v>170</v>
      </c>
      <c r="I29" s="11">
        <v>4.3818700000000002</v>
      </c>
      <c r="J29" s="4" t="s">
        <v>160</v>
      </c>
      <c r="K29" s="5" t="s">
        <v>184</v>
      </c>
      <c r="M29" s="1" t="s">
        <v>9</v>
      </c>
    </row>
    <row r="30" spans="3:15" ht="30" x14ac:dyDescent="0.25">
      <c r="C30" s="1" t="s">
        <v>57</v>
      </c>
      <c r="D30" s="1" t="s">
        <v>137</v>
      </c>
      <c r="E30" s="1" t="s">
        <v>187</v>
      </c>
      <c r="F30" s="1" t="s">
        <v>212</v>
      </c>
      <c r="G30" s="4" t="s">
        <v>170</v>
      </c>
      <c r="H30" s="4" t="s">
        <v>170</v>
      </c>
      <c r="I30" s="11">
        <v>4.1036279999999996</v>
      </c>
      <c r="J30" s="4" t="s">
        <v>160</v>
      </c>
      <c r="K30" s="5" t="s">
        <v>184</v>
      </c>
      <c r="M30" s="1" t="s">
        <v>57</v>
      </c>
    </row>
    <row r="31" spans="3:15" ht="30" x14ac:dyDescent="0.25">
      <c r="C31" s="1" t="s">
        <v>52</v>
      </c>
      <c r="D31" s="1" t="s">
        <v>132</v>
      </c>
      <c r="E31" s="1" t="s">
        <v>187</v>
      </c>
      <c r="F31" s="1" t="s">
        <v>212</v>
      </c>
      <c r="G31" s="4" t="s">
        <v>170</v>
      </c>
      <c r="H31" s="4" t="s">
        <v>170</v>
      </c>
      <c r="I31" s="11">
        <v>4.0409550000000003</v>
      </c>
      <c r="J31" s="4" t="s">
        <v>160</v>
      </c>
      <c r="K31" s="5" t="s">
        <v>184</v>
      </c>
      <c r="M31" s="1" t="s">
        <v>52</v>
      </c>
    </row>
    <row r="32" spans="3:15" ht="30" x14ac:dyDescent="0.25">
      <c r="C32" s="1" t="s">
        <v>39</v>
      </c>
      <c r="D32" s="1" t="s">
        <v>117</v>
      </c>
      <c r="E32" s="1" t="s">
        <v>187</v>
      </c>
      <c r="F32" s="1" t="s">
        <v>212</v>
      </c>
      <c r="G32" s="4" t="s">
        <v>170</v>
      </c>
      <c r="H32" s="4" t="s">
        <v>170</v>
      </c>
      <c r="I32" s="11">
        <v>3.4281980000000001</v>
      </c>
      <c r="J32" s="4" t="s">
        <v>160</v>
      </c>
      <c r="K32" s="5" t="s">
        <v>184</v>
      </c>
      <c r="M32" s="1" t="s">
        <v>39</v>
      </c>
    </row>
    <row r="33" spans="3:13" ht="30" x14ac:dyDescent="0.25">
      <c r="C33" s="1" t="s">
        <v>7</v>
      </c>
      <c r="D33" s="1" t="s">
        <v>85</v>
      </c>
      <c r="E33" s="1" t="s">
        <v>187</v>
      </c>
      <c r="F33" s="1" t="s">
        <v>212</v>
      </c>
      <c r="G33" s="4" t="s">
        <v>170</v>
      </c>
      <c r="H33" s="4" t="s">
        <v>170</v>
      </c>
      <c r="I33" s="11">
        <v>3.3710580000000001</v>
      </c>
      <c r="J33" s="4" t="s">
        <v>160</v>
      </c>
      <c r="K33" s="5" t="s">
        <v>184</v>
      </c>
      <c r="M33" s="1" t="s">
        <v>7</v>
      </c>
    </row>
    <row r="34" spans="3:13" ht="30" x14ac:dyDescent="0.25">
      <c r="C34" s="1" t="s">
        <v>14</v>
      </c>
      <c r="D34" s="1" t="s">
        <v>92</v>
      </c>
      <c r="E34" s="1" t="s">
        <v>187</v>
      </c>
      <c r="F34" s="1" t="s">
        <v>213</v>
      </c>
      <c r="G34" s="4" t="s">
        <v>170</v>
      </c>
      <c r="H34" s="4" t="s">
        <v>170</v>
      </c>
      <c r="I34" s="11">
        <v>3.3003990000000001</v>
      </c>
      <c r="J34" s="4" t="s">
        <v>160</v>
      </c>
      <c r="K34" s="5" t="s">
        <v>184</v>
      </c>
      <c r="M34" s="1" t="s">
        <v>14</v>
      </c>
    </row>
    <row r="35" spans="3:13" ht="30" x14ac:dyDescent="0.25">
      <c r="C35" s="1" t="s">
        <v>70</v>
      </c>
      <c r="D35" s="1" t="s">
        <v>150</v>
      </c>
      <c r="E35" s="1" t="s">
        <v>187</v>
      </c>
      <c r="F35" s="1" t="s">
        <v>213</v>
      </c>
      <c r="G35" s="4" t="s">
        <v>170</v>
      </c>
      <c r="H35" s="4" t="s">
        <v>170</v>
      </c>
      <c r="I35" s="11">
        <v>3.0399919999999998</v>
      </c>
      <c r="J35" s="4" t="s">
        <v>160</v>
      </c>
      <c r="K35" s="5" t="s">
        <v>184</v>
      </c>
      <c r="M35" s="1" t="s">
        <v>70</v>
      </c>
    </row>
    <row r="36" spans="3:13" ht="30" x14ac:dyDescent="0.25">
      <c r="C36" s="1" t="s">
        <v>10</v>
      </c>
      <c r="D36" s="1" t="s">
        <v>88</v>
      </c>
      <c r="E36" s="1" t="s">
        <v>187</v>
      </c>
      <c r="F36" s="1" t="s">
        <v>212</v>
      </c>
      <c r="G36" s="4" t="s">
        <v>170</v>
      </c>
      <c r="H36" s="4" t="s">
        <v>170</v>
      </c>
      <c r="I36" s="11">
        <v>2.18187</v>
      </c>
      <c r="J36" s="4" t="s">
        <v>160</v>
      </c>
      <c r="K36" s="5" t="s">
        <v>184</v>
      </c>
      <c r="M36" s="1" t="s">
        <v>10</v>
      </c>
    </row>
    <row r="37" spans="3:13" x14ac:dyDescent="0.25">
      <c r="C37" s="10" t="s">
        <v>214</v>
      </c>
      <c r="D37" s="10" t="s">
        <v>215</v>
      </c>
      <c r="E37" s="1" t="s">
        <v>187</v>
      </c>
      <c r="F37" s="1" t="s">
        <v>213</v>
      </c>
      <c r="G37" s="11" t="s">
        <v>170</v>
      </c>
      <c r="H37" s="11" t="s">
        <v>170</v>
      </c>
      <c r="I37" s="11" t="s">
        <v>156</v>
      </c>
      <c r="J37" s="4" t="s">
        <v>160</v>
      </c>
      <c r="K37" s="5" t="s">
        <v>180</v>
      </c>
      <c r="M37" s="10" t="s">
        <v>214</v>
      </c>
    </row>
    <row r="38" spans="3:13" x14ac:dyDescent="0.25">
      <c r="C38" s="1" t="s">
        <v>158</v>
      </c>
      <c r="D38" s="1" t="s">
        <v>128</v>
      </c>
      <c r="E38" s="1" t="s">
        <v>188</v>
      </c>
      <c r="F38" s="1" t="s">
        <v>170</v>
      </c>
      <c r="G38" s="4">
        <v>30.998940000000001</v>
      </c>
      <c r="H38" s="4">
        <v>29.333203999999999</v>
      </c>
      <c r="I38" s="11" t="s">
        <v>170</v>
      </c>
      <c r="J38" s="4" t="s">
        <v>160</v>
      </c>
      <c r="K38" s="5" t="s">
        <v>180</v>
      </c>
    </row>
    <row r="39" spans="3:13" x14ac:dyDescent="0.25">
      <c r="C39" s="1" t="s">
        <v>157</v>
      </c>
      <c r="D39" s="1" t="s">
        <v>129</v>
      </c>
      <c r="E39" s="1" t="s">
        <v>188</v>
      </c>
      <c r="F39" s="1" t="s">
        <v>170</v>
      </c>
      <c r="G39" s="4">
        <v>37.51887</v>
      </c>
      <c r="H39" s="4">
        <v>34.287841</v>
      </c>
      <c r="I39" s="11" t="s">
        <v>170</v>
      </c>
      <c r="J39" s="4" t="s">
        <v>160</v>
      </c>
      <c r="K39" s="5" t="s">
        <v>180</v>
      </c>
    </row>
    <row r="40" spans="3:13" ht="60" x14ac:dyDescent="0.25">
      <c r="C40" s="1" t="s">
        <v>16</v>
      </c>
      <c r="D40" s="1" t="s">
        <v>94</v>
      </c>
      <c r="E40" s="1" t="s">
        <v>188</v>
      </c>
      <c r="F40" s="1" t="s">
        <v>170</v>
      </c>
      <c r="G40" s="4">
        <v>66.632859999999994</v>
      </c>
      <c r="H40" s="11">
        <v>63.239778999999999</v>
      </c>
      <c r="I40" s="11" t="s">
        <v>170</v>
      </c>
      <c r="J40" s="4" t="s">
        <v>160</v>
      </c>
      <c r="K40" s="5" t="s">
        <v>177</v>
      </c>
    </row>
    <row r="41" spans="3:13" ht="60" x14ac:dyDescent="0.25">
      <c r="C41" s="1" t="s">
        <v>17</v>
      </c>
      <c r="D41" s="1" t="s">
        <v>95</v>
      </c>
      <c r="E41" s="1" t="s">
        <v>188</v>
      </c>
      <c r="F41" s="1" t="s">
        <v>170</v>
      </c>
      <c r="G41" s="4">
        <v>40.868519999999997</v>
      </c>
      <c r="H41" s="11">
        <v>34.223723</v>
      </c>
      <c r="I41" s="11" t="s">
        <v>170</v>
      </c>
      <c r="J41" s="4" t="s">
        <v>160</v>
      </c>
      <c r="K41" s="5" t="s">
        <v>178</v>
      </c>
    </row>
    <row r="42" spans="3:13" x14ac:dyDescent="0.25">
      <c r="C42" s="1" t="s">
        <v>2</v>
      </c>
      <c r="D42" s="1" t="s">
        <v>80</v>
      </c>
      <c r="E42" s="1" t="s">
        <v>188</v>
      </c>
      <c r="F42" s="1" t="s">
        <v>170</v>
      </c>
      <c r="G42" s="4">
        <v>17.315349999999999</v>
      </c>
      <c r="H42" s="11">
        <v>17.223158999999999</v>
      </c>
      <c r="I42" s="11" t="s">
        <v>170</v>
      </c>
      <c r="J42" s="4" t="s">
        <v>160</v>
      </c>
      <c r="K42" s="5" t="s">
        <v>180</v>
      </c>
    </row>
    <row r="43" spans="3:13" ht="30" x14ac:dyDescent="0.25">
      <c r="C43" s="10" t="s">
        <v>59</v>
      </c>
      <c r="D43" s="10" t="s">
        <v>139</v>
      </c>
      <c r="E43" s="1" t="s">
        <v>188</v>
      </c>
      <c r="F43" s="1" t="s">
        <v>170</v>
      </c>
      <c r="G43" s="11">
        <v>30.84986</v>
      </c>
      <c r="H43" s="11">
        <v>10.938696999999999</v>
      </c>
      <c r="I43" s="11" t="s">
        <v>170</v>
      </c>
      <c r="J43" s="11" t="s">
        <v>160</v>
      </c>
      <c r="K43" s="12" t="s">
        <v>174</v>
      </c>
    </row>
    <row r="44" spans="3:13" x14ac:dyDescent="0.25">
      <c r="C44" s="1" t="s">
        <v>73</v>
      </c>
      <c r="D44" s="1" t="s">
        <v>153</v>
      </c>
      <c r="E44" s="1" t="s">
        <v>188</v>
      </c>
      <c r="F44" s="1" t="s">
        <v>170</v>
      </c>
      <c r="G44" s="4">
        <v>6.6487280000000002</v>
      </c>
      <c r="H44" s="11">
        <v>6.6367409999999998</v>
      </c>
      <c r="I44" s="11" t="s">
        <v>170</v>
      </c>
      <c r="J44" s="4" t="s">
        <v>160</v>
      </c>
      <c r="K44" s="5" t="s">
        <v>176</v>
      </c>
    </row>
    <row r="45" spans="3:13" x14ac:dyDescent="0.25">
      <c r="C45" s="1" t="s">
        <v>0</v>
      </c>
      <c r="D45" s="1" t="s">
        <v>78</v>
      </c>
      <c r="E45" s="1" t="s">
        <v>188</v>
      </c>
      <c r="F45" s="1" t="s">
        <v>170</v>
      </c>
      <c r="G45" s="4">
        <v>4.6436330000000003</v>
      </c>
      <c r="H45" s="11">
        <v>4.3965969999999999</v>
      </c>
      <c r="I45" s="11" t="s">
        <v>170</v>
      </c>
      <c r="J45" s="4" t="s">
        <v>160</v>
      </c>
      <c r="K45" s="5" t="s">
        <v>176</v>
      </c>
    </row>
    <row r="46" spans="3:13" x14ac:dyDescent="0.25">
      <c r="C46" s="1" t="s">
        <v>53</v>
      </c>
      <c r="D46" s="1" t="s">
        <v>133</v>
      </c>
      <c r="E46" s="1" t="s">
        <v>188</v>
      </c>
      <c r="F46" s="1" t="s">
        <v>170</v>
      </c>
      <c r="G46" s="4">
        <v>2.9814379999999998</v>
      </c>
      <c r="H46" s="11">
        <v>2.805123</v>
      </c>
      <c r="I46" s="11" t="s">
        <v>170</v>
      </c>
      <c r="J46" s="4" t="s">
        <v>160</v>
      </c>
      <c r="K46" s="5" t="s">
        <v>176</v>
      </c>
    </row>
    <row r="47" spans="3:13" x14ac:dyDescent="0.25">
      <c r="C47" s="1" t="s">
        <v>3</v>
      </c>
      <c r="D47" s="1" t="s">
        <v>81</v>
      </c>
      <c r="E47" s="1" t="s">
        <v>188</v>
      </c>
      <c r="F47" s="1" t="s">
        <v>170</v>
      </c>
      <c r="G47" s="4">
        <v>2.646611</v>
      </c>
      <c r="H47" s="11">
        <v>2.6298050000000002</v>
      </c>
      <c r="I47" s="11" t="s">
        <v>170</v>
      </c>
      <c r="J47" s="4" t="s">
        <v>160</v>
      </c>
      <c r="K47" s="5" t="s">
        <v>176</v>
      </c>
    </row>
    <row r="48" spans="3:13" x14ac:dyDescent="0.25">
      <c r="C48" s="1" t="s">
        <v>63</v>
      </c>
      <c r="D48" s="1" t="s">
        <v>143</v>
      </c>
      <c r="E48" s="1" t="s">
        <v>188</v>
      </c>
      <c r="F48" s="1" t="s">
        <v>170</v>
      </c>
      <c r="G48" s="4">
        <v>1.894255</v>
      </c>
      <c r="H48" s="11">
        <v>1.8838250000000001</v>
      </c>
      <c r="I48" s="11" t="s">
        <v>170</v>
      </c>
      <c r="J48" s="4" t="s">
        <v>160</v>
      </c>
      <c r="K48" s="5" t="s">
        <v>176</v>
      </c>
    </row>
    <row r="49" spans="3:11" x14ac:dyDescent="0.25">
      <c r="C49" s="1" t="s">
        <v>25</v>
      </c>
      <c r="D49" s="1" t="s">
        <v>103</v>
      </c>
      <c r="E49" s="1" t="s">
        <v>188</v>
      </c>
      <c r="F49" s="1" t="s">
        <v>170</v>
      </c>
      <c r="G49" s="4">
        <v>1.8479509999999999</v>
      </c>
      <c r="H49" s="11">
        <v>1.785188</v>
      </c>
      <c r="I49" s="11" t="s">
        <v>170</v>
      </c>
      <c r="J49" s="4" t="s">
        <v>160</v>
      </c>
      <c r="K49" s="5" t="s">
        <v>176</v>
      </c>
    </row>
    <row r="50" spans="3:11" x14ac:dyDescent="0.25">
      <c r="C50" s="1" t="s">
        <v>68</v>
      </c>
      <c r="D50" s="1" t="s">
        <v>148</v>
      </c>
      <c r="E50" s="1" t="s">
        <v>188</v>
      </c>
      <c r="F50" s="1" t="s">
        <v>170</v>
      </c>
      <c r="G50" s="4">
        <v>1.109998</v>
      </c>
      <c r="H50" s="11">
        <v>1.09595</v>
      </c>
      <c r="I50" s="11" t="s">
        <v>170</v>
      </c>
      <c r="J50" s="4" t="s">
        <v>160</v>
      </c>
      <c r="K50" s="5" t="s">
        <v>176</v>
      </c>
    </row>
    <row r="51" spans="3:11" x14ac:dyDescent="0.25">
      <c r="C51" s="1" t="s">
        <v>72</v>
      </c>
      <c r="D51" s="1" t="s">
        <v>152</v>
      </c>
      <c r="E51" s="1" t="s">
        <v>188</v>
      </c>
      <c r="F51" s="1" t="s">
        <v>170</v>
      </c>
      <c r="G51" s="4">
        <v>1.0312699999999999</v>
      </c>
      <c r="H51" s="11">
        <v>1.0267269999999999</v>
      </c>
      <c r="I51" s="11" t="s">
        <v>170</v>
      </c>
      <c r="J51" s="4" t="s">
        <v>160</v>
      </c>
      <c r="K51" s="5" t="s">
        <v>176</v>
      </c>
    </row>
    <row r="52" spans="3:11" x14ac:dyDescent="0.25">
      <c r="C52" s="18" t="s">
        <v>195</v>
      </c>
      <c r="D52" s="18" t="s">
        <v>196</v>
      </c>
      <c r="E52" s="19" t="s">
        <v>188</v>
      </c>
      <c r="F52" s="1" t="s">
        <v>170</v>
      </c>
      <c r="G52" s="20" t="s">
        <v>170</v>
      </c>
      <c r="H52" s="20" t="s">
        <v>170</v>
      </c>
      <c r="I52" s="20" t="s">
        <v>170</v>
      </c>
      <c r="J52" s="20" t="s">
        <v>207</v>
      </c>
      <c r="K52" s="21"/>
    </row>
    <row r="53" spans="3:11" x14ac:dyDescent="0.25">
      <c r="C53" s="18" t="s">
        <v>198</v>
      </c>
      <c r="D53" s="18" t="s">
        <v>199</v>
      </c>
      <c r="E53" s="19" t="s">
        <v>188</v>
      </c>
      <c r="F53" s="1" t="s">
        <v>170</v>
      </c>
      <c r="G53" s="20" t="s">
        <v>170</v>
      </c>
      <c r="H53" s="20" t="s">
        <v>170</v>
      </c>
      <c r="I53" s="20" t="s">
        <v>170</v>
      </c>
      <c r="J53" s="20" t="s">
        <v>207</v>
      </c>
      <c r="K53" s="21"/>
    </row>
    <row r="54" spans="3:11" x14ac:dyDescent="0.25">
      <c r="C54" s="18" t="s">
        <v>201</v>
      </c>
      <c r="D54" s="18" t="s">
        <v>202</v>
      </c>
      <c r="E54" s="19" t="s">
        <v>188</v>
      </c>
      <c r="F54" s="1" t="s">
        <v>170</v>
      </c>
      <c r="G54" s="20" t="s">
        <v>170</v>
      </c>
      <c r="H54" s="20" t="s">
        <v>170</v>
      </c>
      <c r="I54" s="20" t="s">
        <v>170</v>
      </c>
      <c r="J54" s="20" t="s">
        <v>207</v>
      </c>
      <c r="K54" s="21"/>
    </row>
    <row r="55" spans="3:11" x14ac:dyDescent="0.25">
      <c r="C55" s="18" t="s">
        <v>203</v>
      </c>
      <c r="D55" s="18" t="s">
        <v>200</v>
      </c>
      <c r="E55" s="19" t="s">
        <v>188</v>
      </c>
      <c r="F55" s="1" t="s">
        <v>170</v>
      </c>
      <c r="G55" s="20" t="s">
        <v>170</v>
      </c>
      <c r="H55" s="20" t="s">
        <v>170</v>
      </c>
      <c r="I55" s="20" t="s">
        <v>170</v>
      </c>
      <c r="J55" s="20" t="s">
        <v>207</v>
      </c>
      <c r="K55" s="21"/>
    </row>
    <row r="56" spans="3:11" x14ac:dyDescent="0.25">
      <c r="C56" s="18" t="s">
        <v>204</v>
      </c>
      <c r="D56" s="18" t="s">
        <v>205</v>
      </c>
      <c r="E56" s="19" t="s">
        <v>188</v>
      </c>
      <c r="F56" s="1" t="s">
        <v>170</v>
      </c>
      <c r="G56" s="20" t="s">
        <v>170</v>
      </c>
      <c r="H56" s="20" t="s">
        <v>170</v>
      </c>
      <c r="I56" s="20" t="s">
        <v>170</v>
      </c>
      <c r="J56" s="20" t="s">
        <v>207</v>
      </c>
      <c r="K56" s="21"/>
    </row>
    <row r="57" spans="3:11" x14ac:dyDescent="0.25">
      <c r="C57" s="18" t="s">
        <v>194</v>
      </c>
      <c r="D57" s="18" t="s">
        <v>206</v>
      </c>
      <c r="E57" s="19" t="s">
        <v>188</v>
      </c>
      <c r="F57" s="1" t="s">
        <v>170</v>
      </c>
      <c r="G57" s="20" t="s">
        <v>170</v>
      </c>
      <c r="H57" s="20" t="s">
        <v>170</v>
      </c>
      <c r="I57" s="20" t="s">
        <v>170</v>
      </c>
      <c r="J57" s="20" t="s">
        <v>207</v>
      </c>
      <c r="K57" s="21"/>
    </row>
    <row r="58" spans="3:11" x14ac:dyDescent="0.25">
      <c r="E58" s="1"/>
      <c r="F58" s="1"/>
    </row>
  </sheetData>
  <autoFilter ref="C1:K146" xr:uid="{33576A9C-186C-40C5-9B0B-2297DA31F03E}">
    <sortState xmlns:xlrd2="http://schemas.microsoft.com/office/spreadsheetml/2017/richdata2" ref="C2:K58">
      <sortCondition ref="E1:E1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List</vt:lpstr>
      <vt:lpstr>Combo Variables</vt:lpstr>
      <vt:lpstr>Keep List +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Briggs</dc:creator>
  <cp:lastModifiedBy>Jonathon Briggs</cp:lastModifiedBy>
  <dcterms:created xsi:type="dcterms:W3CDTF">2025-02-10T18:24:42Z</dcterms:created>
  <dcterms:modified xsi:type="dcterms:W3CDTF">2025-02-14T21:48:09Z</dcterms:modified>
</cp:coreProperties>
</file>