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118-BD_Estimation_ANN\Dataset\"/>
    </mc:Choice>
  </mc:AlternateContent>
  <bookViews>
    <workbookView xWindow="0" yWindow="0" windowWidth="28800" windowHeight="12255"/>
  </bookViews>
  <sheets>
    <sheet name="P" sheetId="1" r:id="rId1"/>
  </sheets>
  <calcPr calcId="162913"/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<sst xmlns="http://schemas.openxmlformats.org/spreadsheetml/2006/main" count="52" uniqueCount="52">
  <si>
    <t>Name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</si>
  <si>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</si>
  <si>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</si>
  <si>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</si>
  <si>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</si>
  <si>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</si>
  <si>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</si>
  <si>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</si>
  <si>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</si>
  <si>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</si>
  <si>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</si>
  <si>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dP</t>
  </si>
  <si>
    <t>P3-dP</t>
  </si>
  <si>
    <t>W01937.txt</t>
  </si>
  <si>
    <t>W01939.txt</t>
  </si>
  <si>
    <t>W01941.txt</t>
  </si>
  <si>
    <t>W01943.txt</t>
  </si>
  <si>
    <t>W01945.txt</t>
  </si>
  <si>
    <t>W01948.txt</t>
  </si>
  <si>
    <t>ND</t>
    <phoneticPr fontId="4" type="noConversion"/>
  </si>
  <si>
    <t>W01999.txt</t>
  </si>
  <si>
    <t>W02001.txt</t>
  </si>
  <si>
    <t>W02003.txt</t>
  </si>
  <si>
    <t>W02007.txt</t>
  </si>
  <si>
    <t>W02009.txt</t>
  </si>
  <si>
    <t>W02011.txt</t>
  </si>
  <si>
    <t>W02013.txt</t>
  </si>
  <si>
    <t>W02017.txt</t>
  </si>
  <si>
    <t>W02019.txt</t>
  </si>
  <si>
    <t>W02590.txt</t>
  </si>
  <si>
    <t>W02591.txt</t>
  </si>
  <si>
    <t>W02197.txt</t>
  </si>
  <si>
    <t>W02198.txt</t>
  </si>
  <si>
    <t>W02199.txt</t>
  </si>
  <si>
    <t>W02201.txt</t>
  </si>
  <si>
    <t>W02202.txt</t>
  </si>
  <si>
    <t>W02203.txt</t>
  </si>
  <si>
    <t>W02588.txt</t>
  </si>
  <si>
    <t>W02589.txt</t>
  </si>
  <si>
    <t>W01950.txt</t>
  </si>
  <si>
    <t>W01952.txt</t>
  </si>
  <si>
    <t>W01954.txt</t>
  </si>
  <si>
    <t>W01956.txt</t>
  </si>
  <si>
    <t>Series No</t>
    <phoneticPr fontId="4" type="noConversion"/>
  </si>
  <si>
    <t>H101</t>
    <phoneticPr fontId="4" type="noConversion"/>
  </si>
  <si>
    <t>H102</t>
    <phoneticPr fontId="4" type="noConversion"/>
  </si>
  <si>
    <t>H103</t>
    <phoneticPr fontId="4" type="noConversion"/>
  </si>
  <si>
    <t>H104</t>
    <phoneticPr fontId="4" type="noConversion"/>
  </si>
  <si>
    <t>H105</t>
    <phoneticPr fontId="4" type="noConversion"/>
  </si>
  <si>
    <t>H126</t>
    <phoneticPr fontId="4" type="noConversion"/>
  </si>
  <si>
    <t>H127</t>
    <phoneticPr fontId="4" type="noConversion"/>
  </si>
  <si>
    <t>H128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</si>
</sst>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tabSelected="1" workbookViewId="0">
      <selection activeCell="Y29" sqref="Y29"/>
    </sheetView>
  </sheetViews>
  <sheetFormatPr defaultRowHeight="16.5" x14ac:dyDescent="0.3"/>
  <cols>
    <col min="1" max="1" width="9" style="7"/>
  </cols>
  <sheetData>
    <row r="1" spans="1:25" x14ac:dyDescent="0.3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19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9"/>
    </row>
    <row r="2" spans="1:25" x14ac:dyDescent="0.3">
      <c r="A2" s="1">
        <v>0</v>
      </c>
      <c r="B2" s="10" t="s">
        <v>13</v>
      </c>
      <c r="C2" s="10">
        <v>719.14615379999998</v>
      </c>
      <c r="D2" s="10">
        <v>1136.356503</v>
      </c>
      <c r="E2" s="10">
        <v>417.21034969999999</v>
      </c>
      <c r="F2" s="10">
        <v>300</v>
      </c>
      <c r="G2" s="10">
        <v>1700</v>
      </c>
      <c r="H2" s="10">
        <v>3.7878550120000001</v>
      </c>
      <c r="I2" s="10">
        <v>0.24541785299999999</v>
      </c>
      <c r="J2" s="10">
        <v>709257.59439999994</v>
      </c>
      <c r="K2" s="10">
        <v>1603889.92</v>
      </c>
      <c r="L2" s="10">
        <v>248070.6814</v>
      </c>
      <c r="M2" s="10">
        <v>0</v>
      </c>
      <c r="N2" s="10">
        <v>417.21034969999999</v>
      </c>
      <c r="O2" s="10">
        <v>3.7</v>
      </c>
      <c r="P2" s="3">
        <v>1</v>
      </c>
      <c r="Q2">
        <f>IF(P2=1,1,0)</f>
        <v>1</v>
      </c>
      <c r="R2">
        <f>IF(P2=2,1,0)</f>
        <v>0</v>
      </c>
      <c r="S2">
        <f>IF(P2=3,1,0)</f>
        <v>0</v>
      </c>
      <c r="T2">
        <f>IF(P2=4,1,0)</f>
        <v>0</v>
      </c>
      <c r="U2">
        <f>IF(P2=5,1,0)</f>
        <v>0</v>
      </c>
      <c r="V2">
        <f>IF(P2=26,1,0)</f>
        <v>0</v>
      </c>
      <c r="W2">
        <f>IF(P2=27,1,0)</f>
        <v>0</v>
      </c>
      <c r="X2">
        <f>IF(P2=28,1,0)</f>
        <v>0</v>
      </c>
    </row>
    <row r="3" spans="1:25" x14ac:dyDescent="0.3">
      <c r="A3" s="1">
        <v>1</v>
      </c>
      <c r="B3" s="10" t="s">
        <v>14</v>
      </c>
      <c r="C3" s="10">
        <v>728.93608389999997</v>
      </c>
      <c r="D3" s="10">
        <v>1184.7106060000001</v>
      </c>
      <c r="E3" s="10">
        <v>455.77452210000001</v>
      </c>
      <c r="F3" s="10">
        <v>280</v>
      </c>
      <c r="G3" s="10">
        <v>1720</v>
      </c>
      <c r="H3" s="10">
        <v>4.2311093069999997</v>
      </c>
      <c r="I3" s="10">
        <v>0.26498518700000001</v>
      </c>
      <c r="J3" s="10">
        <v>783932.17810000002</v>
      </c>
      <c r="K3" s="10">
        <v>1606381.385</v>
      </c>
      <c r="L3" s="10">
        <v>230324.5814</v>
      </c>
      <c r="M3" s="10">
        <v>0</v>
      </c>
      <c r="N3" s="10">
        <v>455.77452210000001</v>
      </c>
      <c r="O3" s="10">
        <v>3.7</v>
      </c>
      <c r="P3" s="3">
        <v>1</v>
      </c>
      <c r="Q3">
        <f t="shared" ref="Q3:Q30" si="0">IF(P3=1,1,0)</f>
        <v>1</v>
      </c>
      <c r="R3">
        <f t="shared" ref="R3:R30" si="1">IF(P3=2,1,0)</f>
        <v>0</v>
      </c>
      <c r="S3">
        <f t="shared" ref="S3:S30" si="2">IF(P3=3,1,0)</f>
        <v>0</v>
      </c>
      <c r="T3">
        <f t="shared" ref="T3:T30" si="3">IF(P3=4,1,0)</f>
        <v>0</v>
      </c>
      <c r="U3">
        <f t="shared" ref="U3:U30" si="4">IF(P3=5,1,0)</f>
        <v>0</v>
      </c>
      <c r="V3">
        <f t="shared" ref="V3:V30" si="5">IF(P3=26,1,0)</f>
        <v>0</v>
      </c>
      <c r="W3">
        <f t="shared" ref="W3:W30" si="6">IF(P3=27,1,0)</f>
        <v>0</v>
      </c>
      <c r="X3">
        <f t="shared" ref="X3:X30" si="7">IF(P3=28,1,0)</f>
        <v>0</v>
      </c>
    </row>
    <row r="4" spans="1:25" x14ac:dyDescent="0.3">
      <c r="A4" s="1">
        <v>2</v>
      </c>
      <c r="B4" s="10" t="s">
        <v>15</v>
      </c>
      <c r="C4" s="10">
        <v>722.80699300000003</v>
      </c>
      <c r="D4" s="10">
        <v>1183.9314919999999</v>
      </c>
      <c r="E4" s="10">
        <v>461.12449880000003</v>
      </c>
      <c r="F4" s="10">
        <v>280</v>
      </c>
      <c r="G4" s="10">
        <v>1720</v>
      </c>
      <c r="H4" s="10">
        <v>4.2283267569999996</v>
      </c>
      <c r="I4" s="10">
        <v>0.268095639</v>
      </c>
      <c r="J4" s="10">
        <v>793134.13800000004</v>
      </c>
      <c r="K4" s="10">
        <v>1633040.1610000001</v>
      </c>
      <c r="L4" s="10">
        <v>233139.99040000001</v>
      </c>
      <c r="M4" s="10">
        <v>0</v>
      </c>
      <c r="N4" s="10">
        <v>461.12449880000003</v>
      </c>
      <c r="O4" s="10">
        <v>3.7</v>
      </c>
      <c r="P4" s="3">
        <v>1</v>
      </c>
      <c r="Q4">
        <f t="shared" si="0"/>
        <v>1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</row>
    <row r="5" spans="1:25" x14ac:dyDescent="0.3">
      <c r="A5" s="1">
        <v>3</v>
      </c>
      <c r="B5" s="10" t="s">
        <v>16</v>
      </c>
      <c r="C5" s="10">
        <v>794.63216780000005</v>
      </c>
      <c r="D5" s="10">
        <v>1354.2509090000001</v>
      </c>
      <c r="E5" s="10">
        <v>559.61874130000001</v>
      </c>
      <c r="F5" s="10">
        <v>280</v>
      </c>
      <c r="G5" s="10">
        <v>1720</v>
      </c>
      <c r="H5" s="10">
        <v>4.8366103899999997</v>
      </c>
      <c r="I5" s="10">
        <v>0.32535973299999998</v>
      </c>
      <c r="J5" s="10">
        <v>962544.23499999999</v>
      </c>
      <c r="K5" s="10">
        <v>1846861.129</v>
      </c>
      <c r="L5" s="10">
        <v>272996.92839999998</v>
      </c>
      <c r="M5" s="10">
        <v>0</v>
      </c>
      <c r="N5" s="10">
        <v>559.61874130000001</v>
      </c>
      <c r="O5" s="10">
        <v>4.0999999999999996</v>
      </c>
      <c r="P5" s="3">
        <v>1</v>
      </c>
      <c r="Q5">
        <f t="shared" si="0"/>
        <v>1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</row>
    <row r="6" spans="1:25" x14ac:dyDescent="0.3">
      <c r="A6" s="1">
        <v>4</v>
      </c>
      <c r="B6" s="10" t="s">
        <v>17</v>
      </c>
      <c r="C6" s="10">
        <v>809.57720280000001</v>
      </c>
      <c r="D6" s="10">
        <v>1409.206923</v>
      </c>
      <c r="E6" s="10">
        <v>599.62972030000003</v>
      </c>
      <c r="F6" s="10">
        <v>260</v>
      </c>
      <c r="G6" s="10">
        <v>1740</v>
      </c>
      <c r="H6" s="10">
        <v>5.4200266270000004</v>
      </c>
      <c r="I6" s="10">
        <v>0.34461478200000001</v>
      </c>
      <c r="J6" s="10">
        <v>1043355.713</v>
      </c>
      <c r="K6" s="10">
        <v>1865190.2649999999</v>
      </c>
      <c r="L6" s="10">
        <v>258436.4779</v>
      </c>
      <c r="M6" s="10">
        <v>0</v>
      </c>
      <c r="N6" s="10">
        <v>599.62972030000003</v>
      </c>
      <c r="O6" s="10">
        <v>4.0999999999999996</v>
      </c>
      <c r="P6" s="3">
        <v>1</v>
      </c>
      <c r="Q6">
        <f t="shared" si="0"/>
        <v>1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</row>
    <row r="7" spans="1:25" x14ac:dyDescent="0.3">
      <c r="A7" s="1">
        <v>5</v>
      </c>
      <c r="B7" s="10" t="s">
        <v>18</v>
      </c>
      <c r="C7" s="10">
        <v>862.13552449999997</v>
      </c>
      <c r="D7" s="10">
        <v>1368.1882049999999</v>
      </c>
      <c r="E7" s="10">
        <v>506.0526807</v>
      </c>
      <c r="F7" s="10">
        <v>280</v>
      </c>
      <c r="G7" s="10">
        <v>1720</v>
      </c>
      <c r="H7" s="10">
        <v>4.8863864469999996</v>
      </c>
      <c r="I7" s="10">
        <v>0.29421667499999998</v>
      </c>
      <c r="J7" s="10">
        <v>870410.61069999996</v>
      </c>
      <c r="K7" s="10">
        <v>1858036.4820000001</v>
      </c>
      <c r="L7" s="10">
        <v>271315.13709999999</v>
      </c>
      <c r="M7" s="10">
        <v>0</v>
      </c>
      <c r="N7" s="10">
        <v>506.0526807</v>
      </c>
      <c r="O7" s="10">
        <v>4.0999999999999996</v>
      </c>
      <c r="P7" s="3">
        <v>1</v>
      </c>
      <c r="Q7">
        <f t="shared" si="0"/>
        <v>1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</row>
    <row r="8" spans="1:25" x14ac:dyDescent="0.3">
      <c r="A8" s="1">
        <v>6</v>
      </c>
      <c r="B8" s="10" t="s">
        <v>39</v>
      </c>
      <c r="C8" s="10">
        <v>931.69839160000004</v>
      </c>
      <c r="D8" s="10">
        <v>1503.834709</v>
      </c>
      <c r="E8" s="10">
        <v>572.13631699999996</v>
      </c>
      <c r="F8" s="10">
        <v>300</v>
      </c>
      <c r="G8" s="10">
        <v>1700</v>
      </c>
      <c r="H8" s="10">
        <v>5.0127823620000003</v>
      </c>
      <c r="I8" s="10">
        <v>0.33655077500000002</v>
      </c>
      <c r="J8" s="10">
        <v>972631.7389</v>
      </c>
      <c r="K8" s="10">
        <v>2074472.385</v>
      </c>
      <c r="L8" s="10">
        <v>334367.3</v>
      </c>
      <c r="M8" s="10">
        <v>0</v>
      </c>
      <c r="N8" s="10">
        <v>572.13631699999996</v>
      </c>
      <c r="O8" s="10">
        <v>4.4000000000000004</v>
      </c>
      <c r="P8" s="3">
        <v>1</v>
      </c>
      <c r="Q8">
        <f t="shared" si="0"/>
        <v>1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</row>
    <row r="9" spans="1:25" x14ac:dyDescent="0.3">
      <c r="A9" s="1">
        <v>7</v>
      </c>
      <c r="B9" s="10" t="s">
        <v>40</v>
      </c>
      <c r="C9" s="10">
        <v>933.40209789999994</v>
      </c>
      <c r="D9" s="10">
        <v>1532.203986</v>
      </c>
      <c r="E9" s="10">
        <v>598.80188810000004</v>
      </c>
      <c r="F9" s="10">
        <v>280</v>
      </c>
      <c r="G9" s="10">
        <v>1720</v>
      </c>
      <c r="H9" s="10">
        <v>5.4721570929999999</v>
      </c>
      <c r="I9" s="10">
        <v>0.34814063299999998</v>
      </c>
      <c r="J9" s="10">
        <v>1029939.248</v>
      </c>
      <c r="K9" s="10">
        <v>2092876.78</v>
      </c>
      <c r="L9" s="10">
        <v>308979.91979999997</v>
      </c>
      <c r="M9" s="10">
        <v>0</v>
      </c>
      <c r="N9" s="10">
        <v>598.80188810000004</v>
      </c>
      <c r="O9" s="10">
        <v>4.4000000000000004</v>
      </c>
      <c r="P9" s="3">
        <v>1</v>
      </c>
      <c r="Q9">
        <f t="shared" si="0"/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</row>
    <row r="10" spans="1:25" x14ac:dyDescent="0.3">
      <c r="A10" s="1">
        <v>8</v>
      </c>
      <c r="B10" s="10" t="s">
        <v>41</v>
      </c>
      <c r="C10" s="10">
        <v>938.61930070000005</v>
      </c>
      <c r="D10" s="10">
        <v>1491.3768299999999</v>
      </c>
      <c r="E10" s="10">
        <v>552.75752910000006</v>
      </c>
      <c r="F10" s="10">
        <v>300</v>
      </c>
      <c r="G10" s="10">
        <v>1700</v>
      </c>
      <c r="H10" s="10">
        <v>4.9712560989999997</v>
      </c>
      <c r="I10" s="10">
        <v>0.32515148799999999</v>
      </c>
      <c r="J10" s="10">
        <v>939687.79949999996</v>
      </c>
      <c r="K10" s="10">
        <v>2090056.8589999999</v>
      </c>
      <c r="L10" s="10">
        <v>337732.70770000003</v>
      </c>
      <c r="M10" s="10">
        <v>0</v>
      </c>
      <c r="N10" s="10">
        <v>552.75752910000006</v>
      </c>
      <c r="O10" s="10">
        <v>4.4000000000000004</v>
      </c>
      <c r="P10" s="3">
        <v>1</v>
      </c>
      <c r="Q10">
        <f t="shared" si="0"/>
        <v>1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</row>
    <row r="11" spans="1:25" x14ac:dyDescent="0.3">
      <c r="A11" s="1">
        <v>9</v>
      </c>
      <c r="B11" s="10" t="s">
        <v>42</v>
      </c>
      <c r="C11" s="10">
        <v>928.70951049999996</v>
      </c>
      <c r="D11" s="10">
        <v>1436.4338</v>
      </c>
      <c r="E11" s="10">
        <v>507.724289</v>
      </c>
      <c r="F11" s="10">
        <v>280</v>
      </c>
      <c r="G11" s="10">
        <v>1720</v>
      </c>
      <c r="H11" s="10">
        <v>5.1301207130000002</v>
      </c>
      <c r="I11" s="10">
        <v>0.29518854</v>
      </c>
      <c r="J11" s="10">
        <v>873285.77720000001</v>
      </c>
      <c r="K11" s="10">
        <v>2046817.4480000001</v>
      </c>
      <c r="L11" s="10">
        <v>289870.16899999999</v>
      </c>
      <c r="M11" s="10">
        <v>0</v>
      </c>
      <c r="N11" s="10">
        <v>507.724289</v>
      </c>
      <c r="O11" s="10">
        <v>4.4000000000000004</v>
      </c>
      <c r="P11" s="3">
        <v>1</v>
      </c>
      <c r="Q11">
        <f t="shared" si="0"/>
        <v>1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</row>
    <row r="12" spans="1:25" x14ac:dyDescent="0.3">
      <c r="A12" s="1">
        <v>10</v>
      </c>
      <c r="B12" s="10" t="s">
        <v>20</v>
      </c>
      <c r="C12" s="10">
        <v>779.13258740000003</v>
      </c>
      <c r="D12" s="10">
        <v>1033.845478</v>
      </c>
      <c r="E12" s="10">
        <v>254.71289039999999</v>
      </c>
      <c r="F12" s="10">
        <v>420</v>
      </c>
      <c r="G12" s="10">
        <v>2580</v>
      </c>
      <c r="H12" s="10">
        <v>2.4615368520000001</v>
      </c>
      <c r="I12" s="10">
        <v>9.8725927000000005E-2</v>
      </c>
      <c r="J12" s="10">
        <v>657159.25730000006</v>
      </c>
      <c r="K12" s="10">
        <v>2611726.6189999999</v>
      </c>
      <c r="L12" s="10">
        <v>351576.94089999999</v>
      </c>
      <c r="M12" s="10">
        <v>0</v>
      </c>
      <c r="N12" s="10">
        <v>254.71289039999999</v>
      </c>
      <c r="O12" s="10">
        <v>4.5999999999999996</v>
      </c>
      <c r="P12" s="3">
        <v>2</v>
      </c>
      <c r="Q12">
        <f t="shared" si="0"/>
        <v>0</v>
      </c>
      <c r="R12">
        <f t="shared" si="1"/>
        <v>1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</row>
    <row r="13" spans="1:25" x14ac:dyDescent="0.3">
      <c r="A13" s="1">
        <v>11</v>
      </c>
      <c r="B13" s="10" t="s">
        <v>21</v>
      </c>
      <c r="C13" s="10">
        <v>778.32951049999997</v>
      </c>
      <c r="D13" s="10">
        <v>1037.9784380000001</v>
      </c>
      <c r="E13" s="10">
        <v>259.6489277</v>
      </c>
      <c r="F13" s="10">
        <v>420</v>
      </c>
      <c r="G13" s="10">
        <v>2580</v>
      </c>
      <c r="H13" s="10">
        <v>2.4713772340000002</v>
      </c>
      <c r="I13" s="10">
        <v>0.100639119</v>
      </c>
      <c r="J13" s="10">
        <v>669894.23360000004</v>
      </c>
      <c r="K13" s="10">
        <v>2635782.7940000002</v>
      </c>
      <c r="L13" s="10">
        <v>364724.8689</v>
      </c>
      <c r="M13" s="10">
        <v>0</v>
      </c>
      <c r="N13" s="10">
        <v>259.6489277</v>
      </c>
      <c r="O13" s="10">
        <v>4.5999999999999996</v>
      </c>
      <c r="P13" s="3">
        <v>2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</row>
    <row r="14" spans="1:25" x14ac:dyDescent="0.3">
      <c r="A14" s="1">
        <v>12</v>
      </c>
      <c r="B14" s="10" t="s">
        <v>22</v>
      </c>
      <c r="C14" s="10">
        <v>775.27748250000002</v>
      </c>
      <c r="D14" s="10">
        <v>1032.081445</v>
      </c>
      <c r="E14" s="10">
        <v>256.8039627</v>
      </c>
      <c r="F14" s="10">
        <v>450</v>
      </c>
      <c r="G14" s="10">
        <v>2550</v>
      </c>
      <c r="H14" s="10">
        <v>2.2935143230000001</v>
      </c>
      <c r="I14" s="10">
        <v>0.100707436</v>
      </c>
      <c r="J14" s="10">
        <v>654850.10490000003</v>
      </c>
      <c r="K14" s="10">
        <v>2640011.2349999999</v>
      </c>
      <c r="L14" s="10">
        <v>390470.23320000002</v>
      </c>
      <c r="M14" s="10">
        <v>0</v>
      </c>
      <c r="N14" s="10">
        <v>256.8039627</v>
      </c>
      <c r="O14" s="10">
        <v>4.5999999999999996</v>
      </c>
      <c r="P14" s="3">
        <v>2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</row>
    <row r="15" spans="1:25" x14ac:dyDescent="0.3">
      <c r="A15" s="1">
        <v>13</v>
      </c>
      <c r="B15" s="10" t="s">
        <v>23</v>
      </c>
      <c r="C15" s="10">
        <v>871.36951050000005</v>
      </c>
      <c r="D15" s="10">
        <v>1235.854149</v>
      </c>
      <c r="E15" s="10">
        <v>364.4846387</v>
      </c>
      <c r="F15" s="10">
        <v>420</v>
      </c>
      <c r="G15" s="10">
        <v>2580</v>
      </c>
      <c r="H15" s="10">
        <v>2.9425098790000002</v>
      </c>
      <c r="I15" s="10">
        <v>0.141273116</v>
      </c>
      <c r="J15" s="10">
        <v>940370.36780000001</v>
      </c>
      <c r="K15" s="10">
        <v>3026135.3259999999</v>
      </c>
      <c r="L15" s="10">
        <v>426546.4045</v>
      </c>
      <c r="M15" s="10">
        <v>0</v>
      </c>
      <c r="N15" s="10">
        <v>364.4846387</v>
      </c>
      <c r="O15" s="10">
        <v>5.0999999999999996</v>
      </c>
      <c r="P15" s="3">
        <v>2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</row>
    <row r="16" spans="1:25" x14ac:dyDescent="0.3">
      <c r="A16" s="1">
        <v>14</v>
      </c>
      <c r="B16" s="10" t="s">
        <v>24</v>
      </c>
      <c r="C16" s="10">
        <v>879.53762240000003</v>
      </c>
      <c r="D16" s="10">
        <v>1219.1887409999999</v>
      </c>
      <c r="E16" s="10">
        <v>339.65111889999997</v>
      </c>
      <c r="F16" s="10">
        <v>420</v>
      </c>
      <c r="G16" s="10">
        <v>2580</v>
      </c>
      <c r="H16" s="10">
        <v>2.9028303360000001</v>
      </c>
      <c r="I16" s="10">
        <v>0.13164772</v>
      </c>
      <c r="J16" s="10">
        <v>876299.88670000003</v>
      </c>
      <c r="K16" s="10">
        <v>3014151.3390000002</v>
      </c>
      <c r="L16" s="10">
        <v>423003.51679999998</v>
      </c>
      <c r="M16" s="10">
        <v>0</v>
      </c>
      <c r="N16" s="10">
        <v>339.65111889999997</v>
      </c>
      <c r="O16" s="10">
        <v>5.0999999999999996</v>
      </c>
      <c r="P16" s="3">
        <v>2</v>
      </c>
      <c r="Q16">
        <f t="shared" si="0"/>
        <v>0</v>
      </c>
      <c r="R16">
        <f t="shared" si="1"/>
        <v>1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</row>
    <row r="17" spans="1:24" x14ac:dyDescent="0.3">
      <c r="A17" s="1">
        <v>15</v>
      </c>
      <c r="B17" s="10" t="s">
        <v>25</v>
      </c>
      <c r="C17" s="10">
        <v>869.36293709999995</v>
      </c>
      <c r="D17" s="10">
        <v>1222.395618</v>
      </c>
      <c r="E17" s="10">
        <v>353.03268070000001</v>
      </c>
      <c r="F17" s="10">
        <v>390</v>
      </c>
      <c r="G17" s="10">
        <v>2610</v>
      </c>
      <c r="H17" s="10">
        <v>3.1343477380000002</v>
      </c>
      <c r="I17" s="10">
        <v>0.135261563</v>
      </c>
      <c r="J17" s="10">
        <v>921415.29650000005</v>
      </c>
      <c r="K17" s="10">
        <v>3004105.3480000002</v>
      </c>
      <c r="L17" s="10">
        <v>389683.55099999998</v>
      </c>
      <c r="M17" s="10">
        <v>0</v>
      </c>
      <c r="N17" s="10">
        <v>353.03268070000001</v>
      </c>
      <c r="O17" s="10">
        <v>5.0999999999999996</v>
      </c>
      <c r="P17" s="3">
        <v>2</v>
      </c>
      <c r="Q17">
        <f t="shared" si="0"/>
        <v>0</v>
      </c>
      <c r="R17">
        <f t="shared" si="1"/>
        <v>1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</row>
    <row r="18" spans="1:24" x14ac:dyDescent="0.3">
      <c r="A18" s="1">
        <v>16</v>
      </c>
      <c r="B18" s="10" t="s">
        <v>26</v>
      </c>
      <c r="C18" s="10">
        <v>674.25454549999995</v>
      </c>
      <c r="D18" s="10">
        <v>855.84139860000005</v>
      </c>
      <c r="E18" s="10">
        <v>181.58685310000001</v>
      </c>
      <c r="F18" s="10">
        <v>840</v>
      </c>
      <c r="G18" s="10">
        <v>2160</v>
      </c>
      <c r="H18" s="10">
        <v>1.0188588080000001</v>
      </c>
      <c r="I18" s="10">
        <v>8.4067987999999996E-2</v>
      </c>
      <c r="J18" s="10">
        <v>392227.60279999999</v>
      </c>
      <c r="K18" s="10">
        <v>2241074.3050000002</v>
      </c>
      <c r="L18" s="10">
        <v>652318.69440000004</v>
      </c>
      <c r="M18" s="10">
        <v>0</v>
      </c>
      <c r="N18" s="10">
        <v>181.58685310000001</v>
      </c>
      <c r="O18" s="10">
        <v>4.2</v>
      </c>
      <c r="P18" s="3">
        <v>2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</row>
    <row r="19" spans="1:24" x14ac:dyDescent="0.3">
      <c r="A19" s="1">
        <v>17</v>
      </c>
      <c r="B19" s="10" t="s">
        <v>27</v>
      </c>
      <c r="C19" s="10">
        <v>671.42937059999997</v>
      </c>
      <c r="D19" s="10">
        <v>856.68181819999995</v>
      </c>
      <c r="E19" s="10">
        <v>185.25244760000001</v>
      </c>
      <c r="F19" s="10">
        <v>840</v>
      </c>
      <c r="G19" s="10">
        <v>2160</v>
      </c>
      <c r="H19" s="10">
        <v>1.0198593069999999</v>
      </c>
      <c r="I19" s="10">
        <v>8.5765021999999996E-2</v>
      </c>
      <c r="J19" s="10">
        <v>400145.2867</v>
      </c>
      <c r="K19" s="10">
        <v>2254724.014</v>
      </c>
      <c r="L19" s="10">
        <v>654930.58250000002</v>
      </c>
      <c r="M19" s="10">
        <v>0</v>
      </c>
      <c r="N19" s="10">
        <v>185.25244760000001</v>
      </c>
      <c r="O19" s="10">
        <v>4.2</v>
      </c>
      <c r="P19" s="3">
        <v>2</v>
      </c>
      <c r="Q19">
        <f t="shared" si="0"/>
        <v>0</v>
      </c>
      <c r="R19">
        <f t="shared" si="1"/>
        <v>1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</row>
    <row r="20" spans="1:24" x14ac:dyDescent="0.3">
      <c r="A20" s="1">
        <v>18</v>
      </c>
      <c r="B20" s="10" t="s">
        <v>28</v>
      </c>
      <c r="C20" s="10">
        <v>668.21195799999998</v>
      </c>
      <c r="D20" s="10">
        <v>866.99456880000002</v>
      </c>
      <c r="E20" s="10">
        <v>198.78261069999999</v>
      </c>
      <c r="F20" s="10">
        <v>870</v>
      </c>
      <c r="G20" s="10">
        <v>2130</v>
      </c>
      <c r="H20" s="10">
        <v>0.99654548099999996</v>
      </c>
      <c r="I20" s="10">
        <v>9.3325168999999999E-2</v>
      </c>
      <c r="J20" s="10">
        <v>423406.9608</v>
      </c>
      <c r="K20" s="10">
        <v>2285859.8990000002</v>
      </c>
      <c r="L20" s="10">
        <v>693114.61710000003</v>
      </c>
      <c r="M20" s="10">
        <v>0</v>
      </c>
      <c r="N20" s="10">
        <v>198.78261069999999</v>
      </c>
      <c r="O20" s="10">
        <v>4.2</v>
      </c>
      <c r="P20" s="3">
        <v>2</v>
      </c>
      <c r="Q20">
        <f t="shared" si="0"/>
        <v>0</v>
      </c>
      <c r="R20">
        <f t="shared" si="1"/>
        <v>1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</row>
    <row r="21" spans="1:24" x14ac:dyDescent="0.3">
      <c r="A21" s="1">
        <v>19</v>
      </c>
      <c r="B21" s="10" t="s">
        <v>31</v>
      </c>
      <c r="C21" s="10">
        <v>585.97727269999996</v>
      </c>
      <c r="D21" s="10">
        <v>939.63165500000002</v>
      </c>
      <c r="E21" s="10">
        <v>353.65438230000001</v>
      </c>
      <c r="F21" s="10">
        <v>270</v>
      </c>
      <c r="G21" s="10">
        <v>2730</v>
      </c>
      <c r="H21" s="10">
        <v>3.4801172409999999</v>
      </c>
      <c r="I21" s="10">
        <v>0.12954373</v>
      </c>
      <c r="J21" s="10">
        <v>965476.46360000002</v>
      </c>
      <c r="K21" s="10">
        <v>2005893.3810000001</v>
      </c>
      <c r="L21" s="10">
        <v>203778.535</v>
      </c>
      <c r="M21" s="10">
        <v>0</v>
      </c>
      <c r="N21" s="10">
        <v>353.65438230000001</v>
      </c>
      <c r="O21" s="10">
        <v>3.6</v>
      </c>
      <c r="P21" s="3">
        <v>3</v>
      </c>
      <c r="Q21">
        <f t="shared" si="0"/>
        <v>0</v>
      </c>
      <c r="R21">
        <f t="shared" si="1"/>
        <v>0</v>
      </c>
      <c r="S21">
        <f t="shared" si="2"/>
        <v>1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3">
      <c r="A22" s="1">
        <v>20</v>
      </c>
      <c r="B22" s="10" t="s">
        <v>32</v>
      </c>
      <c r="C22" s="10">
        <v>585.78188809999995</v>
      </c>
      <c r="D22" s="10">
        <v>939.05680649999999</v>
      </c>
      <c r="E22" s="10">
        <v>353.27491839999999</v>
      </c>
      <c r="F22" s="10">
        <v>300</v>
      </c>
      <c r="G22" s="10">
        <v>2700</v>
      </c>
      <c r="H22" s="10">
        <v>3.1301893550000002</v>
      </c>
      <c r="I22" s="10">
        <v>0.130842562</v>
      </c>
      <c r="J22" s="10">
        <v>953842.27969999996</v>
      </c>
      <c r="K22" s="10">
        <v>1992459.4350000001</v>
      </c>
      <c r="L22" s="10">
        <v>229582.36009999999</v>
      </c>
      <c r="M22" s="10">
        <v>0</v>
      </c>
      <c r="N22" s="10">
        <v>353.27491839999999</v>
      </c>
      <c r="O22" s="10">
        <v>3.6</v>
      </c>
      <c r="P22" s="3">
        <v>3</v>
      </c>
      <c r="Q22">
        <f t="shared" si="0"/>
        <v>0</v>
      </c>
      <c r="R22">
        <f t="shared" si="1"/>
        <v>0</v>
      </c>
      <c r="S22">
        <f t="shared" si="2"/>
        <v>1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3">
      <c r="A23" s="1">
        <v>21</v>
      </c>
      <c r="B23" s="10" t="s">
        <v>33</v>
      </c>
      <c r="C23" s="10">
        <v>571.47237759999996</v>
      </c>
      <c r="D23" s="10">
        <v>915.45405589999996</v>
      </c>
      <c r="E23" s="10">
        <v>343.9816783</v>
      </c>
      <c r="F23" s="10">
        <v>300</v>
      </c>
      <c r="G23" s="10">
        <v>2700</v>
      </c>
      <c r="H23" s="10">
        <v>3.0515135199999999</v>
      </c>
      <c r="I23" s="10">
        <v>0.12740062199999999</v>
      </c>
      <c r="J23" s="10">
        <v>928750.53150000004</v>
      </c>
      <c r="K23" s="10">
        <v>1970809.1310000001</v>
      </c>
      <c r="L23" s="10">
        <v>225909.07620000001</v>
      </c>
      <c r="M23" s="10">
        <v>0</v>
      </c>
      <c r="N23" s="10">
        <v>343.9816783</v>
      </c>
      <c r="O23" s="10">
        <v>3.6</v>
      </c>
      <c r="P23" s="3">
        <v>3</v>
      </c>
      <c r="Q23">
        <f t="shared" si="0"/>
        <v>0</v>
      </c>
      <c r="R23">
        <f t="shared" si="1"/>
        <v>0</v>
      </c>
      <c r="S23">
        <f t="shared" si="2"/>
        <v>1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3">
      <c r="A24" s="1">
        <v>22</v>
      </c>
      <c r="B24" s="10" t="s">
        <v>34</v>
      </c>
      <c r="C24" s="10">
        <v>660.62216780000006</v>
      </c>
      <c r="D24" s="10">
        <v>1090.560862</v>
      </c>
      <c r="E24" s="10">
        <v>429.93869460000002</v>
      </c>
      <c r="F24" s="10">
        <v>300</v>
      </c>
      <c r="G24" s="10">
        <v>2700</v>
      </c>
      <c r="H24" s="10">
        <v>3.6352028750000001</v>
      </c>
      <c r="I24" s="10">
        <v>0.159236554</v>
      </c>
      <c r="J24" s="10">
        <v>1160834.476</v>
      </c>
      <c r="K24" s="10">
        <v>2279120.682</v>
      </c>
      <c r="L24" s="10">
        <v>264563.57380000001</v>
      </c>
      <c r="M24" s="10">
        <v>0</v>
      </c>
      <c r="N24" s="10">
        <v>429.93869460000002</v>
      </c>
      <c r="O24" s="10">
        <v>4.1100000000000003</v>
      </c>
      <c r="P24" s="3">
        <v>3</v>
      </c>
      <c r="Q24">
        <f t="shared" si="0"/>
        <v>0</v>
      </c>
      <c r="R24">
        <f t="shared" si="1"/>
        <v>0</v>
      </c>
      <c r="S24">
        <f t="shared" si="2"/>
        <v>1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3">
      <c r="A25" s="1">
        <v>23</v>
      </c>
      <c r="B25" s="10" t="s">
        <v>35</v>
      </c>
      <c r="C25" s="10">
        <v>641.54377620000002</v>
      </c>
      <c r="D25" s="10">
        <v>1095.7060140000001</v>
      </c>
      <c r="E25" s="10">
        <v>454.16223780000001</v>
      </c>
      <c r="F25" s="10">
        <v>270</v>
      </c>
      <c r="G25" s="10">
        <v>2730</v>
      </c>
      <c r="H25" s="10">
        <v>4.0581704219999999</v>
      </c>
      <c r="I25" s="10">
        <v>0.16635979400000001</v>
      </c>
      <c r="J25" s="10">
        <v>1239862.909</v>
      </c>
      <c r="K25" s="10">
        <v>2235671.8709999998</v>
      </c>
      <c r="L25" s="10">
        <v>237428.83780000001</v>
      </c>
      <c r="M25" s="10">
        <v>0</v>
      </c>
      <c r="N25" s="10">
        <v>454.16223780000001</v>
      </c>
      <c r="O25" s="10">
        <v>4.1100000000000003</v>
      </c>
      <c r="P25" s="3">
        <v>3</v>
      </c>
      <c r="Q25">
        <f t="shared" si="0"/>
        <v>0</v>
      </c>
      <c r="R25">
        <f t="shared" si="1"/>
        <v>0</v>
      </c>
      <c r="S25">
        <f t="shared" si="2"/>
        <v>1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3">
      <c r="A26" s="1">
        <v>24</v>
      </c>
      <c r="B26" s="10" t="s">
        <v>36</v>
      </c>
      <c r="C26" s="10">
        <v>667.95055939999997</v>
      </c>
      <c r="D26" s="10">
        <v>1087.73669</v>
      </c>
      <c r="E26" s="10">
        <v>419.78613050000001</v>
      </c>
      <c r="F26" s="10">
        <v>300</v>
      </c>
      <c r="G26" s="10">
        <v>2700</v>
      </c>
      <c r="H26" s="10">
        <v>3.6257889670000001</v>
      </c>
      <c r="I26" s="10">
        <v>0.15547634499999999</v>
      </c>
      <c r="J26" s="10">
        <v>1133422.5519999999</v>
      </c>
      <c r="K26" s="10">
        <v>2280709.7059999998</v>
      </c>
      <c r="L26" s="10">
        <v>265878.78039999999</v>
      </c>
      <c r="M26" s="10">
        <v>0</v>
      </c>
      <c r="N26" s="10">
        <v>419.78613050000001</v>
      </c>
      <c r="O26" s="10">
        <v>4.1100000000000003</v>
      </c>
      <c r="P26" s="3">
        <v>3</v>
      </c>
      <c r="Q26">
        <f t="shared" si="0"/>
        <v>0</v>
      </c>
      <c r="R26">
        <f t="shared" si="1"/>
        <v>0</v>
      </c>
      <c r="S26">
        <f t="shared" si="2"/>
        <v>1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3">
      <c r="A27" s="1">
        <v>25</v>
      </c>
      <c r="B27" s="10" t="s">
        <v>37</v>
      </c>
      <c r="C27" s="10">
        <v>1052.7460140000001</v>
      </c>
      <c r="D27" s="10">
        <v>1182.884196</v>
      </c>
      <c r="E27" s="10">
        <v>130.13818180000001</v>
      </c>
      <c r="F27" s="10">
        <v>720</v>
      </c>
      <c r="G27" s="10">
        <v>1280</v>
      </c>
      <c r="H27" s="10">
        <v>1.642894716</v>
      </c>
      <c r="I27" s="10">
        <v>0.10167045500000001</v>
      </c>
      <c r="J27" s="10">
        <v>166576.87270000001</v>
      </c>
      <c r="K27" s="10">
        <v>2147752.747</v>
      </c>
      <c r="L27" s="10">
        <v>750734.07019999996</v>
      </c>
      <c r="M27" s="10">
        <v>0</v>
      </c>
      <c r="N27" s="10">
        <v>130.13818180000001</v>
      </c>
      <c r="O27" s="10">
        <v>3.4</v>
      </c>
      <c r="P27" s="3">
        <v>26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1</v>
      </c>
      <c r="W27">
        <f t="shared" si="6"/>
        <v>0</v>
      </c>
      <c r="X27">
        <f t="shared" si="7"/>
        <v>0</v>
      </c>
    </row>
    <row r="28" spans="1:24" x14ac:dyDescent="0.3">
      <c r="A28" s="1">
        <v>26</v>
      </c>
      <c r="B28" s="10" t="s">
        <v>38</v>
      </c>
      <c r="C28" s="10">
        <v>1077.3689509999999</v>
      </c>
      <c r="D28" s="10">
        <v>1190.963706</v>
      </c>
      <c r="E28" s="10">
        <v>113.59475519999999</v>
      </c>
      <c r="F28" s="10">
        <v>700</v>
      </c>
      <c r="G28" s="10">
        <v>1300</v>
      </c>
      <c r="H28" s="10">
        <v>1.7013767230000001</v>
      </c>
      <c r="I28" s="10">
        <v>8.7380580999999999E-2</v>
      </c>
      <c r="J28" s="10">
        <v>147673.18179999999</v>
      </c>
      <c r="K28" s="10">
        <v>2156018.5269999998</v>
      </c>
      <c r="L28" s="10">
        <v>733215.82310000004</v>
      </c>
      <c r="M28" s="10">
        <v>0</v>
      </c>
      <c r="N28" s="10">
        <v>113.59475519999999</v>
      </c>
      <c r="O28" s="10">
        <v>3.4</v>
      </c>
      <c r="P28" s="3">
        <v>26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1</v>
      </c>
      <c r="W28">
        <f t="shared" si="6"/>
        <v>0</v>
      </c>
      <c r="X28">
        <f t="shared" si="7"/>
        <v>0</v>
      </c>
    </row>
    <row r="29" spans="1:24" x14ac:dyDescent="0.3">
      <c r="A29" s="1">
        <v>27</v>
      </c>
      <c r="B29" s="10" t="s">
        <v>29</v>
      </c>
      <c r="C29" s="10">
        <v>1115.972168</v>
      </c>
      <c r="D29" s="10">
        <v>1292.9447090000001</v>
      </c>
      <c r="E29" s="10">
        <v>176.97254079999999</v>
      </c>
      <c r="F29" s="10">
        <v>640</v>
      </c>
      <c r="G29" s="10">
        <v>1360</v>
      </c>
      <c r="H29" s="10">
        <v>2.020226107</v>
      </c>
      <c r="I29" s="10">
        <v>0.13012686800000001</v>
      </c>
      <c r="J29" s="10">
        <v>240682.65549999999</v>
      </c>
      <c r="K29" s="10">
        <v>2319540.7429999998</v>
      </c>
      <c r="L29" s="10">
        <v>725096.23730000004</v>
      </c>
      <c r="M29" s="10">
        <v>0</v>
      </c>
      <c r="N29" s="10">
        <v>176.97254079999999</v>
      </c>
      <c r="O29" s="10">
        <v>4</v>
      </c>
      <c r="P29" s="3">
        <v>26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1</v>
      </c>
      <c r="W29">
        <f t="shared" si="6"/>
        <v>0</v>
      </c>
      <c r="X29">
        <f t="shared" si="7"/>
        <v>0</v>
      </c>
    </row>
    <row r="30" spans="1:24" x14ac:dyDescent="0.3">
      <c r="A30" s="1">
        <v>28</v>
      </c>
      <c r="B30" s="10" t="s">
        <v>30</v>
      </c>
      <c r="C30" s="10">
        <v>1107.178042</v>
      </c>
      <c r="D30" s="10">
        <v>1306.999767</v>
      </c>
      <c r="E30" s="10">
        <v>199.82172489999999</v>
      </c>
      <c r="F30" s="10">
        <v>660</v>
      </c>
      <c r="G30" s="10">
        <v>1340</v>
      </c>
      <c r="H30" s="10">
        <v>1.9803026770000001</v>
      </c>
      <c r="I30" s="10">
        <v>0.14912069</v>
      </c>
      <c r="J30" s="10">
        <v>267761.11139999999</v>
      </c>
      <c r="K30" s="10">
        <v>2319843.9440000001</v>
      </c>
      <c r="L30" s="10">
        <v>748669.46389999997</v>
      </c>
      <c r="M30" s="10">
        <v>0</v>
      </c>
      <c r="N30" s="10">
        <v>199.82172489999999</v>
      </c>
      <c r="O30" s="10">
        <v>4</v>
      </c>
      <c r="P30" s="3">
        <v>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1</v>
      </c>
      <c r="W30">
        <f t="shared" si="6"/>
        <v>0</v>
      </c>
      <c r="X30">
        <f t="shared" si="7"/>
        <v>0</v>
      </c>
    </row>
    <row r="31" spans="1:24" x14ac:dyDescent="0.3">
      <c r="A31" s="6"/>
      <c r="O31" s="3"/>
      <c r="P31" s="3"/>
    </row>
    <row r="32" spans="1:24" x14ac:dyDescent="0.3">
      <c r="A32" s="6"/>
      <c r="O32" s="3"/>
      <c r="P32" s="3"/>
    </row>
    <row r="33" spans="1:16" x14ac:dyDescent="0.3">
      <c r="A33" s="6"/>
      <c r="O33" s="3"/>
      <c r="P33" s="3"/>
    </row>
    <row r="34" spans="1:16" x14ac:dyDescent="0.3">
      <c r="A34" s="6"/>
      <c r="O34" s="3"/>
      <c r="P34" s="3"/>
    </row>
    <row r="35" spans="1:16" x14ac:dyDescent="0.3">
      <c r="A35" s="6"/>
      <c r="O35" s="3"/>
      <c r="P35" s="3"/>
    </row>
    <row r="36" spans="1:16" x14ac:dyDescent="0.3">
      <c r="A36" s="6"/>
      <c r="O36" s="3"/>
      <c r="P36" s="3"/>
    </row>
    <row r="37" spans="1:16" x14ac:dyDescent="0.3">
      <c r="A37" s="6"/>
      <c r="O37" s="3"/>
      <c r="P37" s="3"/>
    </row>
    <row r="38" spans="1:16" x14ac:dyDescent="0.3">
      <c r="A38" s="6"/>
      <c r="O38" s="3"/>
      <c r="P38" s="3"/>
    </row>
    <row r="39" spans="1:16" x14ac:dyDescent="0.3">
      <c r="A39" s="6"/>
      <c r="O39" s="3"/>
      <c r="P39" s="3"/>
    </row>
    <row r="40" spans="1:16" x14ac:dyDescent="0.3">
      <c r="A40" s="6"/>
      <c r="O40" s="3"/>
      <c r="P40" s="3"/>
    </row>
    <row r="41" spans="1:16" x14ac:dyDescent="0.3">
      <c r="A41" s="6"/>
      <c r="O41" s="3"/>
      <c r="P41" s="3"/>
    </row>
    <row r="42" spans="1:16" x14ac:dyDescent="0.3">
      <c r="A42" s="6"/>
      <c r="O42" s="3"/>
      <c r="P42" s="3"/>
    </row>
    <row r="43" spans="1:16" x14ac:dyDescent="0.3">
      <c r="A43" s="6"/>
      <c r="O43" s="3"/>
      <c r="P43" s="3"/>
    </row>
    <row r="44" spans="1:16" x14ac:dyDescent="0.3">
      <c r="A44" s="6"/>
      <c r="O44" s="3"/>
      <c r="P44" s="3"/>
    </row>
    <row r="45" spans="1:16" x14ac:dyDescent="0.3">
      <c r="A45" s="6"/>
      <c r="O45" s="3"/>
      <c r="P45" s="3"/>
    </row>
    <row r="46" spans="1:16" x14ac:dyDescent="0.3">
      <c r="A46" s="6"/>
      <c r="O46" s="3"/>
      <c r="P46" s="3"/>
    </row>
    <row r="47" spans="1:16" x14ac:dyDescent="0.3">
      <c r="A47" s="6"/>
      <c r="O47" s="3"/>
      <c r="P47" s="3"/>
    </row>
    <row r="48" spans="1:16" x14ac:dyDescent="0.3">
      <c r="A48" s="6"/>
      <c r="O48" s="3"/>
      <c r="P48" s="3"/>
    </row>
    <row r="49" spans="1:16" x14ac:dyDescent="0.3">
      <c r="A49" s="6"/>
      <c r="O49" s="3"/>
      <c r="P49" s="3"/>
    </row>
    <row r="50" spans="1:16" x14ac:dyDescent="0.3">
      <c r="A50" s="6"/>
      <c r="O50" s="3"/>
      <c r="P50" s="3"/>
    </row>
    <row r="51" spans="1:16" x14ac:dyDescent="0.3">
      <c r="A51" s="6"/>
      <c r="O51" s="3"/>
      <c r="P51" s="3"/>
    </row>
    <row r="52" spans="1:16" x14ac:dyDescent="0.3">
      <c r="A52" s="6"/>
      <c r="O52" s="3"/>
      <c r="P52" s="3"/>
    </row>
    <row r="53" spans="1:16" x14ac:dyDescent="0.3">
      <c r="A53" s="6"/>
      <c r="O53" s="3"/>
      <c r="P53" s="3"/>
    </row>
    <row r="54" spans="1:16" x14ac:dyDescent="0.3">
      <c r="A54" s="6"/>
      <c r="O54" s="3"/>
      <c r="P54" s="3"/>
    </row>
    <row r="55" spans="1:16" x14ac:dyDescent="0.3">
      <c r="A55" s="6"/>
      <c r="O55" s="3"/>
      <c r="P55" s="3"/>
    </row>
    <row r="56" spans="1:16" x14ac:dyDescent="0.3">
      <c r="A56" s="6"/>
      <c r="O56" s="3"/>
      <c r="P56" s="3"/>
    </row>
    <row r="57" spans="1:16" x14ac:dyDescent="0.3">
      <c r="A57" s="6"/>
      <c r="O57" s="3"/>
      <c r="P57" s="3"/>
    </row>
    <row r="58" spans="1:16" x14ac:dyDescent="0.3">
      <c r="A58" s="6"/>
      <c r="O58" s="3"/>
      <c r="P58" s="3"/>
    </row>
    <row r="59" spans="1:16" x14ac:dyDescent="0.3">
      <c r="A59" s="6"/>
      <c r="O59" s="3"/>
      <c r="P59" s="3"/>
    </row>
    <row r="60" spans="1:16" x14ac:dyDescent="0.3">
      <c r="A60" s="6"/>
      <c r="O60" s="3"/>
      <c r="P60" s="3"/>
    </row>
    <row r="61" spans="1:16" x14ac:dyDescent="0.3">
      <c r="A61" s="6"/>
      <c r="O61" s="3"/>
      <c r="P61" s="3"/>
    </row>
    <row r="62" spans="1:16" x14ac:dyDescent="0.3">
      <c r="A62" s="6"/>
      <c r="O62" s="3"/>
      <c r="P62" s="3"/>
    </row>
    <row r="63" spans="1:16" x14ac:dyDescent="0.3">
      <c r="A63" s="6"/>
      <c r="O63" s="3"/>
      <c r="P63" s="3"/>
    </row>
    <row r="64" spans="1:16" x14ac:dyDescent="0.3">
      <c r="A64" s="6"/>
      <c r="O64" s="3"/>
      <c r="P64" s="3"/>
    </row>
    <row r="65" spans="1:16" x14ac:dyDescent="0.3">
      <c r="A65" s="6"/>
      <c r="O65" s="3"/>
      <c r="P65" s="3"/>
    </row>
    <row r="66" spans="1:16" x14ac:dyDescent="0.3">
      <c r="A66" s="6"/>
      <c r="O66" s="3"/>
      <c r="P66" s="3"/>
    </row>
    <row r="67" spans="1:16" x14ac:dyDescent="0.3">
      <c r="A67" s="6"/>
      <c r="O67" s="3"/>
      <c r="P67" s="3"/>
    </row>
    <row r="68" spans="1:16" x14ac:dyDescent="0.3">
      <c r="A68" s="6"/>
      <c r="O68" s="3"/>
      <c r="P68" s="3"/>
    </row>
    <row r="69" spans="1:16" x14ac:dyDescent="0.3">
      <c r="A69" s="6"/>
      <c r="O69" s="3"/>
      <c r="P69" s="3"/>
    </row>
    <row r="70" spans="1:16" x14ac:dyDescent="0.3">
      <c r="A70" s="6"/>
      <c r="O70" s="3"/>
      <c r="P70" s="3"/>
    </row>
    <row r="71" spans="1:16" x14ac:dyDescent="0.3">
      <c r="A71" s="6"/>
      <c r="O71" s="3"/>
      <c r="P71" s="3"/>
    </row>
    <row r="72" spans="1:16" x14ac:dyDescent="0.3">
      <c r="A72" s="6"/>
      <c r="O72" s="3"/>
      <c r="P72" s="3"/>
    </row>
    <row r="73" spans="1:16" x14ac:dyDescent="0.3">
      <c r="A73" s="6"/>
      <c r="O73" s="3"/>
      <c r="P73" s="3"/>
    </row>
    <row r="74" spans="1:16" x14ac:dyDescent="0.3">
      <c r="A74" s="6"/>
      <c r="O74" s="3"/>
      <c r="P74" s="3"/>
    </row>
    <row r="75" spans="1:16" x14ac:dyDescent="0.3">
      <c r="A75" s="6"/>
      <c r="O75" s="3"/>
      <c r="P75" s="3"/>
    </row>
    <row r="76" spans="1:16" x14ac:dyDescent="0.3">
      <c r="A76" s="6"/>
      <c r="O76" s="3"/>
      <c r="P76" s="3"/>
    </row>
    <row r="77" spans="1:16" x14ac:dyDescent="0.3">
      <c r="A77" s="6"/>
      <c r="O77" s="3"/>
      <c r="P77" s="3"/>
    </row>
    <row r="78" spans="1:16" x14ac:dyDescent="0.3">
      <c r="A78" s="6"/>
      <c r="O78" s="3"/>
      <c r="P78" s="3"/>
    </row>
    <row r="79" spans="1:16" x14ac:dyDescent="0.3">
      <c r="A79" s="6"/>
      <c r="O79" s="3"/>
      <c r="P79" s="3"/>
    </row>
    <row r="80" spans="1:16" x14ac:dyDescent="0.3">
      <c r="A80" s="6"/>
      <c r="O80" s="3"/>
      <c r="P80" s="3"/>
    </row>
    <row r="81" spans="1:16" x14ac:dyDescent="0.3">
      <c r="A81" s="6"/>
      <c r="O81" s="3"/>
      <c r="P81" s="3"/>
    </row>
    <row r="82" spans="1:16" x14ac:dyDescent="0.3">
      <c r="A82" s="6"/>
      <c r="O82" s="3"/>
      <c r="P82" s="3"/>
    </row>
    <row r="83" spans="1:16" x14ac:dyDescent="0.3">
      <c r="A83" s="6"/>
      <c r="O83" s="3"/>
      <c r="P83" s="3"/>
    </row>
    <row r="84" spans="1:16" x14ac:dyDescent="0.3">
      <c r="A84" s="6"/>
      <c r="O84" s="3"/>
      <c r="P84" s="3"/>
    </row>
    <row r="85" spans="1:16" x14ac:dyDescent="0.3">
      <c r="A85" s="6"/>
      <c r="O85" s="3"/>
      <c r="P85" s="3"/>
    </row>
    <row r="86" spans="1:16" x14ac:dyDescent="0.3">
      <c r="A86" s="6"/>
      <c r="O86" s="3"/>
      <c r="P86" s="3"/>
    </row>
    <row r="87" spans="1:16" x14ac:dyDescent="0.3">
      <c r="A87" s="6"/>
      <c r="O87" s="3"/>
      <c r="P87" s="3"/>
    </row>
    <row r="88" spans="1:16" x14ac:dyDescent="0.3">
      <c r="A88" s="6"/>
      <c r="O88" s="3"/>
      <c r="P88" s="3"/>
    </row>
    <row r="89" spans="1:16" x14ac:dyDescent="0.3">
      <c r="A89" s="6"/>
      <c r="O89" s="3"/>
      <c r="P89" s="3"/>
    </row>
    <row r="90" spans="1:16" x14ac:dyDescent="0.3">
      <c r="A90" s="6"/>
      <c r="O90" s="3"/>
      <c r="P90" s="3"/>
    </row>
    <row r="91" spans="1:16" x14ac:dyDescent="0.3">
      <c r="A91" s="6"/>
      <c r="O91" s="3"/>
      <c r="P91" s="3"/>
    </row>
    <row r="92" spans="1:16" x14ac:dyDescent="0.3">
      <c r="A92" s="6"/>
      <c r="O92" s="3"/>
      <c r="P92" s="3"/>
    </row>
    <row r="93" spans="1:16" x14ac:dyDescent="0.3">
      <c r="A93" s="6"/>
      <c r="O93" s="3"/>
      <c r="P93" s="3"/>
    </row>
    <row r="94" spans="1:16" x14ac:dyDescent="0.3">
      <c r="A94" s="6"/>
      <c r="O94" s="3"/>
      <c r="P94" s="3"/>
    </row>
    <row r="95" spans="1:16" x14ac:dyDescent="0.3">
      <c r="A95" s="6"/>
      <c r="O95" s="3"/>
      <c r="P95" s="3"/>
    </row>
    <row r="96" spans="1:16" x14ac:dyDescent="0.3">
      <c r="A96" s="6"/>
      <c r="O96" s="3"/>
      <c r="P96" s="3"/>
    </row>
    <row r="97" spans="1:16" x14ac:dyDescent="0.3">
      <c r="A97" s="6"/>
      <c r="O97" s="3"/>
      <c r="P97" s="3"/>
    </row>
    <row r="98" spans="1:16" x14ac:dyDescent="0.3">
      <c r="A98" s="6"/>
      <c r="O98" s="3"/>
      <c r="P98" s="3"/>
    </row>
    <row r="99" spans="1:16" x14ac:dyDescent="0.3">
      <c r="A99" s="6"/>
      <c r="O99" s="3"/>
      <c r="P99" s="3"/>
    </row>
    <row r="100" spans="1:16" x14ac:dyDescent="0.3">
      <c r="A100" s="6"/>
      <c r="O100" s="3"/>
      <c r="P100" s="3"/>
    </row>
    <row r="101" spans="1:16" x14ac:dyDescent="0.3">
      <c r="A101" s="6"/>
      <c r="O101" s="3"/>
      <c r="P101" s="3"/>
    </row>
    <row r="102" spans="1:16" x14ac:dyDescent="0.3">
      <c r="A102" s="6"/>
      <c r="O102" s="3"/>
      <c r="P102" s="3"/>
    </row>
    <row r="103" spans="1:16" x14ac:dyDescent="0.3">
      <c r="A103" s="6"/>
      <c r="O103" s="3"/>
      <c r="P103" s="3"/>
    </row>
    <row r="104" spans="1:16" x14ac:dyDescent="0.3">
      <c r="A104" s="6"/>
      <c r="O104" s="3"/>
      <c r="P104" s="3"/>
    </row>
    <row r="105" spans="1:16" x14ac:dyDescent="0.3">
      <c r="A105" s="6"/>
      <c r="O105" s="3"/>
      <c r="P105" s="3"/>
    </row>
    <row r="106" spans="1:16" x14ac:dyDescent="0.3">
      <c r="A106" s="6"/>
      <c r="O106" s="3"/>
      <c r="P106" s="3"/>
    </row>
    <row r="107" spans="1:16" x14ac:dyDescent="0.3">
      <c r="A107" s="6"/>
      <c r="O107" s="3"/>
      <c r="P107" s="3"/>
    </row>
    <row r="108" spans="1:16" x14ac:dyDescent="0.3">
      <c r="A108" s="6"/>
      <c r="O108" s="3"/>
      <c r="P108" s="3"/>
    </row>
    <row r="109" spans="1:16" x14ac:dyDescent="0.3">
      <c r="A109" s="6"/>
      <c r="O109" s="3"/>
      <c r="P109" s="3"/>
    </row>
    <row r="110" spans="1:16" x14ac:dyDescent="0.3">
      <c r="A110" s="6"/>
      <c r="O110" s="3"/>
      <c r="P110" s="3"/>
    </row>
    <row r="111" spans="1:16" x14ac:dyDescent="0.3">
      <c r="A111" s="6"/>
      <c r="O111" s="3"/>
      <c r="P111" s="3"/>
    </row>
    <row r="112" spans="1:16" x14ac:dyDescent="0.3">
      <c r="A112" s="6"/>
      <c r="O112" s="3"/>
      <c r="P112" s="3"/>
    </row>
    <row r="113" spans="1:16" x14ac:dyDescent="0.3">
      <c r="A113" s="6"/>
      <c r="O113" s="3"/>
      <c r="P113" s="3"/>
    </row>
    <row r="114" spans="1:16" x14ac:dyDescent="0.3">
      <c r="A114" s="6"/>
      <c r="O114" s="3"/>
      <c r="P114" s="3"/>
    </row>
    <row r="115" spans="1:16" x14ac:dyDescent="0.3">
      <c r="A115" s="6"/>
      <c r="O115" s="3"/>
      <c r="P115" s="3"/>
    </row>
    <row r="116" spans="1:16" x14ac:dyDescent="0.3">
      <c r="A116" s="6"/>
      <c r="O116" s="3"/>
      <c r="P116" s="3"/>
    </row>
    <row r="117" spans="1:16" x14ac:dyDescent="0.3">
      <c r="A117" s="6"/>
      <c r="O117" s="3"/>
      <c r="P117" s="3"/>
    </row>
    <row r="118" spans="1:16" x14ac:dyDescent="0.3">
      <c r="A118" s="6"/>
      <c r="O118" s="3"/>
      <c r="P118" s="3"/>
    </row>
    <row r="119" spans="1:16" x14ac:dyDescent="0.3">
      <c r="A119" s="6"/>
      <c r="O119" s="3"/>
      <c r="P119" s="3"/>
    </row>
    <row r="120" spans="1:16" x14ac:dyDescent="0.3">
      <c r="A120" s="6"/>
      <c r="O120" s="3"/>
      <c r="P120" s="3"/>
    </row>
    <row r="121" spans="1:16" x14ac:dyDescent="0.3">
      <c r="A121" s="6"/>
      <c r="O121" s="3"/>
      <c r="P121" s="3"/>
    </row>
    <row r="122" spans="1:16" x14ac:dyDescent="0.3">
      <c r="A122" s="6"/>
      <c r="O122" s="3"/>
      <c r="P122" s="3"/>
    </row>
    <row r="123" spans="1:16" x14ac:dyDescent="0.3">
      <c r="A123" s="6"/>
      <c r="O123" s="3"/>
      <c r="P123" s="3"/>
    </row>
    <row r="124" spans="1:16" x14ac:dyDescent="0.3">
      <c r="A124" s="6"/>
      <c r="O124" s="3"/>
      <c r="P124" s="3"/>
    </row>
    <row r="125" spans="1:16" x14ac:dyDescent="0.3">
      <c r="A125" s="6"/>
      <c r="O125" s="3"/>
      <c r="P125" s="3"/>
    </row>
    <row r="126" spans="1:16" x14ac:dyDescent="0.3">
      <c r="A126" s="6"/>
      <c r="O126" s="3"/>
      <c r="P126" s="3"/>
    </row>
    <row r="127" spans="1:16" x14ac:dyDescent="0.3">
      <c r="A127" s="6"/>
      <c r="O127" s="3"/>
      <c r="P127" s="3"/>
    </row>
    <row r="128" spans="1:16" x14ac:dyDescent="0.3">
      <c r="A128" s="6"/>
      <c r="O128" s="3"/>
      <c r="P128" s="3"/>
    </row>
    <row r="129" spans="1:16" x14ac:dyDescent="0.3">
      <c r="A129" s="6"/>
      <c r="O129" s="3"/>
      <c r="P129" s="3"/>
    </row>
    <row r="130" spans="1:16" x14ac:dyDescent="0.3">
      <c r="A130" s="6"/>
      <c r="O130" s="3"/>
      <c r="P130" s="3"/>
    </row>
    <row r="131" spans="1:16" x14ac:dyDescent="0.3">
      <c r="A131" s="6"/>
      <c r="O131" s="3"/>
      <c r="P131" s="3"/>
    </row>
    <row r="132" spans="1:16" x14ac:dyDescent="0.3">
      <c r="A132" s="6"/>
      <c r="O132" s="3"/>
      <c r="P132" s="3"/>
    </row>
    <row r="133" spans="1:16" x14ac:dyDescent="0.3">
      <c r="A133" s="6"/>
      <c r="O133" s="3"/>
      <c r="P133" s="3"/>
    </row>
    <row r="134" spans="1:16" x14ac:dyDescent="0.3">
      <c r="A134" s="6"/>
      <c r="O134" s="3"/>
      <c r="P134" s="3"/>
    </row>
    <row r="135" spans="1:16" x14ac:dyDescent="0.3">
      <c r="A135" s="6"/>
      <c r="O135" s="3"/>
      <c r="P135" s="3"/>
    </row>
    <row r="136" spans="1:16" x14ac:dyDescent="0.3">
      <c r="A136" s="6"/>
      <c r="O136" s="3"/>
      <c r="P136" s="3"/>
    </row>
    <row r="137" spans="1:16" x14ac:dyDescent="0.3">
      <c r="A137" s="6"/>
      <c r="O137" s="3"/>
      <c r="P137" s="3"/>
    </row>
    <row r="138" spans="1:16" x14ac:dyDescent="0.3">
      <c r="A138" s="6"/>
      <c r="O138" s="3"/>
      <c r="P138" s="3"/>
    </row>
    <row r="139" spans="1:16" x14ac:dyDescent="0.3">
      <c r="A139" s="6"/>
      <c r="O139" s="3"/>
      <c r="P139" s="3"/>
    </row>
    <row r="140" spans="1:16" x14ac:dyDescent="0.3">
      <c r="A140" s="6"/>
      <c r="O140" s="3"/>
      <c r="P140" s="3"/>
    </row>
    <row r="141" spans="1:16" x14ac:dyDescent="0.3">
      <c r="A141" s="6"/>
      <c r="O141" s="3"/>
      <c r="P141" s="3"/>
    </row>
    <row r="142" spans="1:16" x14ac:dyDescent="0.3">
      <c r="A142" s="6"/>
      <c r="O142" s="3"/>
      <c r="P142" s="3"/>
    </row>
    <row r="143" spans="1:16" x14ac:dyDescent="0.3">
      <c r="A143" s="6"/>
      <c r="O143" s="3"/>
      <c r="P143" s="3"/>
    </row>
    <row r="144" spans="1:16" x14ac:dyDescent="0.3">
      <c r="A144" s="6"/>
      <c r="O144" s="3"/>
      <c r="P144" s="3"/>
    </row>
    <row r="145" spans="1:16" x14ac:dyDescent="0.3">
      <c r="A145" s="6"/>
      <c r="O145" s="3"/>
      <c r="P145" s="3"/>
    </row>
    <row r="146" spans="1:16" x14ac:dyDescent="0.3">
      <c r="A146" s="6"/>
      <c r="O146" s="3"/>
      <c r="P146" s="3"/>
    </row>
    <row r="147" spans="1:16" x14ac:dyDescent="0.3">
      <c r="A147" s="6"/>
      <c r="O147" s="3"/>
      <c r="P147" s="3"/>
    </row>
    <row r="148" spans="1:16" x14ac:dyDescent="0.3">
      <c r="A148" s="6"/>
      <c r="O148" s="3"/>
      <c r="P148" s="3"/>
    </row>
    <row r="149" spans="1:16" x14ac:dyDescent="0.3">
      <c r="A149" s="6"/>
      <c r="O149" s="3"/>
      <c r="P149" s="3"/>
    </row>
    <row r="150" spans="1:16" x14ac:dyDescent="0.3">
      <c r="A150" s="6"/>
      <c r="O150" s="3"/>
      <c r="P150" s="3"/>
    </row>
    <row r="151" spans="1:16" x14ac:dyDescent="0.3">
      <c r="A151" s="6"/>
      <c r="O151" s="3"/>
      <c r="P151" s="3"/>
    </row>
    <row r="152" spans="1:16" x14ac:dyDescent="0.3">
      <c r="A152" s="6"/>
      <c r="O152" s="3"/>
      <c r="P152" s="3"/>
    </row>
    <row r="153" spans="1:16" x14ac:dyDescent="0.3">
      <c r="A153" s="6"/>
      <c r="O153" s="3"/>
      <c r="P153" s="3"/>
    </row>
    <row r="154" spans="1:16" x14ac:dyDescent="0.3">
      <c r="A154" s="6"/>
      <c r="O154" s="3"/>
      <c r="P154" s="3"/>
    </row>
    <row r="155" spans="1:16" x14ac:dyDescent="0.3">
      <c r="A155" s="6"/>
      <c r="O155" s="3"/>
      <c r="P155" s="3"/>
    </row>
    <row r="156" spans="1:16" x14ac:dyDescent="0.3">
      <c r="P156" s="3"/>
    </row>
    <row r="157" spans="1:16" x14ac:dyDescent="0.3">
      <c r="P157" s="3"/>
    </row>
    <row r="158" spans="1:16" x14ac:dyDescent="0.3">
      <c r="P158" s="3"/>
    </row>
    <row r="159" spans="1:16" x14ac:dyDescent="0.3">
      <c r="P159" s="3"/>
    </row>
    <row r="160" spans="1:16" x14ac:dyDescent="0.3">
      <c r="P160" s="3"/>
    </row>
    <row r="161" spans="1:16" x14ac:dyDescent="0.3">
      <c r="P161" s="3"/>
    </row>
    <row r="162" spans="1:16" x14ac:dyDescent="0.3">
      <c r="P162" s="3"/>
    </row>
    <row r="163" spans="1:16" x14ac:dyDescent="0.3">
      <c r="P163" s="3"/>
    </row>
    <row r="164" spans="1:16" x14ac:dyDescent="0.3">
      <c r="P164" s="3"/>
    </row>
    <row r="165" spans="1:16" x14ac:dyDescent="0.3">
      <c r="P165" s="3"/>
    </row>
    <row r="166" spans="1:16" x14ac:dyDescent="0.3">
      <c r="P166" s="3"/>
    </row>
    <row r="167" spans="1:16" x14ac:dyDescent="0.3">
      <c r="P167" s="3"/>
    </row>
    <row r="168" spans="1:16" x14ac:dyDescent="0.3">
      <c r="P168" s="3"/>
    </row>
    <row r="169" spans="1:16" x14ac:dyDescent="0.3">
      <c r="P169" s="3"/>
    </row>
    <row r="170" spans="1:16" x14ac:dyDescent="0.3">
      <c r="P170" s="3"/>
    </row>
    <row r="171" spans="1:16" x14ac:dyDescent="0.3">
      <c r="P171" s="3"/>
    </row>
    <row r="172" spans="1:16" x14ac:dyDescent="0.3">
      <c r="P172" s="3"/>
    </row>
    <row r="173" spans="1:16" x14ac:dyDescent="0.3">
      <c r="P173" s="3"/>
    </row>
    <row r="174" spans="1:16" x14ac:dyDescent="0.3">
      <c r="A174" s="6"/>
      <c r="O174" s="3"/>
      <c r="P174" s="3"/>
    </row>
    <row r="175" spans="1:16" x14ac:dyDescent="0.3">
      <c r="P175" s="3"/>
    </row>
    <row r="176" spans="1:16" x14ac:dyDescent="0.3">
      <c r="P176" s="3"/>
    </row>
    <row r="177" spans="1:16" x14ac:dyDescent="0.3">
      <c r="P177" s="3"/>
    </row>
    <row r="178" spans="1:16" x14ac:dyDescent="0.3">
      <c r="P178" s="3"/>
    </row>
    <row r="179" spans="1:16" x14ac:dyDescent="0.3">
      <c r="A179" s="6"/>
      <c r="O179" s="3"/>
      <c r="P179" s="3"/>
    </row>
    <row r="180" spans="1:16" x14ac:dyDescent="0.3">
      <c r="P180" s="3"/>
    </row>
    <row r="181" spans="1:16" x14ac:dyDescent="0.3">
      <c r="A181" s="6"/>
      <c r="O181" s="3"/>
      <c r="P181" s="3"/>
    </row>
    <row r="182" spans="1:16" x14ac:dyDescent="0.3">
      <c r="A182" s="6"/>
      <c r="O182" s="3"/>
      <c r="P182" s="3"/>
    </row>
    <row r="183" spans="1:16" x14ac:dyDescent="0.3">
      <c r="P183" s="3"/>
    </row>
    <row r="184" spans="1:16" x14ac:dyDescent="0.3">
      <c r="P184" s="3"/>
    </row>
    <row r="185" spans="1:16" x14ac:dyDescent="0.3">
      <c r="P185" s="3"/>
    </row>
    <row r="186" spans="1:16" x14ac:dyDescent="0.3">
      <c r="P186" s="3"/>
    </row>
    <row r="187" spans="1:16" x14ac:dyDescent="0.3">
      <c r="P187" s="3"/>
    </row>
    <row r="188" spans="1:16" x14ac:dyDescent="0.3">
      <c r="P188" s="3"/>
    </row>
    <row r="189" spans="1:16" x14ac:dyDescent="0.3">
      <c r="P189" s="3"/>
    </row>
    <row r="190" spans="1:16" x14ac:dyDescent="0.3">
      <c r="P190" s="3"/>
    </row>
    <row r="191" spans="1:16" x14ac:dyDescent="0.3">
      <c r="P191" s="3"/>
    </row>
    <row r="192" spans="1:16" x14ac:dyDescent="0.3">
      <c r="A192" s="6"/>
      <c r="O192" s="3"/>
      <c r="P192" s="3"/>
    </row>
    <row r="193" spans="1:25" x14ac:dyDescent="0.3">
      <c r="A193" s="6"/>
      <c r="O193" s="3"/>
      <c r="P193" s="3"/>
    </row>
    <row r="194" spans="1:25" x14ac:dyDescent="0.3">
      <c r="A194" s="6"/>
      <c r="O194" s="3"/>
      <c r="P194" s="3"/>
    </row>
    <row r="195" spans="1:25" x14ac:dyDescent="0.3">
      <c r="A195" s="6"/>
      <c r="O195" s="3"/>
      <c r="P195" s="3"/>
    </row>
    <row r="196" spans="1:25" x14ac:dyDescent="0.3">
      <c r="P196" s="3"/>
    </row>
    <row r="197" spans="1:25" x14ac:dyDescent="0.3">
      <c r="P197" s="3"/>
    </row>
    <row r="198" spans="1:25" x14ac:dyDescent="0.3">
      <c r="P198" s="3"/>
    </row>
    <row r="199" spans="1:25" x14ac:dyDescent="0.3">
      <c r="A199" s="6"/>
      <c r="O199" s="3"/>
      <c r="P199" s="3"/>
    </row>
    <row r="200" spans="1:25" x14ac:dyDescent="0.3">
      <c r="A200" s="6"/>
      <c r="O200" s="3"/>
      <c r="P200" s="3"/>
    </row>
    <row r="201" spans="1:25" x14ac:dyDescent="0.3">
      <c r="A201" s="6"/>
      <c r="O201" s="3"/>
      <c r="P201" s="3"/>
    </row>
    <row r="202" spans="1:25" x14ac:dyDescent="0.3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4"/>
      <c r="P202" s="8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"/>
      <c r="P203" s="8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3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4"/>
      <c r="P204" s="8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3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5"/>
      <c r="P205" s="8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3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4"/>
      <c r="P206" s="8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3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4"/>
      <c r="P207" s="8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3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4"/>
      <c r="P208" s="8"/>
      <c r="Q208" s="7"/>
      <c r="R208" s="7"/>
      <c r="S208" s="7"/>
      <c r="T208" s="7"/>
      <c r="U208" s="7"/>
      <c r="V208" s="7"/>
      <c r="W208" s="7"/>
      <c r="X208" s="7"/>
      <c r="Y208" s="7"/>
    </row>
  </sheetData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2020-11-20T11:13:09Z</dcterms:created>
  <dcterms:modified xsi:type="dcterms:W3CDTF">2021-03-10T12:15:54Z</dcterms:modified>
</cp:coreProperties>
</file>