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02 기숙사 및 사택\13 검토진행(미확정)\19 사택 노후 세대용 차단기 교체\"/>
    </mc:Choice>
  </mc:AlternateContent>
  <xr:revisionPtr revIDLastSave="0" documentId="13_ncr:1_{AE61460D-22C3-4C92-BE17-0984AF4041C9}" xr6:coauthVersionLast="47" xr6:coauthVersionMax="47" xr10:uidLastSave="{00000000-0000-0000-0000-000000000000}"/>
  <bookViews>
    <workbookView xWindow="-120" yWindow="-120" windowWidth="29040" windowHeight="15720" tabRatio="868" activeTab="2" xr2:uid="{00000000-000D-0000-FFFF-FFFF00000000}"/>
  </bookViews>
  <sheets>
    <sheet name="갑지" sheetId="5" r:id="rId1"/>
    <sheet name="Upload" sheetId="24" r:id="rId2"/>
    <sheet name="내역서_작업" sheetId="26" r:id="rId3"/>
    <sheet name="주요물량산출서" sheetId="22" state="hidden" r:id="rId4"/>
    <sheet name="공사수립계획서." sheetId="23" r:id="rId5"/>
    <sheet name="할증기준" sheetId="9" r:id="rId6"/>
    <sheet name="작성 Guide" sheetId="6" r:id="rId7"/>
    <sheet name="내역서업로드" sheetId="21" r:id="rId8"/>
    <sheet name="Upload(참조) (2)" sheetId="25" state="hidden" r:id="rId9"/>
    <sheet name="Upload(참조)" sheetId="10" state="hidden" r:id="rId10"/>
  </sheets>
  <externalReferences>
    <externalReference r:id="rId11"/>
    <externalReference r:id="rId12"/>
  </externalReferences>
  <definedNames>
    <definedName name="_Fill" localSheetId="1" hidden="1">#REF!</definedName>
    <definedName name="_Fill" localSheetId="4" hidden="1">[1]암거날개벽!#REF!</definedName>
    <definedName name="_Fill" localSheetId="3" hidden="1">[1]암거날개벽!#REF!</definedName>
    <definedName name="_Fill" hidden="1">[1]암거날개벽!#REF!</definedName>
    <definedName name="_xlnm._FilterDatabase" localSheetId="1" hidden="1">Upload!$A$1:$F$1</definedName>
    <definedName name="_xlnm._FilterDatabase" localSheetId="9" hidden="1">'Upload(참조)'!$A$1:$AA$1</definedName>
    <definedName name="_xlnm._FilterDatabase" localSheetId="8" hidden="1">'Upload(참조) (2)'!$A$1:$AA$1</definedName>
    <definedName name="_xlnm._FilterDatabase" localSheetId="4" hidden="1">공사수립계획서.!$A$5:$F$6</definedName>
    <definedName name="_xlnm._FilterDatabase" localSheetId="2" hidden="1">내역서_작업!$A$5:$Q$2157</definedName>
    <definedName name="_xlnm._FilterDatabase" localSheetId="7" hidden="1">내역서업로드!$A$5:$P$101</definedName>
    <definedName name="_Key1" localSheetId="1" hidden="1">[2]내역서!#REF!</definedName>
    <definedName name="_Key1" localSheetId="4" hidden="1">[2]내역서!#REF!</definedName>
    <definedName name="_Key1" localSheetId="3" hidden="1">[2]내역서!#REF!</definedName>
    <definedName name="_Key1" hidden="1">[2]내역서!#REF!</definedName>
    <definedName name="_Order1" hidden="1">255</definedName>
    <definedName name="_Order2" hidden="1">255</definedName>
    <definedName name="_Regression_Int" hidden="1">1</definedName>
    <definedName name="_Sort" localSheetId="1" hidden="1">[2]내역서!#REF!</definedName>
    <definedName name="_Sort" localSheetId="0" hidden="1">[2]내역서!#REF!</definedName>
    <definedName name="_Sort" localSheetId="4" hidden="1">[2]내역서!#REF!</definedName>
    <definedName name="_Sort" localSheetId="3" hidden="1">[2]내역서!#REF!</definedName>
    <definedName name="_Sort" hidden="1">[2]내역서!#REF!</definedName>
    <definedName name="a\" localSheetId="0" hidden="1">{#N/A,#N/A,TRUE,"자재관리";#N/A,#N/A,TRUE,"품질"}</definedName>
    <definedName name="a\" localSheetId="4" hidden="1">{#N/A,#N/A,TRUE,"자재관리";#N/A,#N/A,TRUE,"품질"}</definedName>
    <definedName name="a\" localSheetId="2" hidden="1">{#N/A,#N/A,TRUE,"자재관리";#N/A,#N/A,TRUE,"품질"}</definedName>
    <definedName name="a\" localSheetId="7" hidden="1">{#N/A,#N/A,TRUE,"자재관리";#N/A,#N/A,TRUE,"품질"}</definedName>
    <definedName name="a\" localSheetId="3" hidden="1">{#N/A,#N/A,TRUE,"자재관리";#N/A,#N/A,TRUE,"품질"}</definedName>
    <definedName name="a\" hidden="1">{#N/A,#N/A,TRUE,"자재관리";#N/A,#N/A,TRUE,"품질"}</definedName>
    <definedName name="AccessDatabase" hidden="1">"D:\공무jaje\98년품의-수불\98146.mdb"</definedName>
    <definedName name="BUSH" localSheetId="0" hidden="1">{"'Sheet1'!$E$23","'Sheet1'!$A$3:$H$19","'Sheet1'!$A$1:$H$19"}</definedName>
    <definedName name="BUSH" localSheetId="4" hidden="1">{"'Sheet1'!$E$23","'Sheet1'!$A$3:$H$19","'Sheet1'!$A$1:$H$19"}</definedName>
    <definedName name="BUSH" localSheetId="2" hidden="1">{"'Sheet1'!$E$23","'Sheet1'!$A$3:$H$19","'Sheet1'!$A$1:$H$19"}</definedName>
    <definedName name="BUSH" localSheetId="7"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4" hidden="1">{#N/A,#N/A,TRUE,"자재관리";#N/A,#N/A,TRUE,"품질"}</definedName>
    <definedName name="copy2" localSheetId="2" hidden="1">{#N/A,#N/A,TRUE,"자재관리";#N/A,#N/A,TRUE,"품질"}</definedName>
    <definedName name="copy2" localSheetId="7"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4" hidden="1">{#N/A,#N/A,TRUE,"자재관리";#N/A,#N/A,TRUE,"품질"}</definedName>
    <definedName name="copy3" localSheetId="2" hidden="1">{#N/A,#N/A,TRUE,"자재관리";#N/A,#N/A,TRUE,"품질"}</definedName>
    <definedName name="copy3" localSheetId="7"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4" hidden="1">{#N/A,#N/A,FALSE,"자재관리";#N/A,#N/A,FALSE,"자재관리";#N/A,#N/A,FALSE,"자재관리"}</definedName>
    <definedName name="copy4" localSheetId="2" hidden="1">{#N/A,#N/A,FALSE,"자재관리";#N/A,#N/A,FALSE,"자재관리";#N/A,#N/A,FALSE,"자재관리"}</definedName>
    <definedName name="copy4" localSheetId="7"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D" localSheetId="0" hidden="1">{#N/A,#N/A,FALSE,"자재관리";#N/A,#N/A,FALSE,"자재관리";#N/A,#N/A,FALSE,"자재관리"}</definedName>
    <definedName name="D" localSheetId="4" hidden="1">{#N/A,#N/A,FALSE,"자재관리";#N/A,#N/A,FALSE,"자재관리";#N/A,#N/A,FALSE,"자재관리"}</definedName>
    <definedName name="D" localSheetId="2" hidden="1">{#N/A,#N/A,FALSE,"자재관리";#N/A,#N/A,FALSE,"자재관리";#N/A,#N/A,FALSE,"자재관리"}</definedName>
    <definedName name="D" localSheetId="7"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FV" localSheetId="0" hidden="1">{#N/A,#N/A,FALSE,"자재관리";#N/A,#N/A,FALSE,"자재관리";#N/A,#N/A,FALSE,"자재관리"}</definedName>
    <definedName name="DFV" localSheetId="4" hidden="1">{#N/A,#N/A,FALSE,"자재관리";#N/A,#N/A,FALSE,"자재관리";#N/A,#N/A,FALSE,"자재관리"}</definedName>
    <definedName name="DFV" localSheetId="2" hidden="1">{#N/A,#N/A,FALSE,"자재관리";#N/A,#N/A,FALSE,"자재관리";#N/A,#N/A,FALSE,"자재관리"}</definedName>
    <definedName name="DFV" localSheetId="7"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kd" localSheetId="0" hidden="1">{#N/A,#N/A,FALSE,"자재관리";#N/A,#N/A,FALSE,"자재관리";#N/A,#N/A,FALSE,"자재관리"}</definedName>
    <definedName name="dkd" localSheetId="4" hidden="1">{#N/A,#N/A,FALSE,"자재관리";#N/A,#N/A,FALSE,"자재관리";#N/A,#N/A,FALSE,"자재관리"}</definedName>
    <definedName name="dkd" localSheetId="2" hidden="1">{#N/A,#N/A,FALSE,"자재관리";#N/A,#N/A,FALSE,"자재관리";#N/A,#N/A,FALSE,"자재관리"}</definedName>
    <definedName name="dkd" localSheetId="7"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4" hidden="1">{#N/A,#N/A,FALSE,"전력간선"}</definedName>
    <definedName name="DKFDK" localSheetId="2" hidden="1">{#N/A,#N/A,FALSE,"전력간선"}</definedName>
    <definedName name="DKFDK" localSheetId="7" hidden="1">{#N/A,#N/A,FALSE,"전력간선"}</definedName>
    <definedName name="DKFDK" localSheetId="3" hidden="1">{#N/A,#N/A,FALSE,"전력간선"}</definedName>
    <definedName name="DKFDK" hidden="1">{#N/A,#N/A,FALSE,"전력간선"}</definedName>
    <definedName name="FFF" localSheetId="0" hidden="1">{#N/A,#N/A,FALSE,"CCTV"}</definedName>
    <definedName name="FFF" localSheetId="4" hidden="1">{#N/A,#N/A,FALSE,"CCTV"}</definedName>
    <definedName name="FFF" localSheetId="2" hidden="1">{#N/A,#N/A,FALSE,"CCTV"}</definedName>
    <definedName name="FFF" localSheetId="7"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4" hidden="1">{#N/A,#N/A,FALSE,"자재관리";#N/A,#N/A,FALSE,"자재관리";#N/A,#N/A,FALSE,"자재관리"}</definedName>
    <definedName name="FFFF" localSheetId="2" hidden="1">{#N/A,#N/A,FALSE,"자재관리";#N/A,#N/A,FALSE,"자재관리";#N/A,#N/A,FALSE,"자재관리"}</definedName>
    <definedName name="FFFF" localSheetId="7"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4" hidden="1">{#N/A,#N/A,FALSE,"자재관리";#N/A,#N/A,FALSE,"자재관리";#N/A,#N/A,FALSE,"자재관리"}</definedName>
    <definedName name="FFFFFF" localSheetId="2" hidden="1">{#N/A,#N/A,FALSE,"자재관리";#N/A,#N/A,FALSE,"자재관리";#N/A,#N/A,FALSE,"자재관리"}</definedName>
    <definedName name="FFFFFF" localSheetId="7"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4" hidden="1">{#N/A,#N/A,FALSE,"자재관리";#N/A,#N/A,FALSE,"자재관리";#N/A,#N/A,FALSE,"자재관리"}</definedName>
    <definedName name="fffffff" localSheetId="2" hidden="1">{#N/A,#N/A,FALSE,"자재관리";#N/A,#N/A,FALSE,"자재관리";#N/A,#N/A,FALSE,"자재관리"}</definedName>
    <definedName name="fffffff" localSheetId="7"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localSheetId="4" hidden="1">{#N/A,#N/A,FALSE,"전력간선"}</definedName>
    <definedName name="fg" localSheetId="2" hidden="1">{#N/A,#N/A,FALSE,"전력간선"}</definedName>
    <definedName name="fg" localSheetId="7" hidden="1">{#N/A,#N/A,FALSE,"전력간선"}</definedName>
    <definedName name="fg" localSheetId="3" hidden="1">{#N/A,#N/A,FALSE,"전력간선"}</definedName>
    <definedName name="fg" hidden="1">{#N/A,#N/A,FALSE,"전력간선"}</definedName>
    <definedName name="HHHHH" localSheetId="0" hidden="1">{#N/A,#N/A,FALSE,"자재관리";#N/A,#N/A,FALSE,"자재관리";#N/A,#N/A,FALSE,"자재관리"}</definedName>
    <definedName name="HHHHH" localSheetId="4" hidden="1">{#N/A,#N/A,FALSE,"자재관리";#N/A,#N/A,FALSE,"자재관리";#N/A,#N/A,FALSE,"자재관리"}</definedName>
    <definedName name="HHHHH" localSheetId="2" hidden="1">{#N/A,#N/A,FALSE,"자재관리";#N/A,#N/A,FALSE,"자재관리";#N/A,#N/A,FALSE,"자재관리"}</definedName>
    <definedName name="HHHHH" localSheetId="7"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4" hidden="1">{#N/A,#N/A,FALSE,"자재관리";#N/A,#N/A,FALSE,"자재관리";#N/A,#N/A,FALSE,"자재관리"}</definedName>
    <definedName name="HHHHHH" localSheetId="2" hidden="1">{#N/A,#N/A,FALSE,"자재관리";#N/A,#N/A,FALSE,"자재관리";#N/A,#N/A,FALSE,"자재관리"}</definedName>
    <definedName name="HHHHHH" localSheetId="7"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TML_CodePage" hidden="1">949</definedName>
    <definedName name="HTML_Control" localSheetId="0" hidden="1">{"'Sheet1'!$E$23","'Sheet1'!$A$3:$H$19","'Sheet1'!$A$1:$H$19"}</definedName>
    <definedName name="HTML_Control" localSheetId="4" hidden="1">{"'Sheet1'!$E$23","'Sheet1'!$A$3:$H$19","'Sheet1'!$A$1:$H$19"}</definedName>
    <definedName name="HTML_Control" localSheetId="2" hidden="1">{"'Sheet1'!$E$23","'Sheet1'!$A$3:$H$19","'Sheet1'!$A$1:$H$19"}</definedName>
    <definedName name="HTML_Control" localSheetId="7"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msi" localSheetId="1" hidden="1">#REF!</definedName>
    <definedName name="imsi" hidden="1">#REF!</definedName>
    <definedName name="JJJJ" localSheetId="0" hidden="1">{#N/A,#N/A,FALSE,"자재관리";#N/A,#N/A,FALSE,"자재관리";#N/A,#N/A,FALSE,"자재관리"}</definedName>
    <definedName name="JJJJ" localSheetId="4" hidden="1">{#N/A,#N/A,FALSE,"자재관리";#N/A,#N/A,FALSE,"자재관리";#N/A,#N/A,FALSE,"자재관리"}</definedName>
    <definedName name="JJJJ" localSheetId="2" hidden="1">{#N/A,#N/A,FALSE,"자재관리";#N/A,#N/A,FALSE,"자재관리";#N/A,#N/A,FALSE,"자재관리"}</definedName>
    <definedName name="JJJJ" localSheetId="7"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K" localSheetId="0" hidden="1">{#N/A,#N/A,FALSE,"자재관리";#N/A,#N/A,FALSE,"자재관리";#N/A,#N/A,FALSE,"자재관리"}</definedName>
    <definedName name="K" localSheetId="4" hidden="1">{#N/A,#N/A,FALSE,"자재관리";#N/A,#N/A,FALSE,"자재관리";#N/A,#N/A,FALSE,"자재관리"}</definedName>
    <definedName name="K" localSheetId="2" hidden="1">{#N/A,#N/A,FALSE,"자재관리";#N/A,#N/A,FALSE,"자재관리";#N/A,#N/A,FALSE,"자재관리"}</definedName>
    <definedName name="K" localSheetId="7"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kkkk" localSheetId="0" hidden="1">{#N/A,#N/A,FALSE,"자재관리";#N/A,#N/A,FALSE,"자재관리";#N/A,#N/A,FALSE,"자재관리"}</definedName>
    <definedName name="kkkkk" localSheetId="4" hidden="1">{#N/A,#N/A,FALSE,"자재관리";#N/A,#N/A,FALSE,"자재관리";#N/A,#N/A,FALSE,"자재관리"}</definedName>
    <definedName name="kkkkk" localSheetId="2" hidden="1">{#N/A,#N/A,FALSE,"자재관리";#N/A,#N/A,FALSE,"자재관리";#N/A,#N/A,FALSE,"자재관리"}</definedName>
    <definedName name="kkkkk" localSheetId="7"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4" hidden="1">{#N/A,#N/A,FALSE,"자재관리";#N/A,#N/A,FALSE,"자재관리";#N/A,#N/A,FALSE,"자재관리"}</definedName>
    <definedName name="knauf" localSheetId="2" hidden="1">{#N/A,#N/A,FALSE,"자재관리";#N/A,#N/A,FALSE,"자재관리";#N/A,#N/A,FALSE,"자재관리"}</definedName>
    <definedName name="knauf" localSheetId="7"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L" localSheetId="0" hidden="1">{#N/A,#N/A,TRUE,"자재관리";#N/A,#N/A,TRUE,"품질"}</definedName>
    <definedName name="L" localSheetId="4" hidden="1">{#N/A,#N/A,TRUE,"자재관리";#N/A,#N/A,TRUE,"품질"}</definedName>
    <definedName name="L" localSheetId="2" hidden="1">{#N/A,#N/A,TRUE,"자재관리";#N/A,#N/A,TRUE,"품질"}</definedName>
    <definedName name="L" localSheetId="7" hidden="1">{#N/A,#N/A,TRUE,"자재관리";#N/A,#N/A,TRUE,"품질"}</definedName>
    <definedName name="L" localSheetId="3" hidden="1">{#N/A,#N/A,TRUE,"자재관리";#N/A,#N/A,TRUE,"품질"}</definedName>
    <definedName name="L" hidden="1">{#N/A,#N/A,TRUE,"자재관리";#N/A,#N/A,TRUE,"품질"}</definedName>
    <definedName name="MC" localSheetId="0" hidden="1">{#N/A,#N/A,FALSE,"자재관리";#N/A,#N/A,FALSE,"자재관리";#N/A,#N/A,FALSE,"자재관리"}</definedName>
    <definedName name="MC" localSheetId="4" hidden="1">{#N/A,#N/A,FALSE,"자재관리";#N/A,#N/A,FALSE,"자재관리";#N/A,#N/A,FALSE,"자재관리"}</definedName>
    <definedName name="MC" localSheetId="2" hidden="1">{#N/A,#N/A,FALSE,"자재관리";#N/A,#N/A,FALSE,"자재관리";#N/A,#N/A,FALSE,"자재관리"}</definedName>
    <definedName name="MC" localSheetId="7"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Neotech" localSheetId="0" hidden="1">{#N/A,#N/A,FALSE,"자재관리";#N/A,#N/A,FALSE,"자재관리";#N/A,#N/A,FALSE,"자재관리"}</definedName>
    <definedName name="Neotech" localSheetId="4" hidden="1">{#N/A,#N/A,FALSE,"자재관리";#N/A,#N/A,FALSE,"자재관리";#N/A,#N/A,FALSE,"자재관리"}</definedName>
    <definedName name="Neotech" localSheetId="2" hidden="1">{#N/A,#N/A,FALSE,"자재관리";#N/A,#N/A,FALSE,"자재관리";#N/A,#N/A,FALSE,"자재관리"}</definedName>
    <definedName name="Neotech" localSheetId="7"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4" hidden="1">{#N/A,#N/A,FALSE,"CCTV"}</definedName>
    <definedName name="NEWNAME" localSheetId="2" hidden="1">{#N/A,#N/A,FALSE,"CCTV"}</definedName>
    <definedName name="NEWNAME" localSheetId="7" hidden="1">{#N/A,#N/A,FALSE,"CCTV"}</definedName>
    <definedName name="NEWNAME" localSheetId="3" hidden="1">{#N/A,#N/A,FALSE,"CCTV"}</definedName>
    <definedName name="NEWNAME" hidden="1">{#N/A,#N/A,FALSE,"CCTV"}</definedName>
    <definedName name="OOOOOO" localSheetId="0" hidden="1">{#N/A,#N/A,FALSE,"자재관리";#N/A,#N/A,FALSE,"자재관리";#N/A,#N/A,FALSE,"자재관리"}</definedName>
    <definedName name="OOOOOO" localSheetId="4" hidden="1">{#N/A,#N/A,FALSE,"자재관리";#N/A,#N/A,FALSE,"자재관리";#N/A,#N/A,FALSE,"자재관리"}</definedName>
    <definedName name="OOOOOO" localSheetId="2" hidden="1">{#N/A,#N/A,FALSE,"자재관리";#N/A,#N/A,FALSE,"자재관리";#N/A,#N/A,FALSE,"자재관리"}</definedName>
    <definedName name="OOOOOO" localSheetId="7"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4" hidden="1">{"'Sheet1'!$E$23","'Sheet1'!$A$3:$H$19","'Sheet1'!$A$1:$H$19"}</definedName>
    <definedName name="PRESS" localSheetId="2" hidden="1">{"'Sheet1'!$E$23","'Sheet1'!$A$3:$H$19","'Sheet1'!$A$1:$H$19"}</definedName>
    <definedName name="PRESS" localSheetId="7"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4" hidden="1">{"'Sheet1'!$E$23","'Sheet1'!$A$3:$H$19","'Sheet1'!$A$1:$H$19"}</definedName>
    <definedName name="press1" localSheetId="2" hidden="1">{"'Sheet1'!$E$23","'Sheet1'!$A$3:$H$19","'Sheet1'!$A$1:$H$19"}</definedName>
    <definedName name="press1" localSheetId="7" hidden="1">{"'Sheet1'!$E$23","'Sheet1'!$A$3:$H$19","'Sheet1'!$A$1:$H$19"}</definedName>
    <definedName name="press1" localSheetId="3" hidden="1">{"'Sheet1'!$E$23","'Sheet1'!$A$3:$H$19","'Sheet1'!$A$1:$H$19"}</definedName>
    <definedName name="press1" hidden="1">{"'Sheet1'!$E$23","'Sheet1'!$A$3:$H$19","'Sheet1'!$A$1:$H$19"}</definedName>
    <definedName name="Q" localSheetId="0" hidden="1">{#N/A,#N/A,FALSE,"자재관리";#N/A,#N/A,FALSE,"자재관리";#N/A,#N/A,FALSE,"자재관리"}</definedName>
    <definedName name="Q" localSheetId="4" hidden="1">{#N/A,#N/A,FALSE,"자재관리";#N/A,#N/A,FALSE,"자재관리";#N/A,#N/A,FALSE,"자재관리"}</definedName>
    <definedName name="Q" localSheetId="2" hidden="1">{#N/A,#N/A,FALSE,"자재관리";#N/A,#N/A,FALSE,"자재관리";#N/A,#N/A,FALSE,"자재관리"}</definedName>
    <definedName name="Q" localSheetId="7"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4" hidden="1">{#N/A,#N/A,FALSE,"전력간선"}</definedName>
    <definedName name="qqq" localSheetId="2" hidden="1">{#N/A,#N/A,FALSE,"전력간선"}</definedName>
    <definedName name="qqq" localSheetId="7"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4" hidden="1">{#N/A,#N/A,FALSE,"전력간선"}</definedName>
    <definedName name="QQQW" localSheetId="2" hidden="1">{#N/A,#N/A,FALSE,"전력간선"}</definedName>
    <definedName name="QQQW" localSheetId="7"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4" hidden="1">{#N/A,#N/A,FALSE,"전력간선"}</definedName>
    <definedName name="ret" localSheetId="2" hidden="1">{#N/A,#N/A,FALSE,"전력간선"}</definedName>
    <definedName name="ret" localSheetId="7" hidden="1">{#N/A,#N/A,FALSE,"전력간선"}</definedName>
    <definedName name="ret" localSheetId="3" hidden="1">{#N/A,#N/A,FALSE,"전력간선"}</definedName>
    <definedName name="ret" hidden="1">{#N/A,#N/A,FALSE,"전력간선"}</definedName>
    <definedName name="RIRI" localSheetId="0" hidden="1">{#N/A,#N/A,FALSE,"전력간선"}</definedName>
    <definedName name="RIRI" localSheetId="4" hidden="1">{#N/A,#N/A,FALSE,"전력간선"}</definedName>
    <definedName name="RIRI" localSheetId="2" hidden="1">{#N/A,#N/A,FALSE,"전력간선"}</definedName>
    <definedName name="RIRI" localSheetId="7" hidden="1">{#N/A,#N/A,FALSE,"전력간선"}</definedName>
    <definedName name="RIRI" localSheetId="3" hidden="1">{#N/A,#N/A,FALSE,"전력간선"}</definedName>
    <definedName name="RIRI" hidden="1">{#N/A,#N/A,FALSE,"전력간선"}</definedName>
    <definedName name="rthyetyuety" localSheetId="0" hidden="1">{#N/A,#N/A,TRUE,"자재관리";#N/A,#N/A,TRUE,"품질"}</definedName>
    <definedName name="rthyetyuety" localSheetId="4" hidden="1">{#N/A,#N/A,TRUE,"자재관리";#N/A,#N/A,TRUE,"품질"}</definedName>
    <definedName name="rthyetyuety" localSheetId="2" hidden="1">{#N/A,#N/A,TRUE,"자재관리";#N/A,#N/A,TRUE,"품질"}</definedName>
    <definedName name="rthyetyuety" localSheetId="7"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4" hidden="1">{#N/A,#N/A,FALSE,"자재관리";#N/A,#N/A,FALSE,"자재관리";#N/A,#N/A,FALSE,"자재관리"}</definedName>
    <definedName name="SD" localSheetId="2" hidden="1">{#N/A,#N/A,FALSE,"자재관리";#N/A,#N/A,FALSE,"자재관리";#N/A,#N/A,FALSE,"자재관리"}</definedName>
    <definedName name="SD" localSheetId="7"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ss" localSheetId="0" hidden="1">{#N/A,#N/A,FALSE,"전력간선"}</definedName>
    <definedName name="sss" localSheetId="4" hidden="1">{#N/A,#N/A,FALSE,"전력간선"}</definedName>
    <definedName name="sss" localSheetId="2" hidden="1">{#N/A,#N/A,FALSE,"전력간선"}</definedName>
    <definedName name="sss" localSheetId="7" hidden="1">{#N/A,#N/A,FALSE,"전력간선"}</definedName>
    <definedName name="sss" localSheetId="3" hidden="1">{#N/A,#N/A,FALSE,"전력간선"}</definedName>
    <definedName name="sss" hidden="1">{#N/A,#N/A,FALSE,"전력간선"}</definedName>
    <definedName name="t" localSheetId="0" hidden="1">{#N/A,#N/A,TRUE,"자재관리";#N/A,#N/A,TRUE,"품질"}</definedName>
    <definedName name="t" localSheetId="4" hidden="1">{#N/A,#N/A,TRUE,"자재관리";#N/A,#N/A,TRUE,"품질"}</definedName>
    <definedName name="t" localSheetId="2" hidden="1">{#N/A,#N/A,TRUE,"자재관리";#N/A,#N/A,TRUE,"품질"}</definedName>
    <definedName name="t" localSheetId="7" hidden="1">{#N/A,#N/A,TRUE,"자재관리";#N/A,#N/A,TRUE,"품질"}</definedName>
    <definedName name="t" localSheetId="3" hidden="1">{#N/A,#N/A,TRUE,"자재관리";#N/A,#N/A,TRUE,"품질"}</definedName>
    <definedName name="t" hidden="1">{#N/A,#N/A,TRUE,"자재관리";#N/A,#N/A,TRUE,"품질"}</definedName>
    <definedName name="uwehdiueih" localSheetId="0" hidden="1">{#N/A,#N/A,FALSE,"자재관리";#N/A,#N/A,FALSE,"자재관리";#N/A,#N/A,FALSE,"자재관리"}</definedName>
    <definedName name="uwehdiueih" localSheetId="4" hidden="1">{#N/A,#N/A,FALSE,"자재관리";#N/A,#N/A,FALSE,"자재관리";#N/A,#N/A,FALSE,"자재관리"}</definedName>
    <definedName name="uwehdiueih" localSheetId="2" hidden="1">{#N/A,#N/A,FALSE,"자재관리";#N/A,#N/A,FALSE,"자재관리";#N/A,#N/A,FALSE,"자재관리"}</definedName>
    <definedName name="uwehdiueih" localSheetId="7"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WRITE" localSheetId="0" hidden="1">{#N/A,#N/A,FALSE,"CCTV"}</definedName>
    <definedName name="WRITE" localSheetId="4" hidden="1">{#N/A,#N/A,FALSE,"CCTV"}</definedName>
    <definedName name="WRITE" localSheetId="2" hidden="1">{#N/A,#N/A,FALSE,"CCTV"}</definedName>
    <definedName name="WRITE" localSheetId="7"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4"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7"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4" hidden="1">{#N/A,#N/A,FALSE,"자재관리";#N/A,#N/A,FALSE,"자재관리";#N/A,#N/A,FALSE,"자재관리"}</definedName>
    <definedName name="wrn.6월._.자재관리._.현황." localSheetId="2" hidden="1">{#N/A,#N/A,FALSE,"자재관리";#N/A,#N/A,FALSE,"자재관리";#N/A,#N/A,FALSE,"자재관리"}</definedName>
    <definedName name="wrn.6월._.자재관리._.현황." localSheetId="7"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c30prn." localSheetId="0" hidden="1">{#N/A,#N/A,FALSE,"별표20 ";#N/A,#N/A,FALSE,"부표";#N/A,#N/A,FALSE,"품셈내역";#N/A,#N/A,FALSE,"품셈집계";#N/A,#N/A,FALSE,"내역서";#N/A,#N/A,FALSE,"집계표";#N/A,#N/A,FALSE,"표지";#N/A,#N/A,FALSE,"별표총괄표"}</definedName>
    <definedName name="wrn.ac30prn." localSheetId="4"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7"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4" hidden="1">{#N/A,#N/A,FALSE,"CCTV"}</definedName>
    <definedName name="wrn.BM." localSheetId="2" hidden="1">{#N/A,#N/A,FALSE,"CCTV"}</definedName>
    <definedName name="wrn.BM." localSheetId="7"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localSheetId="0" hidden="1">{#N/A,#N/A,FALSE,"전력간선"}</definedName>
    <definedName name="wrn.교육청." localSheetId="4" hidden="1">{#N/A,#N/A,FALSE,"전력간선"}</definedName>
    <definedName name="wrn.교육청." localSheetId="2" hidden="1">{#N/A,#N/A,FALSE,"전력간선"}</definedName>
    <definedName name="wrn.교육청." localSheetId="7"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4" hidden="1">{#N/A,#N/A,FALSE,"신청통보";#N/A,#N/A,FALSE,"기성확인서";#N/A,#N/A,FALSE,"기성내역서"}</definedName>
    <definedName name="wrn.기성." localSheetId="2" hidden="1">{#N/A,#N/A,FALSE,"신청통보";#N/A,#N/A,FALSE,"기성확인서";#N/A,#N/A,FALSE,"기성내역서"}</definedName>
    <definedName name="wrn.기성." localSheetId="7"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4"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7"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4" hidden="1">{#N/A,#N/A,TRUE,"자재관리";#N/A,#N/A,TRUE,"품질"}</definedName>
    <definedName name="wrn.보고서." localSheetId="2" hidden="1">{#N/A,#N/A,TRUE,"자재관리";#N/A,#N/A,TRUE,"품질"}</definedName>
    <definedName name="wrn.보고서." localSheetId="7"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4"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7"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4"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7"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4" hidden="1">{#N/A,#N/A,FALSE,"신청통보";#N/A,#N/A,FALSE,"기성확인서";#N/A,#N/A,FALSE,"기성내역서"}</definedName>
    <definedName name="wrn.외주기성." localSheetId="2" hidden="1">{#N/A,#N/A,FALSE,"신청통보";#N/A,#N/A,FALSE,"기성확인서";#N/A,#N/A,FALSE,"기성내역서"}</definedName>
    <definedName name="wrn.외주기성." localSheetId="7"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X" localSheetId="0" hidden="1">{#N/A,#N/A,TRUE,"자재관리";#N/A,#N/A,TRUE,"품질"}</definedName>
    <definedName name="X" localSheetId="4" hidden="1">{#N/A,#N/A,TRUE,"자재관리";#N/A,#N/A,TRUE,"품질"}</definedName>
    <definedName name="X" localSheetId="2" hidden="1">{#N/A,#N/A,TRUE,"자재관리";#N/A,#N/A,TRUE,"품질"}</definedName>
    <definedName name="X" localSheetId="7" hidden="1">{#N/A,#N/A,TRUE,"자재관리";#N/A,#N/A,TRUE,"품질"}</definedName>
    <definedName name="X" localSheetId="3" hidden="1">{#N/A,#N/A,TRUE,"자재관리";#N/A,#N/A,TRUE,"품질"}</definedName>
    <definedName name="X" hidden="1">{#N/A,#N/A,TRUE,"자재관리";#N/A,#N/A,TRUE,"품질"}</definedName>
    <definedName name="겨격" localSheetId="1" hidden="1">#REF!</definedName>
    <definedName name="겨격" localSheetId="0" hidden="1">#REF!</definedName>
    <definedName name="겨격" localSheetId="4" hidden="1">#REF!</definedName>
    <definedName name="겨격" localSheetId="3" hidden="1">#REF!</definedName>
    <definedName name="겨격" hidden="1">#REF!</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 localSheetId="0" hidden="1">{#N/A,#N/A,FALSE,"도급대비시행율";#N/A,#N/A,FALSE,"결의서";#N/A,#N/A,FALSE,"내역서";#N/A,#N/A,FALSE,"도급예상"}</definedName>
    <definedName name="경수" localSheetId="4"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7"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4" hidden="1">{#N/A,#N/A,FALSE,"자재관리";#N/A,#N/A,FALSE,"자재관리";#N/A,#N/A,FALSE,"자재관리"}</definedName>
    <definedName name="경영목표2" localSheetId="2" hidden="1">{#N/A,#N/A,FALSE,"자재관리";#N/A,#N/A,FALSE,"자재관리";#N/A,#N/A,FALSE,"자재관리"}</definedName>
    <definedName name="경영목표2" localSheetId="7"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공문" localSheetId="0" hidden="1">{#N/A,#N/A,FALSE,"자재관리";#N/A,#N/A,FALSE,"자재관리";#N/A,#N/A,FALSE,"자재관리"}</definedName>
    <definedName name="공문" localSheetId="4" hidden="1">{#N/A,#N/A,FALSE,"자재관리";#N/A,#N/A,FALSE,"자재관리";#N/A,#N/A,FALSE,"자재관리"}</definedName>
    <definedName name="공문" localSheetId="2" hidden="1">{#N/A,#N/A,FALSE,"자재관리";#N/A,#N/A,FALSE,"자재관리";#N/A,#N/A,FALSE,"자재관리"}</definedName>
    <definedName name="공문" localSheetId="7"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4" hidden="1">{#N/A,#N/A,FALSE,"자재관리";#N/A,#N/A,FALSE,"자재관리";#N/A,#N/A,FALSE,"자재관리"}</definedName>
    <definedName name="공문1" localSheetId="2" hidden="1">{#N/A,#N/A,FALSE,"자재관리";#N/A,#N/A,FALSE,"자재관리";#N/A,#N/A,FALSE,"자재관리"}</definedName>
    <definedName name="공문1" localSheetId="7"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자관" localSheetId="0" hidden="1">{#N/A,#N/A,FALSE,"신청통보";#N/A,#N/A,FALSE,"기성확인서";#N/A,#N/A,FALSE,"기성내역서"}</definedName>
    <definedName name="구자관" localSheetId="4" hidden="1">{#N/A,#N/A,FALSE,"신청통보";#N/A,#N/A,FALSE,"기성확인서";#N/A,#N/A,FALSE,"기성내역서"}</definedName>
    <definedName name="구자관" localSheetId="2" hidden="1">{#N/A,#N/A,FALSE,"신청통보";#N/A,#N/A,FALSE,"기성확인서";#N/A,#N/A,FALSE,"기성내역서"}</definedName>
    <definedName name="구자관" localSheetId="7"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기" localSheetId="0" hidden="1">{#N/A,#N/A,TRUE,"자재관리";#N/A,#N/A,TRUE,"품질"}</definedName>
    <definedName name="기" localSheetId="4" hidden="1">{#N/A,#N/A,TRUE,"자재관리";#N/A,#N/A,TRUE,"품질"}</definedName>
    <definedName name="기" localSheetId="2" hidden="1">{#N/A,#N/A,TRUE,"자재관리";#N/A,#N/A,TRUE,"품질"}</definedName>
    <definedName name="기" localSheetId="7"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4" hidden="1">{#N/A,#N/A,FALSE,"전력간선"}</definedName>
    <definedName name="기계단가1" localSheetId="2" hidden="1">{#N/A,#N/A,FALSE,"전력간선"}</definedName>
    <definedName name="기계단가1" localSheetId="7" hidden="1">{#N/A,#N/A,FALSE,"전력간선"}</definedName>
    <definedName name="기계단가1" localSheetId="3" hidden="1">{#N/A,#N/A,FALSE,"전력간선"}</definedName>
    <definedName name="기계단가1" hidden="1">{#N/A,#N/A,FALSE,"전력간선"}</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4"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7"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4"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7"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ㄴ" localSheetId="0" hidden="1">{#N/A,#N/A,TRUE,"자재관리";#N/A,#N/A,TRUE,"품질"}</definedName>
    <definedName name="ㄴ" localSheetId="4" hidden="1">{#N/A,#N/A,TRUE,"자재관리";#N/A,#N/A,TRUE,"품질"}</definedName>
    <definedName name="ㄴ" localSheetId="2" hidden="1">{#N/A,#N/A,TRUE,"자재관리";#N/A,#N/A,TRUE,"품질"}</definedName>
    <definedName name="ㄴ" localSheetId="7" hidden="1">{#N/A,#N/A,TRUE,"자재관리";#N/A,#N/A,TRUE,"품질"}</definedName>
    <definedName name="ㄴ" localSheetId="3" hidden="1">{#N/A,#N/A,TRUE,"자재관리";#N/A,#N/A,TRUE,"품질"}</definedName>
    <definedName name="ㄴ" hidden="1">{#N/A,#N/A,TRUE,"자재관리";#N/A,#N/A,TRUE,"품질"}</definedName>
    <definedName name="ㄴㄴㄴ" localSheetId="1" hidden="1">#REF!</definedName>
    <definedName name="ㄴㄴㄴ" localSheetId="0" hidden="1">{#N/A,#N/A,FALSE,"자재관리";#N/A,#N/A,FALSE,"자재관리";#N/A,#N/A,FALSE,"자재관리"}</definedName>
    <definedName name="ㄴㄴㄴ" localSheetId="4" hidden="1">{#N/A,#N/A,FALSE,"자재관리";#N/A,#N/A,FALSE,"자재관리";#N/A,#N/A,FALSE,"자재관리"}</definedName>
    <definedName name="ㄴㄴㄴ" localSheetId="2" hidden="1">{#N/A,#N/A,FALSE,"자재관리";#N/A,#N/A,FALSE,"자재관리";#N/A,#N/A,FALSE,"자재관리"}</definedName>
    <definedName name="ㄴㄴㄴ" localSheetId="7"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4" hidden="1">{#N/A,#N/A,TRUE,"자재관리";#N/A,#N/A,TRUE,"품질"}</definedName>
    <definedName name="ㄴㄴㄴㄴㄴ" localSheetId="2" hidden="1">{#N/A,#N/A,TRUE,"자재관리";#N/A,#N/A,TRUE,"품질"}</definedName>
    <definedName name="ㄴㄴㄴㄴㄴ" localSheetId="7" hidden="1">{#N/A,#N/A,TRUE,"자재관리";#N/A,#N/A,TRUE,"품질"}</definedName>
    <definedName name="ㄴㄴㄴㄴㄴ" localSheetId="3"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4" hidden="1">{#N/A,#N/A,FALSE,"자재관리";#N/A,#N/A,FALSE,"자재관리";#N/A,#N/A,FALSE,"자재관리"}</definedName>
    <definedName name="ㄴㅁㅁㅁ" localSheetId="2" hidden="1">{#N/A,#N/A,FALSE,"자재관리";#N/A,#N/A,FALSE,"자재관리";#N/A,#N/A,FALSE,"자재관리"}</definedName>
    <definedName name="ㄴㅁㅁㅁ" localSheetId="7"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4" hidden="1">{#N/A,#N/A,FALSE,"CCTV"}</definedName>
    <definedName name="ㄴㅌㄴㅌ" localSheetId="2" hidden="1">{#N/A,#N/A,FALSE,"CCTV"}</definedName>
    <definedName name="ㄴㅌㄴㅌ" localSheetId="7" hidden="1">{#N/A,#N/A,FALSE,"CCTV"}</definedName>
    <definedName name="ㄴㅌㄴㅌ" localSheetId="3" hidden="1">{#N/A,#N/A,FALSE,"CCTV"}</definedName>
    <definedName name="ㄴㅌㄴㅌ" hidden="1">{#N/A,#N/A,FALSE,"CCTV"}</definedName>
    <definedName name="내역" localSheetId="0" hidden="1">{#N/A,#N/A,FALSE,"CCTV"}</definedName>
    <definedName name="내역" localSheetId="4" hidden="1">{#N/A,#N/A,FALSE,"CCTV"}</definedName>
    <definedName name="내역" localSheetId="2" hidden="1">{#N/A,#N/A,FALSE,"CCTV"}</definedName>
    <definedName name="내역" localSheetId="7" hidden="1">{#N/A,#N/A,FALSE,"CCTV"}</definedName>
    <definedName name="내역" localSheetId="3" hidden="1">{#N/A,#N/A,FALSE,"CCTV"}</definedName>
    <definedName name="내역" hidden="1">{#N/A,#N/A,FALSE,"CCTV"}</definedName>
    <definedName name="단가산출서" localSheetId="0" hidden="1">{#N/A,#N/A,FALSE,"전력간선"}</definedName>
    <definedName name="단가산출서" localSheetId="4" hidden="1">{#N/A,#N/A,FALSE,"전력간선"}</definedName>
    <definedName name="단가산출서" localSheetId="2" hidden="1">{#N/A,#N/A,FALSE,"전력간선"}</definedName>
    <definedName name="단가산출서" localSheetId="7" hidden="1">{#N/A,#N/A,FALSE,"전력간선"}</definedName>
    <definedName name="단가산출서" localSheetId="3" hidden="1">{#N/A,#N/A,FALSE,"전력간선"}</definedName>
    <definedName name="단가산출서" hidden="1">{#N/A,#N/A,FALSE,"전력간선"}</definedName>
    <definedName name="ㄹ32" localSheetId="1" hidden="1">#REF!</definedName>
    <definedName name="ㄹ32" localSheetId="0" hidden="1">#REF!</definedName>
    <definedName name="ㄹ32" localSheetId="4" hidden="1">#REF!</definedName>
    <definedName name="ㄹ32" localSheetId="3" hidden="1">#REF!</definedName>
    <definedName name="ㄹ32" hidden="1">#REF!</definedName>
    <definedName name="러헐" localSheetId="0" hidden="1">{#N/A,#N/A,FALSE,"도급대비시행율";#N/A,#N/A,FALSE,"결의서";#N/A,#N/A,FALSE,"내역서";#N/A,#N/A,FALSE,"도급예상"}</definedName>
    <definedName name="러헐" localSheetId="4"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7"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ㅁ" localSheetId="0" hidden="1">{#N/A,#N/A,FALSE,"자재관리";#N/A,#N/A,FALSE,"자재관리";#N/A,#N/A,FALSE,"자재관리"}</definedName>
    <definedName name="ㅁ" localSheetId="4" hidden="1">{#N/A,#N/A,FALSE,"자재관리";#N/A,#N/A,FALSE,"자재관리";#N/A,#N/A,FALSE,"자재관리"}</definedName>
    <definedName name="ㅁ" localSheetId="2" hidden="1">{#N/A,#N/A,FALSE,"자재관리";#N/A,#N/A,FALSE,"자재관리";#N/A,#N/A,FALSE,"자재관리"}</definedName>
    <definedName name="ㅁ" localSheetId="7"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4" hidden="1">{#N/A,#N/A,FALSE,"자재관리";#N/A,#N/A,FALSE,"자재관리";#N/A,#N/A,FALSE,"자재관리"}</definedName>
    <definedName name="ㅁㄱㄷ" localSheetId="2" hidden="1">{#N/A,#N/A,FALSE,"자재관리";#N/A,#N/A,FALSE,"자재관리";#N/A,#N/A,FALSE,"자재관리"}</definedName>
    <definedName name="ㅁㄱㄷ" localSheetId="7"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4" hidden="1">{#N/A,#N/A,FALSE,"전력간선"}</definedName>
    <definedName name="ㅁㅁ" localSheetId="2" hidden="1">{#N/A,#N/A,FALSE,"전력간선"}</definedName>
    <definedName name="ㅁㅁ" localSheetId="7"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4" hidden="1">{#N/A,#N/A,FALSE,"자재관리";#N/A,#N/A,FALSE,"자재관리";#N/A,#N/A,FALSE,"자재관리"}</definedName>
    <definedName name="ㅁㅇ" localSheetId="2" hidden="1">{#N/A,#N/A,FALSE,"자재관리";#N/A,#N/A,FALSE,"자재관리";#N/A,#N/A,FALSE,"자재관리"}</definedName>
    <definedName name="ㅁㅇ" localSheetId="7"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목표" localSheetId="0" hidden="1">{#N/A,#N/A,FALSE,"자재관리";#N/A,#N/A,FALSE,"자재관리";#N/A,#N/A,FALSE,"자재관리"}</definedName>
    <definedName name="목표" localSheetId="4" hidden="1">{#N/A,#N/A,FALSE,"자재관리";#N/A,#N/A,FALSE,"자재관리";#N/A,#N/A,FALSE,"자재관리"}</definedName>
    <definedName name="목표" localSheetId="2" hidden="1">{#N/A,#N/A,FALSE,"자재관리";#N/A,#N/A,FALSE,"자재관리";#N/A,#N/A,FALSE,"자재관리"}</definedName>
    <definedName name="목표" localSheetId="7"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ㅂ" localSheetId="0" hidden="1">{#N/A,#N/A,FALSE,"전력간선"}</definedName>
    <definedName name="ㅂ" localSheetId="4" hidden="1">{#N/A,#N/A,FALSE,"전력간선"}</definedName>
    <definedName name="ㅂ" localSheetId="2" hidden="1">{#N/A,#N/A,FALSE,"전력간선"}</definedName>
    <definedName name="ㅂ" localSheetId="7" hidden="1">{#N/A,#N/A,FALSE,"전력간선"}</definedName>
    <definedName name="ㅂ" localSheetId="3" hidden="1">{#N/A,#N/A,FALSE,"전력간선"}</definedName>
    <definedName name="ㅂ" hidden="1">{#N/A,#N/A,FALSE,"전력간선"}</definedName>
    <definedName name="ㅅ" localSheetId="0" hidden="1">{#N/A,#N/A,FALSE,"자재관리";#N/A,#N/A,FALSE,"자재관리";#N/A,#N/A,FALSE,"자재관리"}</definedName>
    <definedName name="ㅅ" localSheetId="4" hidden="1">{#N/A,#N/A,FALSE,"자재관리";#N/A,#N/A,FALSE,"자재관리";#N/A,#N/A,FALSE,"자재관리"}</definedName>
    <definedName name="ㅅ" localSheetId="2" hidden="1">{#N/A,#N/A,FALSE,"자재관리";#N/A,#N/A,FALSE,"자재관리";#N/A,#N/A,FALSE,"자재관리"}</definedName>
    <definedName name="ㅅ" localSheetId="7"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서원열" localSheetId="0" hidden="1">{#N/A,#N/A,FALSE,"자재관리";#N/A,#N/A,FALSE,"자재관리";#N/A,#N/A,FALSE,"자재관리"}</definedName>
    <definedName name="서원열" localSheetId="4" hidden="1">{#N/A,#N/A,FALSE,"자재관리";#N/A,#N/A,FALSE,"자재관리";#N/A,#N/A,FALSE,"자재관리"}</definedName>
    <definedName name="서원열" localSheetId="2" hidden="1">{#N/A,#N/A,FALSE,"자재관리";#N/A,#N/A,FALSE,"자재관리";#N/A,#N/A,FALSE,"자재관리"}</definedName>
    <definedName name="서원열" localSheetId="7"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4" hidden="1">{#N/A,#N/A,FALSE,"자재관리";#N/A,#N/A,FALSE,"자재관리";#N/A,#N/A,FALSE,"자재관리"}</definedName>
    <definedName name="서원영" localSheetId="2" hidden="1">{#N/A,#N/A,FALSE,"자재관리";#N/A,#N/A,FALSE,"자재관리";#N/A,#N/A,FALSE,"자재관리"}</definedName>
    <definedName name="서원영" localSheetId="7"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세현" localSheetId="0" hidden="1">{#N/A,#N/A,FALSE,"자재관리";#N/A,#N/A,FALSE,"자재관리";#N/A,#N/A,FALSE,"자재관리"}</definedName>
    <definedName name="세현" localSheetId="4" hidden="1">{#N/A,#N/A,FALSE,"자재관리";#N/A,#N/A,FALSE,"자재관리";#N/A,#N/A,FALSE,"자재관리"}</definedName>
    <definedName name="세현" localSheetId="2" hidden="1">{#N/A,#N/A,FALSE,"자재관리";#N/A,#N/A,FALSE,"자재관리";#N/A,#N/A,FALSE,"자재관리"}</definedName>
    <definedName name="세현" localSheetId="7"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4" hidden="1">{#N/A,#N/A,FALSE,"CCTV"}</definedName>
    <definedName name="소화갑지" localSheetId="2" hidden="1">{#N/A,#N/A,FALSE,"CCTV"}</definedName>
    <definedName name="소화갑지" localSheetId="7" hidden="1">{#N/A,#N/A,FALSE,"CCTV"}</definedName>
    <definedName name="소화갑지" localSheetId="3" hidden="1">{#N/A,#N/A,FALSE,"CCTV"}</definedName>
    <definedName name="소화갑지" hidden="1">{#N/A,#N/A,FALSE,"CCTV"}</definedName>
    <definedName name="ㅇ" localSheetId="0" hidden="1">{#N/A,#N/A,TRUE,"자재관리";#N/A,#N/A,TRUE,"품질"}</definedName>
    <definedName name="ㅇ" localSheetId="4" hidden="1">{#N/A,#N/A,TRUE,"자재관리";#N/A,#N/A,TRUE,"품질"}</definedName>
    <definedName name="ㅇ" localSheetId="2" hidden="1">{#N/A,#N/A,TRUE,"자재관리";#N/A,#N/A,TRUE,"품질"}</definedName>
    <definedName name="ㅇ" localSheetId="7"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4" hidden="1">{#N/A,#N/A,FALSE,"CCTV"}</definedName>
    <definedName name="ㅇㄴㅇㄴ" localSheetId="2" hidden="1">{#N/A,#N/A,FALSE,"CCTV"}</definedName>
    <definedName name="ㅇㄴㅇㄴ" localSheetId="7" hidden="1">{#N/A,#N/A,FALSE,"CCTV"}</definedName>
    <definedName name="ㅇㄴㅇㄴ" localSheetId="3" hidden="1">{#N/A,#N/A,FALSE,"CCTV"}</definedName>
    <definedName name="ㅇㄴㅇㄴ" hidden="1">{#N/A,#N/A,FALSE,"CCTV"}</definedName>
    <definedName name="ㅇㅇ" localSheetId="0" hidden="1">{#N/A,#N/A,FALSE,"자재관리";#N/A,#N/A,FALSE,"자재관리";#N/A,#N/A,FALSE,"자재관리"}</definedName>
    <definedName name="ㅇㅇ" localSheetId="4" hidden="1">{#N/A,#N/A,FALSE,"자재관리";#N/A,#N/A,FALSE,"자재관리";#N/A,#N/A,FALSE,"자재관리"}</definedName>
    <definedName name="ㅇㅇ" localSheetId="2" hidden="1">{#N/A,#N/A,FALSE,"자재관리";#N/A,#N/A,FALSE,"자재관리";#N/A,#N/A,FALSE,"자재관리"}</definedName>
    <definedName name="ㅇㅇ" localSheetId="7"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4" hidden="1">{#N/A,#N/A,FALSE,"자재관리";#N/A,#N/A,FALSE,"자재관리";#N/A,#N/A,FALSE,"자재관리"}</definedName>
    <definedName name="ㅇㅇㄹㄴㅁㄹ" localSheetId="2" hidden="1">{#N/A,#N/A,FALSE,"자재관리";#N/A,#N/A,FALSE,"자재관리";#N/A,#N/A,FALSE,"자재관리"}</definedName>
    <definedName name="ㅇㅇㄹㄴㅁㄹ" localSheetId="7"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4" hidden="1">{#N/A,#N/A,TRUE,"자재관리";#N/A,#N/A,TRUE,"품질"}</definedName>
    <definedName name="ㅇㅇㅇㅇㅇ" localSheetId="2" hidden="1">{#N/A,#N/A,TRUE,"자재관리";#N/A,#N/A,TRUE,"품질"}</definedName>
    <definedName name="ㅇㅇㅇㅇㅇ" localSheetId="7"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4" hidden="1">{#N/A,#N/A,FALSE,"자재관리";#N/A,#N/A,FALSE,"자재관리";#N/A,#N/A,FALSE,"자재관리"}</definedName>
    <definedName name="아" localSheetId="2" hidden="1">{#N/A,#N/A,FALSE,"자재관리";#N/A,#N/A,FALSE,"자재관리";#N/A,#N/A,FALSE,"자재관리"}</definedName>
    <definedName name="아" localSheetId="7"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이템별투자" localSheetId="0" hidden="1">{#N/A,#N/A,FALSE,"자재관리";#N/A,#N/A,FALSE,"자재관리";#N/A,#N/A,FALSE,"자재관리"}</definedName>
    <definedName name="아이템별투자" localSheetId="4" hidden="1">{#N/A,#N/A,FALSE,"자재관리";#N/A,#N/A,FALSE,"자재관리";#N/A,#N/A,FALSE,"자재관리"}</definedName>
    <definedName name="아이템별투자" localSheetId="2" hidden="1">{#N/A,#N/A,FALSE,"자재관리";#N/A,#N/A,FALSE,"자재관리";#N/A,#N/A,FALSE,"자재관리"}</definedName>
    <definedName name="아이템별투자" localSheetId="7"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암거" localSheetId="1" hidden="1">#REF!</definedName>
    <definedName name="암거" localSheetId="0" hidden="1">#REF!</definedName>
    <definedName name="암거" localSheetId="4" hidden="1">#REF!</definedName>
    <definedName name="암거" localSheetId="3" hidden="1">#REF!</definedName>
    <definedName name="암거" hidden="1">#REF!</definedName>
    <definedName name="앙" localSheetId="0" hidden="1">{#N/A,#N/A,FALSE,"자재관리";#N/A,#N/A,FALSE,"자재관리";#N/A,#N/A,FALSE,"자재관리"}</definedName>
    <definedName name="앙" localSheetId="4" hidden="1">{#N/A,#N/A,FALSE,"자재관리";#N/A,#N/A,FALSE,"자재관리";#N/A,#N/A,FALSE,"자재관리"}</definedName>
    <definedName name="앙" localSheetId="2" hidden="1">{#N/A,#N/A,FALSE,"자재관리";#N/A,#N/A,FALSE,"자재관리";#N/A,#N/A,FALSE,"자재관리"}</definedName>
    <definedName name="앙" localSheetId="7"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4" hidden="1">{#N/A,#N/A,FALSE,"자재관리";#N/A,#N/A,FALSE,"자재관리";#N/A,#N/A,FALSE,"자재관리"}</definedName>
    <definedName name="양" localSheetId="2" hidden="1">{#N/A,#N/A,FALSE,"자재관리";#N/A,#N/A,FALSE,"자재관리";#N/A,#N/A,FALSE,"자재관리"}</definedName>
    <definedName name="양" localSheetId="7"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업" localSheetId="0" hidden="1">{#N/A,#N/A,FALSE,"집계";#N/A,#N/A,FALSE,"표지";#N/A,#N/A,FALSE,"터빈집계";#N/A,#N/A,FALSE,"터빈내역";#N/A,#N/A,FALSE,"주제어집계";#N/A,#N/A,FALSE,"주제어내역";#N/A,#N/A,FALSE,"보일러집계";#N/A,#N/A,FALSE,"보일러내역"}</definedName>
    <definedName name="업" localSheetId="4"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7"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4" hidden="1">{#N/A,#N/A,TRUE,"자재관리";#N/A,#N/A,TRUE,"품질"}</definedName>
    <definedName name="업소용" localSheetId="2" hidden="1">{#N/A,#N/A,TRUE,"자재관리";#N/A,#N/A,TRUE,"품질"}</definedName>
    <definedName name="업소용" localSheetId="7"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4" hidden="1">{#N/A,#N/A,FALSE,"자재관리";#N/A,#N/A,FALSE,"자재관리";#N/A,#N/A,FALSE,"자재관리"}</definedName>
    <definedName name="업소용생산1팀" localSheetId="2" hidden="1">{#N/A,#N/A,FALSE,"자재관리";#N/A,#N/A,FALSE,"자재관리";#N/A,#N/A,FALSE,"자재관리"}</definedName>
    <definedName name="업소용생산1팀" localSheetId="7"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예상도급내역" localSheetId="0" hidden="1">{#N/A,#N/A,FALSE,"CCTV"}</definedName>
    <definedName name="예상도급내역" localSheetId="4" hidden="1">{#N/A,#N/A,FALSE,"CCTV"}</definedName>
    <definedName name="예상도급내역" localSheetId="2" hidden="1">{#N/A,#N/A,FALSE,"CCTV"}</definedName>
    <definedName name="예상도급내역" localSheetId="7" hidden="1">{#N/A,#N/A,FALSE,"CCTV"}</definedName>
    <definedName name="예상도급내역" localSheetId="3" hidden="1">{#N/A,#N/A,FALSE,"CCTV"}</definedName>
    <definedName name="예상도급내역" hidden="1">{#N/A,#N/A,FALSE,"CCTV"}</definedName>
    <definedName name="우인보고표지" localSheetId="0" hidden="1">{#N/A,#N/A,FALSE,"자재관리";#N/A,#N/A,FALSE,"자재관리";#N/A,#N/A,FALSE,"자재관리"}</definedName>
    <definedName name="우인보고표지" localSheetId="4" hidden="1">{#N/A,#N/A,FALSE,"자재관리";#N/A,#N/A,FALSE,"자재관리";#N/A,#N/A,FALSE,"자재관리"}</definedName>
    <definedName name="우인보고표지" localSheetId="2" hidden="1">{#N/A,#N/A,FALSE,"자재관리";#N/A,#N/A,FALSE,"자재관리";#N/A,#N/A,FALSE,"자재관리"}</definedName>
    <definedName name="우인보고표지" localSheetId="7"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4" hidden="1">{#N/A,#N/A,TRUE,"자재관리";#N/A,#N/A,TRUE,"품질"}</definedName>
    <definedName name="우인표지" localSheetId="2" hidden="1">{#N/A,#N/A,TRUE,"자재관리";#N/A,#N/A,TRUE,"품질"}</definedName>
    <definedName name="우인표지" localSheetId="7"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4" hidden="1">{#N/A,#N/A,TRUE,"자재관리";#N/A,#N/A,TRUE,"품질"}</definedName>
    <definedName name="원가TABLE" localSheetId="2" hidden="1">{#N/A,#N/A,TRUE,"자재관리";#N/A,#N/A,TRUE,"품질"}</definedName>
    <definedName name="원가TABLE" localSheetId="7" hidden="1">{#N/A,#N/A,TRUE,"자재관리";#N/A,#N/A,TRUE,"품질"}</definedName>
    <definedName name="원가TABLE" localSheetId="3" hidden="1">{#N/A,#N/A,TRUE,"자재관리";#N/A,#N/A,TRUE,"품질"}</definedName>
    <definedName name="원가TABLE" hidden="1">{#N/A,#N/A,TRUE,"자재관리";#N/A,#N/A,TRUE,"품질"}</definedName>
    <definedName name="을" localSheetId="0" hidden="1">{#N/A,#N/A,FALSE,"도급대비시행율";#N/A,#N/A,FALSE,"결의서";#N/A,#N/A,FALSE,"내역서";#N/A,#N/A,FALSE,"도급예상"}</definedName>
    <definedName name="을" localSheetId="4" hidden="1">{#N/A,#N/A,FALSE,"도급대비시행율";#N/A,#N/A,FALSE,"결의서";#N/A,#N/A,FALSE,"내역서";#N/A,#N/A,FALSE,"도급예상"}</definedName>
    <definedName name="을" localSheetId="2" hidden="1">{#N/A,#N/A,FALSE,"도급대비시행율";#N/A,#N/A,FALSE,"결의서";#N/A,#N/A,FALSE,"내역서";#N/A,#N/A,FALSE,"도급예상"}</definedName>
    <definedName name="을" localSheetId="7"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4" hidden="1">{#N/A,#N/A,FALSE,"자재관리";#N/A,#N/A,FALSE,"자재관리";#N/A,#N/A,FALSE,"자재관리"}</definedName>
    <definedName name="이" localSheetId="2" hidden="1">{#N/A,#N/A,FALSE,"자재관리";#N/A,#N/A,FALSE,"자재관리";#N/A,#N/A,FALSE,"자재관리"}</definedName>
    <definedName name="이" localSheetId="7"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4" hidden="1">{#N/A,#N/A,FALSE,"전력간선"}</definedName>
    <definedName name="이름" localSheetId="2" hidden="1">{#N/A,#N/A,FALSE,"전력간선"}</definedName>
    <definedName name="이름" localSheetId="7"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4" hidden="1">{#N/A,#N/A,FALSE,"자재관리";#N/A,#N/A,FALSE,"자재관리";#N/A,#N/A,FALSE,"자재관리"}</definedName>
    <definedName name="이봉해" localSheetId="2" hidden="1">{#N/A,#N/A,FALSE,"자재관리";#N/A,#N/A,FALSE,"자재관리";#N/A,#N/A,FALSE,"자재관리"}</definedName>
    <definedName name="이봉해" localSheetId="7"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일" localSheetId="0" hidden="1">{#N/A,#N/A,FALSE,"도급대비시행율";#N/A,#N/A,FALSE,"결의서";#N/A,#N/A,FALSE,"내역서";#N/A,#N/A,FALSE,"도급예상"}</definedName>
    <definedName name="일" localSheetId="4" hidden="1">{#N/A,#N/A,FALSE,"도급대비시행율";#N/A,#N/A,FALSE,"결의서";#N/A,#N/A,FALSE,"내역서";#N/A,#N/A,FALSE,"도급예상"}</definedName>
    <definedName name="일" localSheetId="2" hidden="1">{#N/A,#N/A,FALSE,"도급대비시행율";#N/A,#N/A,FALSE,"결의서";#N/A,#N/A,FALSE,"내역서";#N/A,#N/A,FALSE,"도급예상"}</definedName>
    <definedName name="일" localSheetId="7"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4" hidden="1">{#N/A,#N/A,FALSE,"자재관리";#N/A,#N/A,FALSE,"자재관리";#N/A,#N/A,FALSE,"자재관리"}</definedName>
    <definedName name="ㅈ" localSheetId="2" hidden="1">{#N/A,#N/A,FALSE,"자재관리";#N/A,#N/A,FALSE,"자재관리";#N/A,#N/A,FALSE,"자재관리"}</definedName>
    <definedName name="ㅈ" localSheetId="7"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재료" localSheetId="0" hidden="1">{#N/A,#N/A,FALSE,"자재관리";#N/A,#N/A,FALSE,"자재관리";#N/A,#N/A,FALSE,"자재관리"}</definedName>
    <definedName name="재료" localSheetId="4" hidden="1">{#N/A,#N/A,FALSE,"자재관리";#N/A,#N/A,FALSE,"자재관리";#N/A,#N/A,FALSE,"자재관리"}</definedName>
    <definedName name="재료" localSheetId="2" hidden="1">{#N/A,#N/A,FALSE,"자재관리";#N/A,#N/A,FALSE,"자재관리";#N/A,#N/A,FALSE,"자재관리"}</definedName>
    <definedName name="재료" localSheetId="7"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4" hidden="1">{#N/A,#N/A,FALSE,"자재관리";#N/A,#N/A,FALSE,"자재관리";#N/A,#N/A,FALSE,"자재관리"}</definedName>
    <definedName name="재료비1" localSheetId="2" hidden="1">{#N/A,#N/A,FALSE,"자재관리";#N/A,#N/A,FALSE,"자재관리";#N/A,#N/A,FALSE,"자재관리"}</definedName>
    <definedName name="재료비1" localSheetId="7"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년" localSheetId="0" hidden="1">{#N/A,#N/A,FALSE,"자재관리";#N/A,#N/A,FALSE,"자재관리";#N/A,#N/A,FALSE,"자재관리"}</definedName>
    <definedName name="전년" localSheetId="4" hidden="1">{#N/A,#N/A,FALSE,"자재관리";#N/A,#N/A,FALSE,"자재관리";#N/A,#N/A,FALSE,"자재관리"}</definedName>
    <definedName name="전년" localSheetId="2" hidden="1">{#N/A,#N/A,FALSE,"자재관리";#N/A,#N/A,FALSE,"자재관리";#N/A,#N/A,FALSE,"자재관리"}</definedName>
    <definedName name="전년" localSheetId="7"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4" hidden="1">{#N/A,#N/A,FALSE,"자재관리";#N/A,#N/A,FALSE,"자재관리";#N/A,#N/A,FALSE,"자재관리"}</definedName>
    <definedName name="전년월" localSheetId="2" hidden="1">{#N/A,#N/A,FALSE,"자재관리";#N/A,#N/A,FALSE,"자재관리";#N/A,#N/A,FALSE,"자재관리"}</definedName>
    <definedName name="전년월" localSheetId="7"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진우1" localSheetId="0" hidden="1">{#N/A,#N/A,FALSE,"자재관리";#N/A,#N/A,FALSE,"자재관리";#N/A,#N/A,FALSE,"자재관리"}</definedName>
    <definedName name="진우1" localSheetId="4" hidden="1">{#N/A,#N/A,FALSE,"자재관리";#N/A,#N/A,FALSE,"자재관리";#N/A,#N/A,FALSE,"자재관리"}</definedName>
    <definedName name="진우1" localSheetId="2" hidden="1">{#N/A,#N/A,FALSE,"자재관리";#N/A,#N/A,FALSE,"자재관리";#N/A,#N/A,FALSE,"자재관리"}</definedName>
    <definedName name="진우1" localSheetId="7"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ㅌㅍㅊㅇㅌㅎ" localSheetId="0" hidden="1">{#N/A,#N/A,FALSE,"도급대비시행율";#N/A,#N/A,FALSE,"결의서";#N/A,#N/A,FALSE,"내역서";#N/A,#N/A,FALSE,"도급예상"}</definedName>
    <definedName name="ㅌㅍㅊㅇㅌㅎ" localSheetId="4"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7"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투자및자재" localSheetId="0" hidden="1">{#N/A,#N/A,FALSE,"자재관리";#N/A,#N/A,FALSE,"자재관리";#N/A,#N/A,FALSE,"자재관리"}</definedName>
    <definedName name="투자및자재" localSheetId="4" hidden="1">{#N/A,#N/A,FALSE,"자재관리";#N/A,#N/A,FALSE,"자재관리";#N/A,#N/A,FALSE,"자재관리"}</definedName>
    <definedName name="투자및자재" localSheetId="2" hidden="1">{#N/A,#N/A,FALSE,"자재관리";#N/A,#N/A,FALSE,"자재관리";#N/A,#N/A,FALSE,"자재관리"}</definedName>
    <definedName name="투자및자재" localSheetId="7"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4" hidden="1">{#N/A,#N/A,TRUE,"자재관리";#N/A,#N/A,TRUE,"품질"}</definedName>
    <definedName name="투자비내역" localSheetId="2" hidden="1">{#N/A,#N/A,TRUE,"자재관리";#N/A,#N/A,TRUE,"품질"}</definedName>
    <definedName name="투자비내역" localSheetId="7"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4" hidden="1">{#N/A,#N/A,FALSE,"자재관리";#N/A,#N/A,FALSE,"자재관리";#N/A,#N/A,FALSE,"자재관리"}</definedName>
    <definedName name="팀별" localSheetId="2" hidden="1">{#N/A,#N/A,FALSE,"자재관리";#N/A,#N/A,FALSE,"자재관리";#N/A,#N/A,FALSE,"자재관리"}</definedName>
    <definedName name="팀별" localSheetId="7"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표지1" localSheetId="0" hidden="1">{#N/A,#N/A,FALSE,"자재관리";#N/A,#N/A,FALSE,"자재관리";#N/A,#N/A,FALSE,"자재관리"}</definedName>
    <definedName name="표지1" localSheetId="4" hidden="1">{#N/A,#N/A,FALSE,"자재관리";#N/A,#N/A,FALSE,"자재관리";#N/A,#N/A,FALSE,"자재관리"}</definedName>
    <definedName name="표지1" localSheetId="2" hidden="1">{#N/A,#N/A,FALSE,"자재관리";#N/A,#N/A,FALSE,"자재관리";#N/A,#N/A,FALSE,"자재관리"}</definedName>
    <definedName name="표지1" localSheetId="7"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4" hidden="1">{#N/A,#N/A,TRUE,"자재관리";#N/A,#N/A,TRUE,"품질"}</definedName>
    <definedName name="ㅎ" localSheetId="2" hidden="1">{#N/A,#N/A,TRUE,"자재관리";#N/A,#N/A,TRUE,"품질"}</definedName>
    <definedName name="ㅎ" localSheetId="7" hidden="1">{#N/A,#N/A,TRUE,"자재관리";#N/A,#N/A,TRUE,"품질"}</definedName>
    <definedName name="ㅎ" localSheetId="3" hidden="1">{#N/A,#N/A,TRUE,"자재관리";#N/A,#N/A,TRUE,"품질"}</definedName>
    <definedName name="ㅎ" hidden="1">{#N/A,#N/A,TRUE,"자재관리";#N/A,#N/A,TRUE,"품질"}</definedName>
    <definedName name="ㅎㅀㅀㅀㅀㄹ" localSheetId="0" hidden="1">{#N/A,#N/A,FALSE,"CCTV"}</definedName>
    <definedName name="ㅎㅀㅀㅀㅀㄹ" localSheetId="4" hidden="1">{#N/A,#N/A,FALSE,"CCTV"}</definedName>
    <definedName name="ㅎㅀㅀㅀㅀㄹ" localSheetId="2" hidden="1">{#N/A,#N/A,FALSE,"CCTV"}</definedName>
    <definedName name="ㅎㅀㅀㅀㅀㄹ" localSheetId="7" hidden="1">{#N/A,#N/A,FALSE,"CCTV"}</definedName>
    <definedName name="ㅎㅀㅀㅀㅀㄹ" localSheetId="3" hidden="1">{#N/A,#N/A,FALSE,"CCTV"}</definedName>
    <definedName name="ㅎㅀㅀㅀㅀㄹ" hidden="1">{#N/A,#N/A,FALSE,"CCTV"}</definedName>
    <definedName name="ㅏㅏㅏ" localSheetId="0" hidden="1">{"'Sheet1'!$E$23","'Sheet1'!$A$3:$H$19","'Sheet1'!$A$1:$H$19"}</definedName>
    <definedName name="ㅏㅏㅏ" localSheetId="4" hidden="1">{"'Sheet1'!$E$23","'Sheet1'!$A$3:$H$19","'Sheet1'!$A$1:$H$19"}</definedName>
    <definedName name="ㅏㅏㅏ" localSheetId="2" hidden="1">{"'Sheet1'!$E$23","'Sheet1'!$A$3:$H$19","'Sheet1'!$A$1:$H$19"}</definedName>
    <definedName name="ㅏㅏㅏ" localSheetId="7"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4"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7"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4" hidden="1">{#N/A,#N/A,FALSE,"전력간선"}</definedName>
    <definedName name="ㅏㅓㅗ" localSheetId="2" hidden="1">{#N/A,#N/A,FALSE,"전력간선"}</definedName>
    <definedName name="ㅏㅓㅗ" localSheetId="7"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4" hidden="1">{#N/A,#N/A,TRUE,"자재관리";#N/A,#N/A,TRUE,"품질"}</definedName>
    <definedName name="ㅓ" localSheetId="2" hidden="1">{#N/A,#N/A,TRUE,"자재관리";#N/A,#N/A,TRUE,"품질"}</definedName>
    <definedName name="ㅓ" localSheetId="7" hidden="1">{#N/A,#N/A,TRUE,"자재관리";#N/A,#N/A,TRUE,"품질"}</definedName>
    <definedName name="ㅓ" localSheetId="3" hidden="1">{#N/A,#N/A,TRUE,"자재관리";#N/A,#N/A,TRUE,"품질"}</definedName>
    <definedName name="ㅓ" hidden="1">{#N/A,#N/A,TRUE,"자재관리";#N/A,#N/A,TRUE,"품질"}</definedName>
    <definedName name="ㅛ" localSheetId="0" hidden="1">{#N/A,#N/A,FALSE,"자재관리";#N/A,#N/A,FALSE,"자재관리";#N/A,#N/A,FALSE,"자재관리"}</definedName>
    <definedName name="ㅛ" localSheetId="4" hidden="1">{#N/A,#N/A,FALSE,"자재관리";#N/A,#N/A,FALSE,"자재관리";#N/A,#N/A,FALSE,"자재관리"}</definedName>
    <definedName name="ㅛ" localSheetId="2" hidden="1">{#N/A,#N/A,FALSE,"자재관리";#N/A,#N/A,FALSE,"자재관리";#N/A,#N/A,FALSE,"자재관리"}</definedName>
    <definedName name="ㅛ" localSheetId="7"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4"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7"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ㅡㅗ" localSheetId="0" hidden="1">{#N/A,#N/A,FALSE,"전력간선"}</definedName>
    <definedName name="ㅡㅗ" localSheetId="4" hidden="1">{#N/A,#N/A,FALSE,"전력간선"}</definedName>
    <definedName name="ㅡㅗ" localSheetId="2" hidden="1">{#N/A,#N/A,FALSE,"전력간선"}</definedName>
    <definedName name="ㅡㅗ" localSheetId="7"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9" i="26" l="1"/>
  <c r="J1557" i="26"/>
  <c r="J1558" i="26"/>
  <c r="J1559" i="26"/>
  <c r="J1560" i="26"/>
  <c r="J1561" i="26"/>
  <c r="J1562" i="26"/>
  <c r="J1563" i="26"/>
  <c r="J1564" i="26"/>
  <c r="J1565" i="26"/>
  <c r="J1566" i="26"/>
  <c r="J1567" i="26"/>
  <c r="J1568" i="26"/>
  <c r="J1569" i="26"/>
  <c r="J1570" i="26"/>
  <c r="J1571" i="26"/>
  <c r="J1572" i="26"/>
  <c r="J1573" i="26"/>
  <c r="J1574" i="26"/>
  <c r="J1575" i="26"/>
  <c r="J1576" i="26"/>
  <c r="J1577" i="26"/>
  <c r="J1578" i="26"/>
  <c r="J1579" i="26"/>
  <c r="J1580" i="26"/>
  <c r="J1581" i="26"/>
  <c r="J1582" i="26"/>
  <c r="J1583" i="26"/>
  <c r="J1584" i="26"/>
  <c r="J1585" i="26"/>
  <c r="J1586" i="26"/>
  <c r="J1587" i="26"/>
  <c r="J1588" i="26"/>
  <c r="J1589" i="26"/>
  <c r="J1590" i="26"/>
  <c r="J1591" i="26"/>
  <c r="J1592" i="26"/>
  <c r="J1593" i="26"/>
  <c r="J1594" i="26"/>
  <c r="J1595" i="26"/>
  <c r="J1596" i="26"/>
  <c r="J1597" i="26"/>
  <c r="J1598" i="26"/>
  <c r="J1599" i="26"/>
  <c r="J1600" i="26"/>
  <c r="J1601" i="26"/>
  <c r="J1602" i="26"/>
  <c r="J1603" i="26"/>
  <c r="J1604" i="26"/>
  <c r="J1605" i="26"/>
  <c r="J1606" i="26"/>
  <c r="J1607" i="26"/>
  <c r="J1608" i="26"/>
  <c r="J1609" i="26"/>
  <c r="J1610" i="26"/>
  <c r="J1611" i="26"/>
  <c r="J1612" i="26"/>
  <c r="J1613" i="26"/>
  <c r="J1614" i="26"/>
  <c r="J1615" i="26"/>
  <c r="J1616" i="26"/>
  <c r="J1617" i="26"/>
  <c r="J1618" i="26"/>
  <c r="J1619" i="26"/>
  <c r="J1620" i="26"/>
  <c r="J1621" i="26"/>
  <c r="J1622" i="26"/>
  <c r="J1623" i="26"/>
  <c r="J1624" i="26"/>
  <c r="J1625" i="26"/>
  <c r="J1626" i="26"/>
  <c r="J1627" i="26"/>
  <c r="J1628" i="26"/>
  <c r="J1629" i="26"/>
  <c r="J1630" i="26"/>
  <c r="J1631" i="26"/>
  <c r="J1632" i="26"/>
  <c r="J1633" i="26"/>
  <c r="J1634" i="26"/>
  <c r="J1635" i="26"/>
  <c r="J1636" i="26"/>
  <c r="J1637" i="26"/>
  <c r="J1638" i="26"/>
  <c r="J1639" i="26"/>
  <c r="J1640" i="26"/>
  <c r="J1641" i="26"/>
  <c r="J1642" i="26"/>
  <c r="J1643" i="26"/>
  <c r="J1644" i="26"/>
  <c r="J1645" i="26"/>
  <c r="J1646" i="26"/>
  <c r="J1647" i="26"/>
  <c r="J1648" i="26"/>
  <c r="J1649" i="26"/>
  <c r="J1650" i="26"/>
  <c r="J1651" i="26"/>
  <c r="J1652" i="26"/>
  <c r="J1653" i="26"/>
  <c r="J1654" i="26"/>
  <c r="J1655" i="26"/>
  <c r="J1656" i="26"/>
  <c r="J1657" i="26"/>
  <c r="J1658" i="26"/>
  <c r="J1659" i="26"/>
  <c r="J1660" i="26"/>
  <c r="J1661" i="26"/>
  <c r="J1662" i="26"/>
  <c r="J1663" i="26"/>
  <c r="J1664" i="26"/>
  <c r="J1556" i="26"/>
  <c r="H554" i="26"/>
  <c r="O554" i="26" s="1"/>
  <c r="H651" i="26"/>
  <c r="O651" i="26" s="1"/>
  <c r="H661" i="26"/>
  <c r="O661" i="26" s="1"/>
  <c r="H659" i="26"/>
  <c r="O659" i="26" s="1"/>
  <c r="H657" i="26"/>
  <c r="O657" i="26" s="1"/>
  <c r="H655" i="26"/>
  <c r="O655" i="26" s="1"/>
  <c r="H653" i="26"/>
  <c r="O653" i="26" s="1"/>
  <c r="H649" i="26"/>
  <c r="O649" i="26" s="1"/>
  <c r="H647" i="26"/>
  <c r="O647" i="26" s="1"/>
  <c r="H645" i="26"/>
  <c r="O645" i="26" s="1"/>
  <c r="H643" i="26"/>
  <c r="O643" i="26" s="1"/>
  <c r="H641" i="26"/>
  <c r="O641" i="26" s="1"/>
  <c r="J677" i="26"/>
  <c r="H677" i="26"/>
  <c r="H676" i="26"/>
  <c r="O676" i="26" s="1"/>
  <c r="H675" i="26"/>
  <c r="O675" i="26" s="1"/>
  <c r="J662" i="26"/>
  <c r="H662" i="26"/>
  <c r="J660" i="26"/>
  <c r="H660" i="26"/>
  <c r="J658" i="26"/>
  <c r="H658" i="26"/>
  <c r="J656" i="26"/>
  <c r="H656" i="26"/>
  <c r="J654" i="26"/>
  <c r="H654" i="26"/>
  <c r="J652" i="26"/>
  <c r="H652" i="26"/>
  <c r="J650" i="26"/>
  <c r="H650" i="26"/>
  <c r="J648" i="26"/>
  <c r="H648" i="26"/>
  <c r="J646" i="26"/>
  <c r="H646" i="26"/>
  <c r="J644" i="26"/>
  <c r="H644" i="26"/>
  <c r="J642" i="26"/>
  <c r="H642" i="26"/>
  <c r="H672" i="26"/>
  <c r="O672" i="26" s="1"/>
  <c r="J674" i="26"/>
  <c r="H674" i="26"/>
  <c r="H673" i="26"/>
  <c r="O673" i="26" s="1"/>
  <c r="H669" i="26"/>
  <c r="O669" i="26" s="1"/>
  <c r="J671" i="26"/>
  <c r="H671" i="26"/>
  <c r="H670" i="26"/>
  <c r="O670" i="26" s="1"/>
  <c r="H738" i="26"/>
  <c r="O738" i="26" s="1"/>
  <c r="H735" i="26"/>
  <c r="O735" i="26" s="1"/>
  <c r="H732" i="26"/>
  <c r="O732" i="26" s="1"/>
  <c r="H727" i="26"/>
  <c r="O727" i="26" s="1"/>
  <c r="H724" i="26"/>
  <c r="O724" i="26" s="1"/>
  <c r="H721" i="26"/>
  <c r="O721" i="26" s="1"/>
  <c r="H718" i="26"/>
  <c r="O718" i="26" s="1"/>
  <c r="H715" i="26"/>
  <c r="O715" i="26" s="1"/>
  <c r="H712" i="26"/>
  <c r="O712" i="26" s="1"/>
  <c r="H709" i="26"/>
  <c r="O709" i="26" s="1"/>
  <c r="H706" i="26"/>
  <c r="O706" i="26" s="1"/>
  <c r="H703" i="26"/>
  <c r="O703" i="26" s="1"/>
  <c r="H700" i="26"/>
  <c r="O700" i="26" s="1"/>
  <c r="H697" i="26"/>
  <c r="O697" i="26" s="1"/>
  <c r="H694" i="26"/>
  <c r="O694" i="26" s="1"/>
  <c r="H691" i="26"/>
  <c r="O691" i="26" s="1"/>
  <c r="H688" i="26"/>
  <c r="O688" i="26" s="1"/>
  <c r="H685" i="26"/>
  <c r="O685" i="26" s="1"/>
  <c r="H682" i="26"/>
  <c r="O682" i="26" s="1"/>
  <c r="H679" i="26"/>
  <c r="O679" i="26" s="1"/>
  <c r="H667" i="26"/>
  <c r="O667" i="26" s="1"/>
  <c r="H664" i="26"/>
  <c r="O664" i="26" s="1"/>
  <c r="O652" i="26" l="1"/>
  <c r="O654" i="26"/>
  <c r="O671" i="26"/>
  <c r="O658" i="26"/>
  <c r="O642" i="26"/>
  <c r="O644" i="26"/>
  <c r="O660" i="26"/>
  <c r="O646" i="26"/>
  <c r="O650" i="26"/>
  <c r="O677" i="26"/>
  <c r="O662" i="26"/>
  <c r="O648" i="26"/>
  <c r="O674" i="26"/>
  <c r="O656" i="26"/>
  <c r="H38" i="26"/>
  <c r="H40" i="26"/>
  <c r="H42" i="26"/>
  <c r="H44" i="26"/>
  <c r="H46" i="26"/>
  <c r="H48" i="26"/>
  <c r="H50" i="26"/>
  <c r="H52" i="26"/>
  <c r="H54" i="26"/>
  <c r="H56" i="26"/>
  <c r="J1081" i="26" l="1"/>
  <c r="J1082" i="26"/>
  <c r="J1083" i="26"/>
  <c r="J1084" i="26"/>
  <c r="J1085" i="26"/>
  <c r="J1086" i="26"/>
  <c r="J1087" i="26"/>
  <c r="J1088" i="26"/>
  <c r="J1089" i="26"/>
  <c r="J1090" i="26"/>
  <c r="J1091" i="26"/>
  <c r="J1092" i="26"/>
  <c r="H1080" i="26"/>
  <c r="H1081" i="26"/>
  <c r="H1082" i="26"/>
  <c r="H1083" i="26"/>
  <c r="H1084" i="26"/>
  <c r="H1085" i="26"/>
  <c r="H1086" i="26"/>
  <c r="H1087" i="26"/>
  <c r="H1088" i="26"/>
  <c r="H1089" i="26"/>
  <c r="H1090" i="26"/>
  <c r="H1091" i="26"/>
  <c r="H1092" i="26"/>
  <c r="J1421" i="26"/>
  <c r="O1421" i="26" s="1"/>
  <c r="H1420" i="26"/>
  <c r="O1420" i="26" s="1"/>
  <c r="J1422" i="26"/>
  <c r="O1422" i="26" s="1"/>
  <c r="J1448" i="26"/>
  <c r="O1448" i="26" s="1"/>
  <c r="J1449" i="26"/>
  <c r="O1449" i="26" s="1"/>
  <c r="J1450" i="26"/>
  <c r="O1450" i="26" s="1"/>
  <c r="J1451" i="26"/>
  <c r="O1451" i="26" s="1"/>
  <c r="J1452" i="26"/>
  <c r="O1452" i="26" s="1"/>
  <c r="J1453" i="26"/>
  <c r="O1453" i="26" s="1"/>
  <c r="J1454" i="26"/>
  <c r="O1454" i="26" s="1"/>
  <c r="J1455" i="26"/>
  <c r="O1455" i="26" s="1"/>
  <c r="J974" i="26"/>
  <c r="O974" i="26" s="1"/>
  <c r="H473" i="26"/>
  <c r="O473" i="26" s="1"/>
  <c r="H472" i="26"/>
  <c r="O472" i="26" s="1"/>
  <c r="H471" i="26"/>
  <c r="O471" i="26" s="1"/>
  <c r="H469" i="26"/>
  <c r="O469" i="26" s="1"/>
  <c r="H470" i="26"/>
  <c r="O470" i="26" s="1"/>
  <c r="H460" i="26"/>
  <c r="O460" i="26" s="1"/>
  <c r="H461" i="26"/>
  <c r="O461" i="26" s="1"/>
  <c r="H462" i="26"/>
  <c r="O462" i="26" s="1"/>
  <c r="H463" i="26"/>
  <c r="O463" i="26" s="1"/>
  <c r="H464" i="26"/>
  <c r="O464" i="26" s="1"/>
  <c r="H465" i="26"/>
  <c r="O465" i="26" s="1"/>
  <c r="H466" i="26"/>
  <c r="O466" i="26" s="1"/>
  <c r="H467" i="26"/>
  <c r="O467" i="26" s="1"/>
  <c r="H468" i="26"/>
  <c r="O468" i="26" s="1"/>
  <c r="J139" i="26"/>
  <c r="O139" i="26" s="1"/>
  <c r="H138" i="26"/>
  <c r="O138" i="26" s="1"/>
  <c r="H137" i="26"/>
  <c r="O137" i="26" s="1"/>
  <c r="H136" i="26"/>
  <c r="O136" i="26" s="1"/>
  <c r="H595" i="26"/>
  <c r="O595" i="26" s="1"/>
  <c r="J596" i="26"/>
  <c r="O596" i="26" s="1"/>
  <c r="J1471" i="26"/>
  <c r="O1471" i="26" s="1"/>
  <c r="J1472" i="26"/>
  <c r="O1472" i="26" s="1"/>
  <c r="J1470" i="26"/>
  <c r="O1470" i="26" s="1"/>
  <c r="L1541" i="26"/>
  <c r="L1542" i="26"/>
  <c r="L1543" i="26"/>
  <c r="L1544" i="26"/>
  <c r="L1545" i="26"/>
  <c r="L1546" i="26"/>
  <c r="L1547" i="26"/>
  <c r="L1548" i="26"/>
  <c r="L1549" i="26"/>
  <c r="L1550" i="26"/>
  <c r="L1551" i="26"/>
  <c r="L1552" i="26"/>
  <c r="L1525" i="26"/>
  <c r="L1526" i="26"/>
  <c r="L1527" i="26"/>
  <c r="L1528" i="26"/>
  <c r="L1529" i="26"/>
  <c r="L1530" i="26"/>
  <c r="L1531" i="26"/>
  <c r="L1532" i="26"/>
  <c r="L1533" i="26"/>
  <c r="L1534" i="26"/>
  <c r="L1535" i="26"/>
  <c r="L1536" i="26"/>
  <c r="L1537" i="26"/>
  <c r="L1538" i="26"/>
  <c r="L1539" i="26"/>
  <c r="L1540" i="26"/>
  <c r="L1524" i="26"/>
  <c r="L1523" i="26"/>
  <c r="L1522" i="26"/>
  <c r="L1521"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O38" i="26" s="1"/>
  <c r="J40" i="26"/>
  <c r="O40" i="26" s="1"/>
  <c r="J41" i="26"/>
  <c r="J42" i="26"/>
  <c r="O42" i="26" s="1"/>
  <c r="J43" i="26"/>
  <c r="J44" i="26"/>
  <c r="O44" i="26" s="1"/>
  <c r="J45" i="26"/>
  <c r="J46" i="26"/>
  <c r="O46" i="26" s="1"/>
  <c r="J47" i="26"/>
  <c r="J48" i="26"/>
  <c r="O48" i="26" s="1"/>
  <c r="J49" i="26"/>
  <c r="J50" i="26"/>
  <c r="O50" i="26" s="1"/>
  <c r="J51" i="26"/>
  <c r="J52" i="26"/>
  <c r="O52" i="26" s="1"/>
  <c r="J53" i="26"/>
  <c r="J54" i="26"/>
  <c r="O54" i="26" s="1"/>
  <c r="J55" i="26"/>
  <c r="J56" i="26"/>
  <c r="O56" i="26" s="1"/>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J663" i="26"/>
  <c r="J665" i="26"/>
  <c r="J666" i="26"/>
  <c r="J668" i="26"/>
  <c r="J678" i="26"/>
  <c r="J680" i="26"/>
  <c r="J681" i="26"/>
  <c r="J683" i="26"/>
  <c r="J684" i="26"/>
  <c r="J686" i="26"/>
  <c r="J687" i="26"/>
  <c r="J689" i="26"/>
  <c r="J690" i="26"/>
  <c r="J692" i="26"/>
  <c r="J693" i="26"/>
  <c r="J695" i="26"/>
  <c r="J696" i="26"/>
  <c r="J698" i="26"/>
  <c r="J699" i="26"/>
  <c r="J701" i="26"/>
  <c r="J702" i="26"/>
  <c r="J704" i="26"/>
  <c r="J705" i="26"/>
  <c r="J707" i="26"/>
  <c r="J708" i="26"/>
  <c r="J710" i="26"/>
  <c r="J711" i="26"/>
  <c r="J713" i="26"/>
  <c r="J714" i="26"/>
  <c r="J716" i="26"/>
  <c r="J717" i="26"/>
  <c r="J719" i="26"/>
  <c r="J720" i="26"/>
  <c r="J722" i="26"/>
  <c r="J723" i="26"/>
  <c r="J725" i="26"/>
  <c r="J726" i="26"/>
  <c r="J728" i="26"/>
  <c r="J729" i="26"/>
  <c r="J730" i="26"/>
  <c r="J731" i="26"/>
  <c r="J733" i="26"/>
  <c r="J734" i="26"/>
  <c r="J736" i="26"/>
  <c r="J737" i="26"/>
  <c r="J739" i="26"/>
  <c r="J740" i="26"/>
  <c r="J741" i="26"/>
  <c r="J742" i="26"/>
  <c r="J743" i="26"/>
  <c r="J744" i="26"/>
  <c r="J745" i="26"/>
  <c r="J746" i="26"/>
  <c r="J747" i="26"/>
  <c r="J748" i="26"/>
  <c r="J749" i="26"/>
  <c r="J750" i="26"/>
  <c r="J751" i="26"/>
  <c r="J752" i="26"/>
  <c r="J753" i="26"/>
  <c r="J754" i="26"/>
  <c r="J755" i="26"/>
  <c r="J756" i="26"/>
  <c r="J757" i="26"/>
  <c r="J758" i="26"/>
  <c r="J759" i="26"/>
  <c r="J760" i="26"/>
  <c r="J761" i="26"/>
  <c r="J762" i="26"/>
  <c r="J763" i="26"/>
  <c r="J764" i="26"/>
  <c r="J765" i="26"/>
  <c r="J766" i="26"/>
  <c r="J767" i="26"/>
  <c r="J768" i="26"/>
  <c r="J769" i="26"/>
  <c r="J770" i="26"/>
  <c r="J771" i="26"/>
  <c r="J772" i="26"/>
  <c r="J773" i="26"/>
  <c r="J774" i="26"/>
  <c r="J775" i="26"/>
  <c r="J776" i="26"/>
  <c r="J777" i="26"/>
  <c r="J778" i="26"/>
  <c r="J779" i="26"/>
  <c r="J780" i="26"/>
  <c r="J781" i="26"/>
  <c r="J782" i="26"/>
  <c r="J783" i="26"/>
  <c r="J784" i="26"/>
  <c r="J785" i="26"/>
  <c r="J786" i="26"/>
  <c r="J787" i="26"/>
  <c r="J788" i="26"/>
  <c r="J789" i="26"/>
  <c r="J790" i="26"/>
  <c r="J791" i="26"/>
  <c r="J792" i="26"/>
  <c r="J793" i="26"/>
  <c r="J794" i="26"/>
  <c r="J795" i="26"/>
  <c r="J796" i="26"/>
  <c r="J797" i="26"/>
  <c r="J798" i="26"/>
  <c r="J799" i="26"/>
  <c r="J800" i="26"/>
  <c r="J801" i="26"/>
  <c r="J802" i="26"/>
  <c r="J803" i="26"/>
  <c r="J804" i="26"/>
  <c r="J805" i="26"/>
  <c r="J806" i="26"/>
  <c r="J807" i="26"/>
  <c r="J808" i="26"/>
  <c r="J809" i="26"/>
  <c r="J810" i="26"/>
  <c r="J811" i="26"/>
  <c r="J812" i="26"/>
  <c r="J813" i="26"/>
  <c r="J814" i="26"/>
  <c r="J815" i="26"/>
  <c r="J816" i="26"/>
  <c r="J817" i="26"/>
  <c r="J818" i="26"/>
  <c r="J819" i="26"/>
  <c r="J820" i="26"/>
  <c r="J821" i="26"/>
  <c r="J822" i="26"/>
  <c r="J823" i="26"/>
  <c r="J824" i="26"/>
  <c r="J825" i="26"/>
  <c r="J826" i="26"/>
  <c r="J827" i="26"/>
  <c r="J828" i="26"/>
  <c r="J829" i="26"/>
  <c r="J830" i="26"/>
  <c r="J831" i="26"/>
  <c r="J832" i="26"/>
  <c r="J833" i="26"/>
  <c r="J834" i="26"/>
  <c r="J835" i="26"/>
  <c r="J836" i="26"/>
  <c r="J837" i="26"/>
  <c r="J838" i="26"/>
  <c r="J839" i="26"/>
  <c r="J840" i="26"/>
  <c r="J841" i="26"/>
  <c r="J842" i="26"/>
  <c r="J843" i="26"/>
  <c r="J844" i="26"/>
  <c r="J845" i="26"/>
  <c r="J846" i="26"/>
  <c r="J847" i="26"/>
  <c r="J848" i="26"/>
  <c r="J849" i="26"/>
  <c r="J850" i="26"/>
  <c r="J851" i="26"/>
  <c r="J852" i="26"/>
  <c r="J853" i="26"/>
  <c r="J854" i="26"/>
  <c r="J855" i="26"/>
  <c r="J856" i="26"/>
  <c r="J857" i="26"/>
  <c r="J858" i="26"/>
  <c r="J859" i="26"/>
  <c r="J860" i="26"/>
  <c r="J861" i="26"/>
  <c r="J862" i="26"/>
  <c r="J863" i="26"/>
  <c r="J864" i="26"/>
  <c r="J865" i="26"/>
  <c r="J866" i="26"/>
  <c r="J867" i="26"/>
  <c r="J868" i="26"/>
  <c r="J869" i="26"/>
  <c r="J870" i="26"/>
  <c r="J871" i="26"/>
  <c r="J872" i="26"/>
  <c r="J873" i="26"/>
  <c r="J874" i="26"/>
  <c r="J875" i="26"/>
  <c r="J876" i="26"/>
  <c r="J877" i="26"/>
  <c r="J878" i="26"/>
  <c r="J879" i="26"/>
  <c r="J880" i="26"/>
  <c r="J881" i="26"/>
  <c r="J882" i="26"/>
  <c r="J883" i="26"/>
  <c r="J884" i="26"/>
  <c r="J885" i="26"/>
  <c r="J886" i="26"/>
  <c r="J887" i="26"/>
  <c r="J888" i="26"/>
  <c r="J889" i="26"/>
  <c r="J890" i="26"/>
  <c r="J891" i="26"/>
  <c r="J892" i="26"/>
  <c r="J893" i="26"/>
  <c r="J894" i="26"/>
  <c r="J895" i="26"/>
  <c r="J896" i="26"/>
  <c r="J897" i="26"/>
  <c r="J898" i="26"/>
  <c r="J899" i="26"/>
  <c r="J900" i="26"/>
  <c r="J901" i="26"/>
  <c r="J902" i="26"/>
  <c r="J903" i="26"/>
  <c r="J904" i="26"/>
  <c r="J905" i="26"/>
  <c r="J906" i="26"/>
  <c r="J907" i="26"/>
  <c r="J908" i="26"/>
  <c r="J909" i="26"/>
  <c r="J910" i="26"/>
  <c r="J911" i="26"/>
  <c r="J912" i="26"/>
  <c r="J913" i="26"/>
  <c r="J914" i="26"/>
  <c r="J915" i="26"/>
  <c r="J916" i="26"/>
  <c r="J917" i="26"/>
  <c r="J918" i="26"/>
  <c r="J919" i="26"/>
  <c r="J920" i="26"/>
  <c r="J921" i="26"/>
  <c r="J922" i="26"/>
  <c r="J923" i="26"/>
  <c r="J924" i="26"/>
  <c r="J925" i="26"/>
  <c r="J926" i="26"/>
  <c r="J927" i="26"/>
  <c r="J928" i="26"/>
  <c r="J929" i="26"/>
  <c r="J930" i="26"/>
  <c r="J931" i="26"/>
  <c r="J932" i="26"/>
  <c r="J933" i="26"/>
  <c r="J934" i="26"/>
  <c r="J935" i="26"/>
  <c r="J936" i="26"/>
  <c r="J937" i="26"/>
  <c r="J938" i="26"/>
  <c r="J939" i="26"/>
  <c r="J940" i="26"/>
  <c r="J941" i="26"/>
  <c r="J942" i="26"/>
  <c r="J943" i="26"/>
  <c r="J944" i="26"/>
  <c r="J945" i="26"/>
  <c r="J946" i="26"/>
  <c r="J947" i="26"/>
  <c r="J948" i="26"/>
  <c r="J949" i="26"/>
  <c r="J950" i="26"/>
  <c r="J951" i="26"/>
  <c r="J952" i="26"/>
  <c r="J953" i="26"/>
  <c r="J954" i="26"/>
  <c r="J955" i="26"/>
  <c r="J956" i="26"/>
  <c r="J957" i="26"/>
  <c r="J958" i="26"/>
  <c r="J959" i="26"/>
  <c r="J960" i="26"/>
  <c r="J961" i="26"/>
  <c r="J962" i="26"/>
  <c r="J963" i="26"/>
  <c r="J964" i="26"/>
  <c r="J965" i="26"/>
  <c r="J966" i="26"/>
  <c r="J967" i="26"/>
  <c r="J968" i="26"/>
  <c r="J969" i="26"/>
  <c r="J970" i="26"/>
  <c r="J971" i="26"/>
  <c r="J972" i="26"/>
  <c r="J973" i="26"/>
  <c r="J975" i="26"/>
  <c r="J976" i="26"/>
  <c r="J977" i="26"/>
  <c r="J978" i="26"/>
  <c r="J979" i="26"/>
  <c r="J980" i="26"/>
  <c r="J981" i="26"/>
  <c r="J982" i="26"/>
  <c r="J983" i="26"/>
  <c r="J984" i="26"/>
  <c r="J985" i="26"/>
  <c r="J986" i="26"/>
  <c r="J987" i="26"/>
  <c r="J988" i="26"/>
  <c r="J989" i="26"/>
  <c r="J990" i="26"/>
  <c r="J991" i="26"/>
  <c r="J992" i="26"/>
  <c r="J993" i="26"/>
  <c r="J994" i="26"/>
  <c r="J995" i="26"/>
  <c r="J996" i="26"/>
  <c r="J997" i="26"/>
  <c r="J998" i="26"/>
  <c r="J999" i="26"/>
  <c r="J1000" i="26"/>
  <c r="J1001" i="26"/>
  <c r="J1002" i="26"/>
  <c r="J1003" i="26"/>
  <c r="J1004" i="26"/>
  <c r="J1005" i="26"/>
  <c r="J1006" i="26"/>
  <c r="J1007" i="26"/>
  <c r="J1008" i="26"/>
  <c r="J1009" i="26"/>
  <c r="J1010" i="26"/>
  <c r="J1011" i="26"/>
  <c r="J1012" i="26"/>
  <c r="J1013" i="26"/>
  <c r="J1014" i="26"/>
  <c r="J1015" i="26"/>
  <c r="J1016" i="26"/>
  <c r="J1017" i="26"/>
  <c r="J1018" i="26"/>
  <c r="J1019" i="26"/>
  <c r="J1020" i="26"/>
  <c r="J1021" i="26"/>
  <c r="J1022" i="26"/>
  <c r="J1023" i="26"/>
  <c r="J1024" i="26"/>
  <c r="J1025" i="26"/>
  <c r="J1026" i="26"/>
  <c r="J1027" i="26"/>
  <c r="J1028" i="26"/>
  <c r="J1029" i="26"/>
  <c r="J1030" i="26"/>
  <c r="J1031" i="26"/>
  <c r="J1032" i="26"/>
  <c r="J1033" i="26"/>
  <c r="J1034" i="26"/>
  <c r="J1035" i="26"/>
  <c r="J1036" i="26"/>
  <c r="J1037" i="26"/>
  <c r="J1038" i="26"/>
  <c r="J1039" i="26"/>
  <c r="J1040" i="26"/>
  <c r="J1041" i="26"/>
  <c r="J1042" i="26"/>
  <c r="J1043" i="26"/>
  <c r="J1044" i="26"/>
  <c r="J1045" i="26"/>
  <c r="J1046" i="26"/>
  <c r="J1047" i="26"/>
  <c r="J1048" i="26"/>
  <c r="J1049" i="26"/>
  <c r="J1050" i="26"/>
  <c r="J1051" i="26"/>
  <c r="J1052" i="26"/>
  <c r="J1053" i="26"/>
  <c r="J1054" i="26"/>
  <c r="J1055" i="26"/>
  <c r="J1056" i="26"/>
  <c r="J1057" i="26"/>
  <c r="J1058" i="26"/>
  <c r="J1059" i="26"/>
  <c r="J1060" i="26"/>
  <c r="J1061" i="26"/>
  <c r="J1062" i="26"/>
  <c r="J1063" i="26"/>
  <c r="J1064" i="26"/>
  <c r="J1065" i="26"/>
  <c r="J1066" i="26"/>
  <c r="J1067" i="26"/>
  <c r="J1068" i="26"/>
  <c r="J1069" i="26"/>
  <c r="J1070" i="26"/>
  <c r="J1071" i="26"/>
  <c r="J1072" i="26"/>
  <c r="J1073" i="26"/>
  <c r="J1074" i="26"/>
  <c r="J1075" i="26"/>
  <c r="J1076" i="26"/>
  <c r="J1077" i="26"/>
  <c r="J1078" i="26"/>
  <c r="J1079" i="26"/>
  <c r="J1080" i="26"/>
  <c r="J1093" i="26"/>
  <c r="J1094" i="26"/>
  <c r="J1095" i="26"/>
  <c r="J1096" i="26"/>
  <c r="J1097" i="26"/>
  <c r="J1098" i="26"/>
  <c r="J1099" i="26"/>
  <c r="J1100" i="26"/>
  <c r="J1101" i="26"/>
  <c r="J1102" i="26"/>
  <c r="J1103" i="26"/>
  <c r="J1104" i="26"/>
  <c r="J1105" i="26"/>
  <c r="J1106" i="26"/>
  <c r="J1107" i="26"/>
  <c r="J1108" i="26"/>
  <c r="J1109" i="26"/>
  <c r="J1110" i="26"/>
  <c r="J1111" i="26"/>
  <c r="J1112" i="26"/>
  <c r="J1113" i="26"/>
  <c r="J1114" i="26"/>
  <c r="J1115" i="26"/>
  <c r="J1116" i="26"/>
  <c r="J1117" i="26"/>
  <c r="J1118" i="26"/>
  <c r="J1119" i="26"/>
  <c r="J1120" i="26"/>
  <c r="J1121" i="26"/>
  <c r="J1122" i="26"/>
  <c r="J1123" i="26"/>
  <c r="J1124" i="26"/>
  <c r="J1125" i="26"/>
  <c r="J1126" i="26"/>
  <c r="J1127" i="26"/>
  <c r="J1128" i="26"/>
  <c r="J1129" i="26"/>
  <c r="J1130" i="26"/>
  <c r="J1131" i="26"/>
  <c r="J1132" i="26"/>
  <c r="J1133" i="26"/>
  <c r="J1134" i="26"/>
  <c r="J1135" i="26"/>
  <c r="J1136" i="26"/>
  <c r="J1137" i="26"/>
  <c r="J1138" i="26"/>
  <c r="J1139" i="26"/>
  <c r="J1140" i="26"/>
  <c r="J1141" i="26"/>
  <c r="J1142" i="26"/>
  <c r="J1143" i="26"/>
  <c r="J1144" i="26"/>
  <c r="J1145" i="26"/>
  <c r="J1146" i="26"/>
  <c r="J1147" i="26"/>
  <c r="J1148" i="26"/>
  <c r="J1149" i="26"/>
  <c r="J1150" i="26"/>
  <c r="J1151" i="26"/>
  <c r="J1152" i="26"/>
  <c r="J1153" i="26"/>
  <c r="J1154" i="26"/>
  <c r="J1155" i="26"/>
  <c r="J1156" i="26"/>
  <c r="J1157" i="26"/>
  <c r="J1158" i="26"/>
  <c r="J1159" i="26"/>
  <c r="J1160" i="26"/>
  <c r="J1161" i="26"/>
  <c r="J1162" i="26"/>
  <c r="J1163" i="26"/>
  <c r="J1164" i="26"/>
  <c r="J1165" i="26"/>
  <c r="J1166" i="26"/>
  <c r="J1167" i="26"/>
  <c r="J1168" i="26"/>
  <c r="J1169" i="26"/>
  <c r="J1170" i="26"/>
  <c r="J1171" i="26"/>
  <c r="J1172" i="26"/>
  <c r="J1173" i="26"/>
  <c r="J1174" i="26"/>
  <c r="J1175" i="26"/>
  <c r="J1176" i="26"/>
  <c r="J1177" i="26"/>
  <c r="J1178" i="26"/>
  <c r="J1179" i="26"/>
  <c r="J1180" i="26"/>
  <c r="J1181" i="26"/>
  <c r="J1182" i="26"/>
  <c r="J1183" i="26"/>
  <c r="J1184" i="26"/>
  <c r="J1185" i="26"/>
  <c r="J1186" i="26"/>
  <c r="J1187" i="26"/>
  <c r="J1188" i="26"/>
  <c r="J1189" i="26"/>
  <c r="J1190" i="26"/>
  <c r="J1191" i="26"/>
  <c r="J1192" i="26"/>
  <c r="J1193" i="26"/>
  <c r="J1194" i="26"/>
  <c r="J1195" i="26"/>
  <c r="J1196" i="26"/>
  <c r="J1197" i="26"/>
  <c r="J1198" i="26"/>
  <c r="J1199" i="26"/>
  <c r="J1200" i="26"/>
  <c r="J1201" i="26"/>
  <c r="J1202" i="26"/>
  <c r="J1203" i="26"/>
  <c r="J1204" i="26"/>
  <c r="J1205" i="26"/>
  <c r="J1206" i="26"/>
  <c r="J1207" i="26"/>
  <c r="J1208" i="26"/>
  <c r="J1209" i="26"/>
  <c r="J1210" i="26"/>
  <c r="J1211" i="26"/>
  <c r="J1212" i="26"/>
  <c r="J1213" i="26"/>
  <c r="J1214" i="26"/>
  <c r="J1215" i="26"/>
  <c r="J1216" i="26"/>
  <c r="J1217" i="26"/>
  <c r="J1218" i="26"/>
  <c r="J1219" i="26"/>
  <c r="J1220" i="26"/>
  <c r="J1221" i="26"/>
  <c r="J1222" i="26"/>
  <c r="J1223" i="26"/>
  <c r="J1224" i="26"/>
  <c r="J1225" i="26"/>
  <c r="J1226" i="26"/>
  <c r="J1227" i="26"/>
  <c r="J1228" i="26"/>
  <c r="J1229" i="26"/>
  <c r="J1230" i="26"/>
  <c r="J1231" i="26"/>
  <c r="J1232" i="26"/>
  <c r="J1233" i="26"/>
  <c r="J1234" i="26"/>
  <c r="J1235" i="26"/>
  <c r="J1236" i="26"/>
  <c r="J1237" i="26"/>
  <c r="J1238" i="26"/>
  <c r="J1239" i="26"/>
  <c r="J1240" i="26"/>
  <c r="J1241" i="26"/>
  <c r="J1242" i="26"/>
  <c r="J1243" i="26"/>
  <c r="J1244" i="26"/>
  <c r="J1245" i="26"/>
  <c r="J1246" i="26"/>
  <c r="J1247" i="26"/>
  <c r="J1248" i="26"/>
  <c r="J1249" i="26"/>
  <c r="J1250" i="26"/>
  <c r="J1251" i="26"/>
  <c r="J1252" i="26"/>
  <c r="J1253" i="26"/>
  <c r="J1254" i="26"/>
  <c r="J1255" i="26"/>
  <c r="J1256" i="26"/>
  <c r="J1257" i="26"/>
  <c r="J1258" i="26"/>
  <c r="J1259" i="26"/>
  <c r="J1260" i="26"/>
  <c r="J1261" i="26"/>
  <c r="J1262" i="26"/>
  <c r="J1263" i="26"/>
  <c r="J1264" i="26"/>
  <c r="J1265" i="26"/>
  <c r="J1266" i="26"/>
  <c r="J1267" i="26"/>
  <c r="J1268" i="26"/>
  <c r="J1269" i="26"/>
  <c r="J1270" i="26"/>
  <c r="J1271" i="26"/>
  <c r="J1272" i="26"/>
  <c r="J1273" i="26"/>
  <c r="J1274" i="26"/>
  <c r="J1275" i="26"/>
  <c r="J1276" i="26"/>
  <c r="J1277" i="26"/>
  <c r="J1278" i="26"/>
  <c r="J1279" i="26"/>
  <c r="J1280" i="26"/>
  <c r="J1281" i="26"/>
  <c r="J1282" i="26"/>
  <c r="J1283" i="26"/>
  <c r="J1284" i="26"/>
  <c r="J1285" i="26"/>
  <c r="J1286" i="26"/>
  <c r="J1287" i="26"/>
  <c r="J1288" i="26"/>
  <c r="J1289" i="26"/>
  <c r="J1290" i="26"/>
  <c r="J1291" i="26"/>
  <c r="J1292" i="26"/>
  <c r="J1293" i="26"/>
  <c r="J1294" i="26"/>
  <c r="J1295" i="26"/>
  <c r="J1296" i="26"/>
  <c r="J1297" i="26"/>
  <c r="J1298" i="26"/>
  <c r="J1299" i="26"/>
  <c r="J1300" i="26"/>
  <c r="J1301" i="26"/>
  <c r="J1302" i="26"/>
  <c r="J1303" i="26"/>
  <c r="J1304" i="26"/>
  <c r="J1305" i="26"/>
  <c r="J1306" i="26"/>
  <c r="J1307" i="26"/>
  <c r="J1308" i="26"/>
  <c r="J1309" i="26"/>
  <c r="J1310" i="26"/>
  <c r="J1311" i="26"/>
  <c r="J1312" i="26"/>
  <c r="J1313" i="26"/>
  <c r="J1314" i="26"/>
  <c r="J1315" i="26"/>
  <c r="J1316" i="26"/>
  <c r="J1317" i="26"/>
  <c r="J1318" i="26"/>
  <c r="J1319" i="26"/>
  <c r="J1320" i="26"/>
  <c r="J1321" i="26"/>
  <c r="J1322" i="26"/>
  <c r="J1323" i="26"/>
  <c r="J1324" i="26"/>
  <c r="J1325" i="26"/>
  <c r="J1326" i="26"/>
  <c r="J1327" i="26"/>
  <c r="J1328" i="26"/>
  <c r="J1329" i="26"/>
  <c r="J1330" i="26"/>
  <c r="J1331" i="26"/>
  <c r="J1332" i="26"/>
  <c r="J1333" i="26"/>
  <c r="J1334" i="26"/>
  <c r="J1335" i="26"/>
  <c r="J1336" i="26"/>
  <c r="J1337" i="26"/>
  <c r="J1338" i="26"/>
  <c r="J1339" i="26"/>
  <c r="J1340" i="26"/>
  <c r="J1341" i="26"/>
  <c r="J1342" i="26"/>
  <c r="J1343" i="26"/>
  <c r="J1344" i="26"/>
  <c r="J1345" i="26"/>
  <c r="J1346" i="26"/>
  <c r="J1347" i="26"/>
  <c r="J1348" i="26"/>
  <c r="J1349" i="26"/>
  <c r="J1350" i="26"/>
  <c r="J1351" i="26"/>
  <c r="J1352" i="26"/>
  <c r="J1353" i="26"/>
  <c r="J1354" i="26"/>
  <c r="J1355" i="26"/>
  <c r="J1356" i="26"/>
  <c r="J1357" i="26"/>
  <c r="J1358" i="26"/>
  <c r="J1359" i="26"/>
  <c r="J1360" i="26"/>
  <c r="J1361" i="26"/>
  <c r="J1362" i="26"/>
  <c r="J1363" i="26"/>
  <c r="J1364" i="26"/>
  <c r="J1365" i="26"/>
  <c r="J1366" i="26"/>
  <c r="J1367" i="26"/>
  <c r="J1368" i="26"/>
  <c r="J1369" i="26"/>
  <c r="J1370" i="26"/>
  <c r="J1371" i="26"/>
  <c r="J1372" i="26"/>
  <c r="J1373" i="26"/>
  <c r="J1374" i="26"/>
  <c r="J1375" i="26"/>
  <c r="J1376" i="26"/>
  <c r="J1377" i="26"/>
  <c r="J1378" i="26"/>
  <c r="J1379" i="26"/>
  <c r="J1380" i="26"/>
  <c r="J1381" i="26"/>
  <c r="J1382" i="26"/>
  <c r="J1383" i="26"/>
  <c r="J1384" i="26"/>
  <c r="J1385" i="26"/>
  <c r="J1386" i="26"/>
  <c r="J1387" i="26"/>
  <c r="J1388" i="26"/>
  <c r="J1389" i="26"/>
  <c r="J1390" i="26"/>
  <c r="J1391" i="26"/>
  <c r="J1392" i="26"/>
  <c r="J1393" i="26"/>
  <c r="J1394" i="26"/>
  <c r="J1395" i="26"/>
  <c r="J1396" i="26"/>
  <c r="J1397" i="26"/>
  <c r="J1398" i="26"/>
  <c r="J1399" i="26"/>
  <c r="J1400" i="26"/>
  <c r="J1401" i="26"/>
  <c r="J1402" i="26"/>
  <c r="J1403" i="26"/>
  <c r="J1404" i="26"/>
  <c r="J1405" i="26"/>
  <c r="J1406" i="26"/>
  <c r="J1407" i="26"/>
  <c r="J1408" i="26"/>
  <c r="J1409" i="26"/>
  <c r="J1410" i="26"/>
  <c r="J1411" i="26"/>
  <c r="J1412" i="26"/>
  <c r="J1413" i="26"/>
  <c r="J1414" i="26"/>
  <c r="J1415" i="26"/>
  <c r="J1416" i="26"/>
  <c r="J1417" i="26"/>
  <c r="J1418" i="26"/>
  <c r="J1419" i="26"/>
  <c r="J1423" i="26"/>
  <c r="O1423" i="26" s="1"/>
  <c r="J1424" i="26"/>
  <c r="O1424" i="26" s="1"/>
  <c r="J1425" i="26"/>
  <c r="O1425" i="26" s="1"/>
  <c r="J1426" i="26"/>
  <c r="O1426" i="26" s="1"/>
  <c r="J1427" i="26"/>
  <c r="O1427" i="26" s="1"/>
  <c r="J1428" i="26"/>
  <c r="O1428" i="26" s="1"/>
  <c r="J1429" i="26"/>
  <c r="O1429" i="26" s="1"/>
  <c r="J1430" i="26"/>
  <c r="O1430" i="26" s="1"/>
  <c r="J1431" i="26"/>
  <c r="O1431" i="26" s="1"/>
  <c r="J1432" i="26"/>
  <c r="O1432" i="26" s="1"/>
  <c r="J1433" i="26"/>
  <c r="O1433" i="26" s="1"/>
  <c r="J1434" i="26"/>
  <c r="O1434" i="26" s="1"/>
  <c r="J1435" i="26"/>
  <c r="O1435" i="26" s="1"/>
  <c r="J1436" i="26"/>
  <c r="O1436" i="26" s="1"/>
  <c r="J1437" i="26"/>
  <c r="O1437" i="26" s="1"/>
  <c r="J1438" i="26"/>
  <c r="O1438" i="26" s="1"/>
  <c r="J1439" i="26"/>
  <c r="O1439" i="26" s="1"/>
  <c r="J1440" i="26"/>
  <c r="O1440" i="26" s="1"/>
  <c r="J1441" i="26"/>
  <c r="O1441" i="26" s="1"/>
  <c r="J1442" i="26"/>
  <c r="O1442" i="26" s="1"/>
  <c r="J1443" i="26"/>
  <c r="O1443" i="26" s="1"/>
  <c r="J1444" i="26"/>
  <c r="O1444" i="26" s="1"/>
  <c r="J1445" i="26"/>
  <c r="O1445" i="26" s="1"/>
  <c r="J1446" i="26"/>
  <c r="O1446" i="26" s="1"/>
  <c r="J1447" i="26"/>
  <c r="O1447" i="26" s="1"/>
  <c r="J1456" i="26"/>
  <c r="O1456" i="26" s="1"/>
  <c r="J1457" i="26"/>
  <c r="O1457" i="26" s="1"/>
  <c r="J1458" i="26"/>
  <c r="O1458" i="26" s="1"/>
  <c r="J1459" i="26"/>
  <c r="O1459" i="26" s="1"/>
  <c r="J1460" i="26"/>
  <c r="O1460" i="26" s="1"/>
  <c r="J1461" i="26"/>
  <c r="O1461" i="26" s="1"/>
  <c r="J1462" i="26"/>
  <c r="O1462" i="26" s="1"/>
  <c r="J1463" i="26"/>
  <c r="O1463" i="26" s="1"/>
  <c r="J1464" i="26"/>
  <c r="O1464" i="26" s="1"/>
  <c r="J1465" i="26"/>
  <c r="O1465" i="26" s="1"/>
  <c r="J1466" i="26"/>
  <c r="O1466" i="26" s="1"/>
  <c r="J1467" i="26"/>
  <c r="O1467" i="26" s="1"/>
  <c r="J1468" i="26"/>
  <c r="O1468" i="26" s="1"/>
  <c r="J1469" i="26"/>
  <c r="O1469" i="26" s="1"/>
  <c r="J1473" i="26"/>
  <c r="O1473" i="26" s="1"/>
  <c r="J1474" i="26"/>
  <c r="O1474" i="26" s="1"/>
  <c r="J1475" i="26"/>
  <c r="O1475" i="26" s="1"/>
  <c r="J1476" i="26"/>
  <c r="O1476" i="26" s="1"/>
  <c r="J1477" i="26"/>
  <c r="O1477" i="26" s="1"/>
  <c r="J1478" i="26"/>
  <c r="O1478" i="26" s="1"/>
  <c r="J1479" i="26"/>
  <c r="O1479" i="26" s="1"/>
  <c r="J1480" i="26"/>
  <c r="O1480" i="26" s="1"/>
  <c r="J1481" i="26"/>
  <c r="O1481" i="26" s="1"/>
  <c r="J1482" i="26"/>
  <c r="O1482" i="26" s="1"/>
  <c r="J1483" i="26"/>
  <c r="O1483" i="26" s="1"/>
  <c r="J1484" i="26"/>
  <c r="O1484" i="26" s="1"/>
  <c r="J1485" i="26"/>
  <c r="O1485" i="26" s="1"/>
  <c r="J1486" i="26"/>
  <c r="O1486" i="26" s="1"/>
  <c r="J1487" i="26"/>
  <c r="O1487" i="26" s="1"/>
  <c r="J1488" i="26"/>
  <c r="O1488" i="26" s="1"/>
  <c r="J1489" i="26"/>
  <c r="O1489" i="26" s="1"/>
  <c r="J1490" i="26"/>
  <c r="O1490" i="26" s="1"/>
  <c r="J1491" i="26"/>
  <c r="O1491" i="26" s="1"/>
  <c r="J1492" i="26"/>
  <c r="O1492" i="26" s="1"/>
  <c r="J1493" i="26"/>
  <c r="O1493" i="26" s="1"/>
  <c r="J1494" i="26"/>
  <c r="O1494" i="26" s="1"/>
  <c r="J1495" i="26"/>
  <c r="O1495" i="26" s="1"/>
  <c r="J1496" i="26"/>
  <c r="O1496" i="26" s="1"/>
  <c r="J1497" i="26"/>
  <c r="O1497" i="26" s="1"/>
  <c r="J1498" i="26"/>
  <c r="O1498" i="26" s="1"/>
  <c r="J1499" i="26"/>
  <c r="O1499" i="26" s="1"/>
  <c r="J1500" i="26"/>
  <c r="O1500" i="26" s="1"/>
  <c r="J1501" i="26"/>
  <c r="O1501" i="26" s="1"/>
  <c r="J1502" i="26"/>
  <c r="O1502" i="26" s="1"/>
  <c r="J1503" i="26"/>
  <c r="O1503" i="26" s="1"/>
  <c r="J1504" i="26"/>
  <c r="O1504" i="26" s="1"/>
  <c r="J1505" i="26"/>
  <c r="O1505" i="26" s="1"/>
  <c r="J1506" i="26"/>
  <c r="O1506" i="26" s="1"/>
  <c r="J1507" i="26"/>
  <c r="O1507" i="26" s="1"/>
  <c r="J1508" i="26"/>
  <c r="O1508" i="26" s="1"/>
  <c r="J1509" i="26"/>
  <c r="O1509" i="26" s="1"/>
  <c r="J1510" i="26"/>
  <c r="O1510" i="26" s="1"/>
  <c r="J1511" i="26"/>
  <c r="O1511" i="26" s="1"/>
  <c r="J1512" i="26"/>
  <c r="O1512" i="26" s="1"/>
  <c r="J1513" i="26"/>
  <c r="O1513" i="26" s="1"/>
  <c r="J1514" i="26"/>
  <c r="O1514" i="26" s="1"/>
  <c r="J1515" i="26"/>
  <c r="O1515" i="26" s="1"/>
  <c r="J1516" i="26"/>
  <c r="O1516" i="26" s="1"/>
  <c r="J1517" i="26"/>
  <c r="O1517" i="26" s="1"/>
  <c r="J1518" i="26"/>
  <c r="O1518" i="26" s="1"/>
  <c r="J1519" i="26"/>
  <c r="O1519" i="26" s="1"/>
  <c r="J1520" i="26"/>
  <c r="O1520" i="26" s="1"/>
  <c r="H7" i="26"/>
  <c r="H8" i="26"/>
  <c r="H9" i="26"/>
  <c r="H10" i="26"/>
  <c r="H11" i="26"/>
  <c r="H12" i="26"/>
  <c r="H13" i="26"/>
  <c r="H14" i="26"/>
  <c r="H15" i="26"/>
  <c r="H16" i="26"/>
  <c r="H17" i="26"/>
  <c r="H18" i="26"/>
  <c r="H19" i="26"/>
  <c r="H20" i="26"/>
  <c r="H21" i="26"/>
  <c r="H22" i="26"/>
  <c r="H23" i="26"/>
  <c r="H24" i="26"/>
  <c r="H25" i="26"/>
  <c r="H26" i="26"/>
  <c r="H27" i="26"/>
  <c r="O27" i="26" s="1"/>
  <c r="H28" i="26"/>
  <c r="H29" i="26"/>
  <c r="H30" i="26"/>
  <c r="H31" i="26"/>
  <c r="H32" i="26"/>
  <c r="H33" i="26"/>
  <c r="H34" i="26"/>
  <c r="H35" i="26"/>
  <c r="H36" i="26"/>
  <c r="H37" i="26"/>
  <c r="H41" i="26"/>
  <c r="H43" i="26"/>
  <c r="H45" i="26"/>
  <c r="O45" i="26" s="1"/>
  <c r="H47" i="26"/>
  <c r="O47" i="26" s="1"/>
  <c r="H49" i="26"/>
  <c r="H51" i="26"/>
  <c r="H53" i="26"/>
  <c r="H55"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H663" i="26"/>
  <c r="H665" i="26"/>
  <c r="H666" i="26"/>
  <c r="H668" i="26"/>
  <c r="H678" i="26"/>
  <c r="H680" i="26"/>
  <c r="H681" i="26"/>
  <c r="H683" i="26"/>
  <c r="H684" i="26"/>
  <c r="H686" i="26"/>
  <c r="H687" i="26"/>
  <c r="H689" i="26"/>
  <c r="H690" i="26"/>
  <c r="H692" i="26"/>
  <c r="H693" i="26"/>
  <c r="H695" i="26"/>
  <c r="H696" i="26"/>
  <c r="H698" i="26"/>
  <c r="H699" i="26"/>
  <c r="H701" i="26"/>
  <c r="H702" i="26"/>
  <c r="H704" i="26"/>
  <c r="H705" i="26"/>
  <c r="H707" i="26"/>
  <c r="H708" i="26"/>
  <c r="H710" i="26"/>
  <c r="H711" i="26"/>
  <c r="H713" i="26"/>
  <c r="H714" i="26"/>
  <c r="H716" i="26"/>
  <c r="H717" i="26"/>
  <c r="H719" i="26"/>
  <c r="H720" i="26"/>
  <c r="H722" i="26"/>
  <c r="H723" i="26"/>
  <c r="H725" i="26"/>
  <c r="H726" i="26"/>
  <c r="H728" i="26"/>
  <c r="H729" i="26"/>
  <c r="H730" i="26"/>
  <c r="H731" i="26"/>
  <c r="H733" i="26"/>
  <c r="H734" i="26"/>
  <c r="H736" i="26"/>
  <c r="H737"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777" i="26"/>
  <c r="H778" i="26"/>
  <c r="H779" i="26"/>
  <c r="H780" i="26"/>
  <c r="H781" i="26"/>
  <c r="H782" i="26"/>
  <c r="H783" i="26"/>
  <c r="H784"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830" i="26"/>
  <c r="H831" i="26"/>
  <c r="H832" i="26"/>
  <c r="H833" i="26"/>
  <c r="H834" i="26"/>
  <c r="H835" i="26"/>
  <c r="H836" i="26"/>
  <c r="H837" i="26"/>
  <c r="H838" i="26"/>
  <c r="H839" i="26"/>
  <c r="H840" i="26"/>
  <c r="H841" i="26"/>
  <c r="H842" i="26"/>
  <c r="H843" i="26"/>
  <c r="H844" i="26"/>
  <c r="H845" i="26"/>
  <c r="H846" i="26"/>
  <c r="H847" i="26"/>
  <c r="H848" i="26"/>
  <c r="H849" i="26"/>
  <c r="H850" i="26"/>
  <c r="H851" i="26"/>
  <c r="H852" i="26"/>
  <c r="H853" i="26"/>
  <c r="H854" i="26"/>
  <c r="H855"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882" i="26"/>
  <c r="H883" i="26"/>
  <c r="H884" i="26"/>
  <c r="H885" i="26"/>
  <c r="H886" i="26"/>
  <c r="H887" i="26"/>
  <c r="H888" i="26"/>
  <c r="H889" i="26"/>
  <c r="H890" i="26"/>
  <c r="H891" i="26"/>
  <c r="H892" i="26"/>
  <c r="H893" i="26"/>
  <c r="H894" i="26"/>
  <c r="H895" i="26"/>
  <c r="H896" i="26"/>
  <c r="H897" i="26"/>
  <c r="H898" i="26"/>
  <c r="H899" i="26"/>
  <c r="H900" i="26"/>
  <c r="H901" i="26"/>
  <c r="H902" i="26"/>
  <c r="H903" i="26"/>
  <c r="H904" i="26"/>
  <c r="H905" i="26"/>
  <c r="H906" i="26"/>
  <c r="H907" i="26"/>
  <c r="H908" i="26"/>
  <c r="H909" i="26"/>
  <c r="H910" i="26"/>
  <c r="H911" i="26"/>
  <c r="H912" i="26"/>
  <c r="H913" i="26"/>
  <c r="H914" i="26"/>
  <c r="H915" i="26"/>
  <c r="H916" i="26"/>
  <c r="H917" i="26"/>
  <c r="H918" i="26"/>
  <c r="H919" i="26"/>
  <c r="H920" i="26"/>
  <c r="H921" i="26"/>
  <c r="H922" i="26"/>
  <c r="H923" i="26"/>
  <c r="H924" i="26"/>
  <c r="H925" i="26"/>
  <c r="H926" i="26"/>
  <c r="H927" i="26"/>
  <c r="H928" i="26"/>
  <c r="H929" i="26"/>
  <c r="H930" i="26"/>
  <c r="H931" i="26"/>
  <c r="H932" i="26"/>
  <c r="H933" i="26"/>
  <c r="H934" i="26"/>
  <c r="H935" i="26"/>
  <c r="H936" i="26"/>
  <c r="H937" i="26"/>
  <c r="H938" i="26"/>
  <c r="H939" i="26"/>
  <c r="H940" i="26"/>
  <c r="H941" i="26"/>
  <c r="H942" i="26"/>
  <c r="H943" i="26"/>
  <c r="H944" i="26"/>
  <c r="H945" i="26"/>
  <c r="H946" i="26"/>
  <c r="H947" i="26"/>
  <c r="H948" i="26"/>
  <c r="H949" i="26"/>
  <c r="H950" i="26"/>
  <c r="H951" i="26"/>
  <c r="H952" i="26"/>
  <c r="H953" i="26"/>
  <c r="H954" i="26"/>
  <c r="H955" i="26"/>
  <c r="H956" i="26"/>
  <c r="H957" i="26"/>
  <c r="H958" i="26"/>
  <c r="H959" i="26"/>
  <c r="H960" i="26"/>
  <c r="H961" i="26"/>
  <c r="H962" i="26"/>
  <c r="H963" i="26"/>
  <c r="H964" i="26"/>
  <c r="H965" i="26"/>
  <c r="H966" i="26"/>
  <c r="H967" i="26"/>
  <c r="H968" i="26"/>
  <c r="H969" i="26"/>
  <c r="H970" i="26"/>
  <c r="H971" i="26"/>
  <c r="H972" i="26"/>
  <c r="H973" i="26"/>
  <c r="H975" i="26"/>
  <c r="H976" i="26"/>
  <c r="H977" i="26"/>
  <c r="H978" i="26"/>
  <c r="H979" i="26"/>
  <c r="H980" i="26"/>
  <c r="H981" i="26"/>
  <c r="H982" i="26"/>
  <c r="H983" i="26"/>
  <c r="H984" i="26"/>
  <c r="H985" i="26"/>
  <c r="H986" i="26"/>
  <c r="H987" i="26"/>
  <c r="H988" i="26"/>
  <c r="H989" i="26"/>
  <c r="H990" i="26"/>
  <c r="H991" i="26"/>
  <c r="H992" i="26"/>
  <c r="H993" i="26"/>
  <c r="H994" i="26"/>
  <c r="H995" i="26"/>
  <c r="H996" i="26"/>
  <c r="H997" i="26"/>
  <c r="H998" i="26"/>
  <c r="H999" i="26"/>
  <c r="H1000" i="26"/>
  <c r="H1001" i="26"/>
  <c r="H1002" i="26"/>
  <c r="H1003" i="26"/>
  <c r="H1004" i="26"/>
  <c r="H1005" i="26"/>
  <c r="H1006" i="26"/>
  <c r="H1007" i="26"/>
  <c r="H1008" i="26"/>
  <c r="H1009" i="26"/>
  <c r="H1010" i="26"/>
  <c r="H1011" i="26"/>
  <c r="H1012" i="26"/>
  <c r="H1013" i="26"/>
  <c r="H1014" i="26"/>
  <c r="H1015" i="26"/>
  <c r="H1016" i="26"/>
  <c r="H1017" i="26"/>
  <c r="H1018" i="26"/>
  <c r="H1019" i="26"/>
  <c r="H1020" i="26"/>
  <c r="H1021" i="26"/>
  <c r="H1022" i="26"/>
  <c r="H1023" i="26"/>
  <c r="H1024" i="26"/>
  <c r="H1025" i="26"/>
  <c r="H1026" i="26"/>
  <c r="H1027" i="26"/>
  <c r="H1028" i="26"/>
  <c r="H1029" i="26"/>
  <c r="H1030" i="26"/>
  <c r="H1031" i="26"/>
  <c r="H1032" i="26"/>
  <c r="H1033" i="26"/>
  <c r="H1034" i="26"/>
  <c r="H1035" i="26"/>
  <c r="H1036" i="26"/>
  <c r="H1037" i="26"/>
  <c r="H1038" i="26"/>
  <c r="H1039" i="26"/>
  <c r="H1040" i="26"/>
  <c r="H1041" i="26"/>
  <c r="H1042" i="26"/>
  <c r="H1043" i="26"/>
  <c r="H1044" i="26"/>
  <c r="H1045" i="26"/>
  <c r="H1046" i="26"/>
  <c r="H1047" i="26"/>
  <c r="H1048" i="26"/>
  <c r="H1049" i="26"/>
  <c r="H1050" i="26"/>
  <c r="H1051" i="26"/>
  <c r="H1052" i="26"/>
  <c r="H1053" i="26"/>
  <c r="H1054" i="26"/>
  <c r="H1055" i="26"/>
  <c r="H1056" i="26"/>
  <c r="H1057" i="26"/>
  <c r="H1058" i="26"/>
  <c r="H1059" i="26"/>
  <c r="H1060" i="26"/>
  <c r="H1061" i="26"/>
  <c r="H1062" i="26"/>
  <c r="H1063" i="26"/>
  <c r="H1064" i="26"/>
  <c r="H1065" i="26"/>
  <c r="H1066" i="26"/>
  <c r="H1067" i="26"/>
  <c r="H1068" i="26"/>
  <c r="H1069" i="26"/>
  <c r="H1070" i="26"/>
  <c r="H1071" i="26"/>
  <c r="H1072" i="26"/>
  <c r="H1073" i="26"/>
  <c r="H1074" i="26"/>
  <c r="H1075" i="26"/>
  <c r="H1076" i="26"/>
  <c r="H1077" i="26"/>
  <c r="H1078" i="26"/>
  <c r="H1079" i="26"/>
  <c r="H1093" i="26"/>
  <c r="H1094" i="26"/>
  <c r="H1095" i="26"/>
  <c r="H1096" i="26"/>
  <c r="H1097" i="26"/>
  <c r="H1098" i="26"/>
  <c r="H1099" i="26"/>
  <c r="H1100" i="26"/>
  <c r="H1101" i="26"/>
  <c r="H1102" i="26"/>
  <c r="H1103" i="26"/>
  <c r="H1104" i="26"/>
  <c r="H1105" i="26"/>
  <c r="H1106" i="26"/>
  <c r="H1107" i="26"/>
  <c r="H1108" i="26"/>
  <c r="H1109" i="26"/>
  <c r="H1110" i="26"/>
  <c r="H1111" i="26"/>
  <c r="H1112" i="26"/>
  <c r="H1113" i="26"/>
  <c r="H1114" i="26"/>
  <c r="H1115" i="26"/>
  <c r="H1116" i="26"/>
  <c r="H1117" i="26"/>
  <c r="H1118" i="26"/>
  <c r="H1119" i="26"/>
  <c r="H1120" i="26"/>
  <c r="H1121" i="26"/>
  <c r="H1122" i="26"/>
  <c r="H1123" i="26"/>
  <c r="H1124" i="26"/>
  <c r="H1125" i="26"/>
  <c r="H1126" i="26"/>
  <c r="H1127" i="26"/>
  <c r="H1128" i="26"/>
  <c r="H1129" i="26"/>
  <c r="H1130" i="26"/>
  <c r="H1131" i="26"/>
  <c r="H1132" i="26"/>
  <c r="H1133" i="26"/>
  <c r="H1134" i="26"/>
  <c r="H1135" i="26"/>
  <c r="H1136" i="26"/>
  <c r="H1137" i="26"/>
  <c r="H1138" i="26"/>
  <c r="H1139" i="26"/>
  <c r="H1140" i="26"/>
  <c r="H1141" i="26"/>
  <c r="H1142" i="26"/>
  <c r="H1143" i="26"/>
  <c r="H1144" i="26"/>
  <c r="H1145" i="26"/>
  <c r="H1146" i="26"/>
  <c r="H1147" i="26"/>
  <c r="H1148" i="26"/>
  <c r="H1149" i="26"/>
  <c r="H1150" i="26"/>
  <c r="H1151" i="26"/>
  <c r="H1152" i="26"/>
  <c r="H1153" i="26"/>
  <c r="H1154" i="26"/>
  <c r="H1155" i="26"/>
  <c r="H1156" i="26"/>
  <c r="H1157" i="26"/>
  <c r="H1158" i="26"/>
  <c r="H1159" i="26"/>
  <c r="H1160" i="26"/>
  <c r="H1161" i="26"/>
  <c r="H1162" i="26"/>
  <c r="H1163" i="26"/>
  <c r="H1164" i="26"/>
  <c r="H1165" i="26"/>
  <c r="H1166" i="26"/>
  <c r="H1167" i="26"/>
  <c r="H1168" i="26"/>
  <c r="H1169" i="26"/>
  <c r="H1170" i="26"/>
  <c r="H1171" i="26"/>
  <c r="H1172" i="26"/>
  <c r="H1173" i="26"/>
  <c r="H1174" i="26"/>
  <c r="H1175" i="26"/>
  <c r="H1176" i="26"/>
  <c r="H1177" i="26"/>
  <c r="H1178" i="26"/>
  <c r="H1179" i="26"/>
  <c r="H1180" i="26"/>
  <c r="H1181" i="26"/>
  <c r="H1182" i="26"/>
  <c r="H1183" i="26"/>
  <c r="H1184" i="26"/>
  <c r="H1185" i="26"/>
  <c r="H1186" i="26"/>
  <c r="H1187" i="26"/>
  <c r="H1188" i="26"/>
  <c r="H1189" i="26"/>
  <c r="H1190" i="26"/>
  <c r="H1191" i="26"/>
  <c r="H1192" i="26"/>
  <c r="H1193" i="26"/>
  <c r="H1194" i="26"/>
  <c r="H1195" i="26"/>
  <c r="H1196" i="26"/>
  <c r="H1197" i="26"/>
  <c r="H1198" i="26"/>
  <c r="H1199" i="26"/>
  <c r="H1200" i="26"/>
  <c r="H1201" i="26"/>
  <c r="H1202" i="26"/>
  <c r="H1203" i="26"/>
  <c r="H1204" i="26"/>
  <c r="H1205" i="26"/>
  <c r="H1206" i="26"/>
  <c r="H1207" i="26"/>
  <c r="H1208" i="26"/>
  <c r="H1209" i="26"/>
  <c r="H1210" i="26"/>
  <c r="H1211" i="26"/>
  <c r="H1212" i="26"/>
  <c r="H1213" i="26"/>
  <c r="H1214" i="26"/>
  <c r="H1215" i="26"/>
  <c r="H1216" i="26"/>
  <c r="H1217" i="26"/>
  <c r="H1218" i="26"/>
  <c r="H1219" i="26"/>
  <c r="H1220" i="26"/>
  <c r="H1221" i="26"/>
  <c r="H1222" i="26"/>
  <c r="H1223" i="26"/>
  <c r="H1224" i="26"/>
  <c r="H1225" i="26"/>
  <c r="H1226" i="26"/>
  <c r="H1227" i="26"/>
  <c r="H1228" i="26"/>
  <c r="H1229" i="26"/>
  <c r="H1230" i="26"/>
  <c r="H1231" i="26"/>
  <c r="H1232" i="26"/>
  <c r="H1233" i="26"/>
  <c r="H1234" i="26"/>
  <c r="H1235" i="26"/>
  <c r="H1236" i="26"/>
  <c r="H1237" i="26"/>
  <c r="H1238" i="26"/>
  <c r="H1239" i="26"/>
  <c r="H1240" i="26"/>
  <c r="H1241" i="26"/>
  <c r="H1242" i="26"/>
  <c r="H1243" i="26"/>
  <c r="H1244" i="26"/>
  <c r="H1245" i="26"/>
  <c r="H1246" i="26"/>
  <c r="H1247" i="26"/>
  <c r="H1248" i="26"/>
  <c r="H1249" i="26"/>
  <c r="H1250" i="26"/>
  <c r="H1251" i="26"/>
  <c r="H1252" i="26"/>
  <c r="H1253" i="26"/>
  <c r="H1254" i="26"/>
  <c r="H1255" i="26"/>
  <c r="H1256" i="26"/>
  <c r="H1257" i="26"/>
  <c r="H1258" i="26"/>
  <c r="H1259" i="26"/>
  <c r="H1260" i="26"/>
  <c r="H1261" i="26"/>
  <c r="H1262" i="26"/>
  <c r="H1263" i="26"/>
  <c r="H1264" i="26"/>
  <c r="H1265" i="26"/>
  <c r="H1266" i="26"/>
  <c r="H1267" i="26"/>
  <c r="H1268" i="26"/>
  <c r="H1269" i="26"/>
  <c r="H1270" i="26"/>
  <c r="H1271" i="26"/>
  <c r="H1272" i="26"/>
  <c r="H1273" i="26"/>
  <c r="H1274" i="26"/>
  <c r="H1275" i="26"/>
  <c r="H1276" i="26"/>
  <c r="H1277" i="26"/>
  <c r="H1278" i="26"/>
  <c r="H1279" i="26"/>
  <c r="H1280" i="26"/>
  <c r="H1281" i="26"/>
  <c r="H1282" i="26"/>
  <c r="H1283" i="26"/>
  <c r="H1284" i="26"/>
  <c r="H1285" i="26"/>
  <c r="H1286" i="26"/>
  <c r="H1287" i="26"/>
  <c r="H1288" i="26"/>
  <c r="H1289" i="26"/>
  <c r="H1290" i="26"/>
  <c r="H1291" i="26"/>
  <c r="H1292" i="26"/>
  <c r="H1293" i="26"/>
  <c r="H1294" i="26"/>
  <c r="H1295" i="26"/>
  <c r="H1296" i="26"/>
  <c r="H1297" i="26"/>
  <c r="H1298" i="26"/>
  <c r="H1299" i="26"/>
  <c r="H1300" i="26"/>
  <c r="H1301" i="26"/>
  <c r="H1302" i="26"/>
  <c r="H1303" i="26"/>
  <c r="H1304" i="26"/>
  <c r="H1305" i="26"/>
  <c r="H1306" i="26"/>
  <c r="H1307" i="26"/>
  <c r="H1308" i="26"/>
  <c r="H1309" i="26"/>
  <c r="H1310" i="26"/>
  <c r="H1311" i="26"/>
  <c r="H1312" i="26"/>
  <c r="H1313" i="26"/>
  <c r="H1314" i="26"/>
  <c r="H1315" i="26"/>
  <c r="H1316" i="26"/>
  <c r="H1317" i="26"/>
  <c r="H1318" i="26"/>
  <c r="H1319" i="26"/>
  <c r="H1320" i="26"/>
  <c r="H1321" i="26"/>
  <c r="H1322" i="26"/>
  <c r="H1323" i="26"/>
  <c r="H1324" i="26"/>
  <c r="H1325" i="26"/>
  <c r="H1326" i="26"/>
  <c r="H1327" i="26"/>
  <c r="H1328" i="26"/>
  <c r="H1329" i="26"/>
  <c r="H1330" i="26"/>
  <c r="H1331" i="26"/>
  <c r="H1332" i="26"/>
  <c r="H1333" i="26"/>
  <c r="H1334" i="26"/>
  <c r="H1335" i="26"/>
  <c r="H1336" i="26"/>
  <c r="H1337" i="26"/>
  <c r="H1338" i="26"/>
  <c r="H1339" i="26"/>
  <c r="H1340" i="26"/>
  <c r="H1341" i="26"/>
  <c r="H1342" i="26"/>
  <c r="H1343" i="26"/>
  <c r="H1344" i="26"/>
  <c r="H1345" i="26"/>
  <c r="H1346" i="26"/>
  <c r="H1347" i="26"/>
  <c r="H1348" i="26"/>
  <c r="H1349" i="26"/>
  <c r="H1350" i="26"/>
  <c r="H1351" i="26"/>
  <c r="H1352" i="26"/>
  <c r="H1353" i="26"/>
  <c r="H1354" i="26"/>
  <c r="H1355" i="26"/>
  <c r="H1356" i="26"/>
  <c r="H1357" i="26"/>
  <c r="H1358" i="26"/>
  <c r="H1359" i="26"/>
  <c r="H1360" i="26"/>
  <c r="H1361" i="26"/>
  <c r="H1362" i="26"/>
  <c r="H1363" i="26"/>
  <c r="H1364" i="26"/>
  <c r="H1365" i="26"/>
  <c r="H1366" i="26"/>
  <c r="H1367" i="26"/>
  <c r="H1368" i="26"/>
  <c r="H1369" i="26"/>
  <c r="H1370" i="26"/>
  <c r="H1371" i="26"/>
  <c r="H1372" i="26"/>
  <c r="H1373" i="26"/>
  <c r="H1374" i="26"/>
  <c r="H1375" i="26"/>
  <c r="H1376" i="26"/>
  <c r="H1377" i="26"/>
  <c r="H1378" i="26"/>
  <c r="H1379" i="26"/>
  <c r="H1380" i="26"/>
  <c r="H1381" i="26"/>
  <c r="H1382" i="26"/>
  <c r="H1383" i="26"/>
  <c r="H1384" i="26"/>
  <c r="H1385" i="26"/>
  <c r="H1386" i="26"/>
  <c r="H1387" i="26"/>
  <c r="H1388" i="26"/>
  <c r="H1389" i="26"/>
  <c r="H1390" i="26"/>
  <c r="H1391" i="26"/>
  <c r="H1392" i="26"/>
  <c r="H1393" i="26"/>
  <c r="H1394" i="26"/>
  <c r="H1395" i="26"/>
  <c r="H1396" i="26"/>
  <c r="H1397" i="26"/>
  <c r="H1398" i="26"/>
  <c r="H1399" i="26"/>
  <c r="H1400" i="26"/>
  <c r="H1401" i="26"/>
  <c r="H1402" i="26"/>
  <c r="H1403" i="26"/>
  <c r="H1404" i="26"/>
  <c r="H1405" i="26"/>
  <c r="H1406" i="26"/>
  <c r="H1407" i="26"/>
  <c r="H1408" i="26"/>
  <c r="H1409" i="26"/>
  <c r="H1410" i="26"/>
  <c r="H1411" i="26"/>
  <c r="H1412" i="26"/>
  <c r="H1413" i="26"/>
  <c r="H1414" i="26"/>
  <c r="H1415" i="26"/>
  <c r="H1416" i="26"/>
  <c r="H1417" i="26"/>
  <c r="H1418" i="26"/>
  <c r="H1419" i="26"/>
  <c r="O11" i="26" l="1"/>
  <c r="O36" i="26"/>
  <c r="O20" i="26"/>
  <c r="O35" i="26"/>
  <c r="O19" i="26"/>
  <c r="O34" i="26"/>
  <c r="O18" i="26"/>
  <c r="O37" i="26"/>
  <c r="O21" i="26"/>
  <c r="O581" i="26"/>
  <c r="O49" i="26"/>
  <c r="O1037" i="26"/>
  <c r="O989" i="26"/>
  <c r="O940" i="26"/>
  <c r="O908" i="26"/>
  <c r="O860" i="26"/>
  <c r="O828" i="26"/>
  <c r="O796" i="26"/>
  <c r="O764" i="26"/>
  <c r="O729" i="26"/>
  <c r="O681" i="26"/>
  <c r="O615" i="26"/>
  <c r="O532" i="26"/>
  <c r="O1053" i="26"/>
  <c r="O1401" i="26"/>
  <c r="O1321" i="26"/>
  <c r="O1069" i="26"/>
  <c r="O1021" i="26"/>
  <c r="O1005" i="26"/>
  <c r="O972" i="26"/>
  <c r="O956" i="26"/>
  <c r="O924" i="26"/>
  <c r="O892" i="26"/>
  <c r="O876" i="26"/>
  <c r="O844" i="26"/>
  <c r="O812" i="26"/>
  <c r="O780" i="26"/>
  <c r="O748" i="26"/>
  <c r="O705" i="26"/>
  <c r="O631" i="26"/>
  <c r="O599" i="26"/>
  <c r="O565" i="26"/>
  <c r="O548" i="26"/>
  <c r="O1417" i="26"/>
  <c r="O1369" i="26"/>
  <c r="O33" i="26"/>
  <c r="O17" i="26"/>
  <c r="O516" i="26"/>
  <c r="O51" i="26"/>
  <c r="O1056" i="26"/>
  <c r="O1024" i="26"/>
  <c r="O959" i="26"/>
  <c r="O911" i="26"/>
  <c r="O863" i="26"/>
  <c r="O831" i="26"/>
  <c r="O767" i="26"/>
  <c r="O733" i="26"/>
  <c r="O634" i="26"/>
  <c r="O584" i="26"/>
  <c r="O535" i="26"/>
  <c r="O503" i="26"/>
  <c r="O441" i="26"/>
  <c r="O393" i="26"/>
  <c r="O345" i="26"/>
  <c r="O297" i="26"/>
  <c r="O249" i="26"/>
  <c r="O217" i="26"/>
  <c r="O185" i="26"/>
  <c r="O133" i="26"/>
  <c r="O101" i="26"/>
  <c r="O69" i="26"/>
  <c r="O1089" i="26"/>
  <c r="O1356" i="26"/>
  <c r="O1308" i="26"/>
  <c r="O1276" i="26"/>
  <c r="O1228" i="26"/>
  <c r="O1196" i="26"/>
  <c r="O1164" i="26"/>
  <c r="O1132" i="26"/>
  <c r="O1071" i="26"/>
  <c r="O1039" i="26"/>
  <c r="O991" i="26"/>
  <c r="O942" i="26"/>
  <c r="O910" i="26"/>
  <c r="O862" i="26"/>
  <c r="O814" i="26"/>
  <c r="O782" i="26"/>
  <c r="O731" i="26"/>
  <c r="O684" i="26"/>
  <c r="O601" i="26"/>
  <c r="O567" i="26"/>
  <c r="O502" i="26"/>
  <c r="O440" i="26"/>
  <c r="O408" i="26"/>
  <c r="O392" i="26"/>
  <c r="O344" i="26"/>
  <c r="O312" i="26"/>
  <c r="O264" i="26"/>
  <c r="O232" i="26"/>
  <c r="O184" i="26"/>
  <c r="O116" i="26"/>
  <c r="O84" i="26"/>
  <c r="O26" i="26"/>
  <c r="O1354" i="26"/>
  <c r="O1072" i="26"/>
  <c r="O992" i="26"/>
  <c r="O895" i="26"/>
  <c r="O799" i="26"/>
  <c r="O710" i="26"/>
  <c r="O602" i="26"/>
  <c r="O487" i="26"/>
  <c r="O377" i="26"/>
  <c r="O265" i="26"/>
  <c r="O169" i="26"/>
  <c r="O1404" i="26"/>
  <c r="O1324" i="26"/>
  <c r="O1260" i="26"/>
  <c r="O1180" i="26"/>
  <c r="O1116" i="26"/>
  <c r="O1023" i="26"/>
  <c r="O958" i="26"/>
  <c r="O878" i="26"/>
  <c r="O830" i="26"/>
  <c r="O750" i="26"/>
  <c r="O617" i="26"/>
  <c r="O550" i="26"/>
  <c r="O518" i="26"/>
  <c r="O486" i="26"/>
  <c r="O456" i="26"/>
  <c r="O360" i="26"/>
  <c r="O280" i="26"/>
  <c r="O216" i="26"/>
  <c r="O152" i="26"/>
  <c r="O68" i="26"/>
  <c r="O1418" i="26"/>
  <c r="O1402" i="26"/>
  <c r="O1386" i="26"/>
  <c r="O1370" i="26"/>
  <c r="O1040" i="26"/>
  <c r="O1008" i="26"/>
  <c r="O976" i="26"/>
  <c r="O943" i="26"/>
  <c r="O927" i="26"/>
  <c r="O879" i="26"/>
  <c r="O847" i="26"/>
  <c r="O815" i="26"/>
  <c r="O783" i="26"/>
  <c r="O751" i="26"/>
  <c r="O686" i="26"/>
  <c r="O618" i="26"/>
  <c r="O568" i="26"/>
  <c r="O551" i="26"/>
  <c r="O519" i="26"/>
  <c r="O457" i="26"/>
  <c r="O425" i="26"/>
  <c r="O409" i="26"/>
  <c r="O361" i="26"/>
  <c r="O329" i="26"/>
  <c r="O313" i="26"/>
  <c r="O281" i="26"/>
  <c r="O233" i="26"/>
  <c r="O201" i="26"/>
  <c r="O153" i="26"/>
  <c r="O117" i="26"/>
  <c r="O85" i="26"/>
  <c r="O1388" i="26"/>
  <c r="O1372" i="26"/>
  <c r="O1340" i="26"/>
  <c r="O1292" i="26"/>
  <c r="O1244" i="26"/>
  <c r="O1212" i="26"/>
  <c r="O1148" i="26"/>
  <c r="O1100" i="26"/>
  <c r="O1055" i="26"/>
  <c r="O1007" i="26"/>
  <c r="O975" i="26"/>
  <c r="O926" i="26"/>
  <c r="O894" i="26"/>
  <c r="O846" i="26"/>
  <c r="O798" i="26"/>
  <c r="O766" i="26"/>
  <c r="O708" i="26"/>
  <c r="O633" i="26"/>
  <c r="O583" i="26"/>
  <c r="O534" i="26"/>
  <c r="O424" i="26"/>
  <c r="O376" i="26"/>
  <c r="O328" i="26"/>
  <c r="O296" i="26"/>
  <c r="O248" i="26"/>
  <c r="O200" i="26"/>
  <c r="O168" i="26"/>
  <c r="O132" i="26"/>
  <c r="O100" i="26"/>
  <c r="O10" i="26"/>
  <c r="O1416" i="26"/>
  <c r="O1400" i="26"/>
  <c r="O1384" i="26"/>
  <c r="O1368" i="26"/>
  <c r="O1352" i="26"/>
  <c r="O1336" i="26"/>
  <c r="O1320" i="26"/>
  <c r="O1304" i="26"/>
  <c r="O1288" i="26"/>
  <c r="O1272" i="26"/>
  <c r="O1256" i="26"/>
  <c r="O1240" i="26"/>
  <c r="O1224" i="26"/>
  <c r="O1208" i="26"/>
  <c r="O1192" i="26"/>
  <c r="O1176" i="26"/>
  <c r="O1160" i="26"/>
  <c r="O1144" i="26"/>
  <c r="O1128" i="26"/>
  <c r="O1112" i="26"/>
  <c r="O1096" i="26"/>
  <c r="O53" i="26"/>
  <c r="O1419" i="26"/>
  <c r="O1403" i="26"/>
  <c r="O1387" i="26"/>
  <c r="O1371" i="26"/>
  <c r="O1355" i="26"/>
  <c r="O1339" i="26"/>
  <c r="O1323" i="26"/>
  <c r="O1307" i="26"/>
  <c r="O1291" i="26"/>
  <c r="O1275" i="26"/>
  <c r="O1259" i="26"/>
  <c r="O1243" i="26"/>
  <c r="O1227" i="26"/>
  <c r="O1211" i="26"/>
  <c r="O1195" i="26"/>
  <c r="O1179" i="26"/>
  <c r="O1163" i="26"/>
  <c r="O1147" i="26"/>
  <c r="O1131" i="26"/>
  <c r="O1115" i="26"/>
  <c r="O1099" i="26"/>
  <c r="O1070" i="26"/>
  <c r="O1054" i="26"/>
  <c r="O1038" i="26"/>
  <c r="O1022" i="26"/>
  <c r="O1006" i="26"/>
  <c r="O990" i="26"/>
  <c r="O973" i="26"/>
  <c r="O957" i="26"/>
  <c r="O941" i="26"/>
  <c r="O925" i="26"/>
  <c r="O909" i="26"/>
  <c r="O893" i="26"/>
  <c r="O877" i="26"/>
  <c r="O861" i="26"/>
  <c r="O845" i="26"/>
  <c r="O829" i="26"/>
  <c r="O813" i="26"/>
  <c r="O797" i="26"/>
  <c r="O781" i="26"/>
  <c r="O765" i="26"/>
  <c r="O749" i="26"/>
  <c r="O730" i="26"/>
  <c r="O707" i="26"/>
  <c r="O683" i="26"/>
  <c r="O632" i="26"/>
  <c r="O616" i="26"/>
  <c r="O600" i="26"/>
  <c r="O582" i="26"/>
  <c r="O566" i="26"/>
  <c r="O549" i="26"/>
  <c r="O533" i="26"/>
  <c r="O517" i="26"/>
  <c r="O501" i="26"/>
  <c r="O485" i="26"/>
  <c r="O455" i="26"/>
  <c r="O439" i="26"/>
  <c r="O423" i="26"/>
  <c r="O407" i="26"/>
  <c r="O391" i="26"/>
  <c r="O375" i="26"/>
  <c r="O359" i="26"/>
  <c r="O343" i="26"/>
  <c r="O327" i="26"/>
  <c r="O311" i="26"/>
  <c r="O295" i="26"/>
  <c r="O279" i="26"/>
  <c r="O263" i="26"/>
  <c r="O247" i="26"/>
  <c r="O231" i="26"/>
  <c r="O215" i="26"/>
  <c r="O199" i="26"/>
  <c r="O183" i="26"/>
  <c r="O167" i="26"/>
  <c r="O151" i="26"/>
  <c r="O131" i="26"/>
  <c r="O115" i="26"/>
  <c r="O99" i="26"/>
  <c r="O83" i="26"/>
  <c r="O67" i="26"/>
  <c r="O25" i="26"/>
  <c r="O9" i="26"/>
  <c r="O1290" i="26"/>
  <c r="O1242" i="26"/>
  <c r="O1194" i="26"/>
  <c r="O1178" i="26"/>
  <c r="O1162" i="26"/>
  <c r="O1146" i="26"/>
  <c r="O1114" i="26"/>
  <c r="O1098" i="26"/>
  <c r="O500" i="26"/>
  <c r="O484" i="26"/>
  <c r="O454" i="26"/>
  <c r="O438" i="26"/>
  <c r="O422" i="26"/>
  <c r="O406" i="26"/>
  <c r="O390" i="26"/>
  <c r="O374" i="26"/>
  <c r="O358" i="26"/>
  <c r="O342" i="26"/>
  <c r="O326" i="26"/>
  <c r="O310" i="26"/>
  <c r="O294" i="26"/>
  <c r="O278" i="26"/>
  <c r="O262" i="26"/>
  <c r="O246" i="26"/>
  <c r="O230" i="26"/>
  <c r="O214" i="26"/>
  <c r="O198" i="26"/>
  <c r="O182" i="26"/>
  <c r="O166" i="26"/>
  <c r="O150" i="26"/>
  <c r="O130" i="26"/>
  <c r="O114" i="26"/>
  <c r="O98" i="26"/>
  <c r="O82" i="26"/>
  <c r="O66" i="26"/>
  <c r="O43" i="26"/>
  <c r="O1338" i="26"/>
  <c r="O1322" i="26"/>
  <c r="O1306" i="26"/>
  <c r="O1274" i="26"/>
  <c r="O1258" i="26"/>
  <c r="O1226" i="26"/>
  <c r="O1210" i="26"/>
  <c r="O1130" i="26"/>
  <c r="O1385" i="26"/>
  <c r="O1353" i="26"/>
  <c r="O1337" i="26"/>
  <c r="O1305" i="26"/>
  <c r="O1289" i="26"/>
  <c r="O1273" i="26"/>
  <c r="O1257" i="26"/>
  <c r="O1241" i="26"/>
  <c r="O1225" i="26"/>
  <c r="O1209" i="26"/>
  <c r="O1193" i="26"/>
  <c r="O1177" i="26"/>
  <c r="O1161" i="26"/>
  <c r="O1145" i="26"/>
  <c r="O1129" i="26"/>
  <c r="O1113" i="26"/>
  <c r="O1097" i="26"/>
  <c r="O1068" i="26"/>
  <c r="O1052" i="26"/>
  <c r="O1036" i="26"/>
  <c r="O1020" i="26"/>
  <c r="O1004" i="26"/>
  <c r="O988" i="26"/>
  <c r="O971" i="26"/>
  <c r="O955" i="26"/>
  <c r="O939" i="26"/>
  <c r="O923" i="26"/>
  <c r="O907" i="26"/>
  <c r="O891" i="26"/>
  <c r="O875" i="26"/>
  <c r="O859" i="26"/>
  <c r="O843" i="26"/>
  <c r="O827" i="26"/>
  <c r="O811" i="26"/>
  <c r="O795" i="26"/>
  <c r="O779" i="26"/>
  <c r="O763" i="26"/>
  <c r="O747" i="26"/>
  <c r="O728" i="26"/>
  <c r="O704" i="26"/>
  <c r="O680" i="26"/>
  <c r="O630" i="26"/>
  <c r="O614" i="26"/>
  <c r="O598" i="26"/>
  <c r="O580" i="26"/>
  <c r="O564" i="26"/>
  <c r="O547" i="26"/>
  <c r="O531" i="26"/>
  <c r="O515" i="26"/>
  <c r="O499" i="26"/>
  <c r="O483" i="26"/>
  <c r="O453" i="26"/>
  <c r="O437" i="26"/>
  <c r="O421" i="26"/>
  <c r="O405" i="26"/>
  <c r="O389" i="26"/>
  <c r="O373" i="26"/>
  <c r="O357" i="26"/>
  <c r="O341" i="26"/>
  <c r="O325" i="26"/>
  <c r="O309" i="26"/>
  <c r="O293" i="26"/>
  <c r="O277" i="26"/>
  <c r="O261" i="26"/>
  <c r="O245" i="26"/>
  <c r="O229" i="26"/>
  <c r="O213" i="26"/>
  <c r="O197" i="26"/>
  <c r="O181" i="26"/>
  <c r="O165" i="26"/>
  <c r="O149" i="26"/>
  <c r="O129" i="26"/>
  <c r="O113" i="26"/>
  <c r="O97" i="26"/>
  <c r="O81" i="26"/>
  <c r="O65" i="26"/>
  <c r="O41" i="26"/>
  <c r="O1374" i="26"/>
  <c r="O1342" i="26"/>
  <c r="O1326" i="26"/>
  <c r="O1310" i="26"/>
  <c r="O1294" i="26"/>
  <c r="O1278" i="26"/>
  <c r="O1073" i="26"/>
  <c r="O1057" i="26"/>
  <c r="O1041" i="26"/>
  <c r="O1025" i="26"/>
  <c r="O1009" i="26"/>
  <c r="O993" i="26"/>
  <c r="O977" i="26"/>
  <c r="O960" i="26"/>
  <c r="O944" i="26"/>
  <c r="O928" i="26"/>
  <c r="O912" i="26"/>
  <c r="O896" i="26"/>
  <c r="O880" i="26"/>
  <c r="O864" i="26"/>
  <c r="O848" i="26"/>
  <c r="O832" i="26"/>
  <c r="O816" i="26"/>
  <c r="O800" i="26"/>
  <c r="O784" i="26"/>
  <c r="O768" i="26"/>
  <c r="O752" i="26"/>
  <c r="O734" i="26"/>
  <c r="O711" i="26"/>
  <c r="O687" i="26"/>
  <c r="O635" i="26"/>
  <c r="O619" i="26"/>
  <c r="O603" i="26"/>
  <c r="O585" i="26"/>
  <c r="O569" i="26"/>
  <c r="O552" i="26"/>
  <c r="O536" i="26"/>
  <c r="O520" i="26"/>
  <c r="O504" i="26"/>
  <c r="O488" i="26"/>
  <c r="O458" i="26"/>
  <c r="O442" i="26"/>
  <c r="O426" i="26"/>
  <c r="O410" i="26"/>
  <c r="O394" i="26"/>
  <c r="O378" i="26"/>
  <c r="O362" i="26"/>
  <c r="O346" i="26"/>
  <c r="O330" i="26"/>
  <c r="O314" i="26"/>
  <c r="O298" i="26"/>
  <c r="O282" i="26"/>
  <c r="O266" i="26"/>
  <c r="O250" i="26"/>
  <c r="O234" i="26"/>
  <c r="O218" i="26"/>
  <c r="O202" i="26"/>
  <c r="O186" i="26"/>
  <c r="O170" i="26"/>
  <c r="O154" i="26"/>
  <c r="O134" i="26"/>
  <c r="O118" i="26"/>
  <c r="O102" i="26"/>
  <c r="O86" i="26"/>
  <c r="O70" i="26"/>
  <c r="O1405" i="26"/>
  <c r="O1389" i="26"/>
  <c r="O1373" i="26"/>
  <c r="O1357" i="26"/>
  <c r="O1341" i="26"/>
  <c r="O1325" i="26"/>
  <c r="O1309" i="26"/>
  <c r="O1293" i="26"/>
  <c r="O1277" i="26"/>
  <c r="O1261" i="26"/>
  <c r="O1245" i="26"/>
  <c r="O1229" i="26"/>
  <c r="O1213" i="26"/>
  <c r="O1197" i="26"/>
  <c r="O1181" i="26"/>
  <c r="O1165" i="26"/>
  <c r="O1149" i="26"/>
  <c r="O1133" i="26"/>
  <c r="O1117" i="26"/>
  <c r="O1101" i="26"/>
  <c r="O1088" i="26"/>
  <c r="O1087" i="26"/>
  <c r="O24" i="26"/>
  <c r="O8" i="26"/>
  <c r="O23" i="26"/>
  <c r="O7" i="26"/>
  <c r="O22" i="26"/>
  <c r="O1086" i="26"/>
  <c r="O1085" i="26"/>
  <c r="O1051" i="26"/>
  <c r="O1019" i="26"/>
  <c r="O987" i="26"/>
  <c r="O954" i="26"/>
  <c r="O938" i="26"/>
  <c r="O906" i="26"/>
  <c r="O890" i="26"/>
  <c r="O858" i="26"/>
  <c r="O842" i="26"/>
  <c r="O826" i="26"/>
  <c r="O794" i="26"/>
  <c r="O778" i="26"/>
  <c r="O762" i="26"/>
  <c r="O746" i="26"/>
  <c r="O702" i="26"/>
  <c r="O678" i="26"/>
  <c r="O629" i="26"/>
  <c r="O613" i="26"/>
  <c r="O579" i="26"/>
  <c r="O563" i="26"/>
  <c r="O546" i="26"/>
  <c r="O530" i="26"/>
  <c r="O514" i="26"/>
  <c r="O498" i="26"/>
  <c r="O482" i="26"/>
  <c r="O452" i="26"/>
  <c r="O436" i="26"/>
  <c r="O404" i="26"/>
  <c r="O388" i="26"/>
  <c r="O372" i="26"/>
  <c r="O340" i="26"/>
  <c r="O324" i="26"/>
  <c r="O308" i="26"/>
  <c r="O1067" i="26"/>
  <c r="O1035" i="26"/>
  <c r="O1003" i="26"/>
  <c r="O970" i="26"/>
  <c r="O922" i="26"/>
  <c r="O874" i="26"/>
  <c r="O810" i="26"/>
  <c r="O726" i="26"/>
  <c r="O597" i="26"/>
  <c r="O420" i="26"/>
  <c r="O1367" i="26"/>
  <c r="O1175" i="26"/>
  <c r="O1002" i="26"/>
  <c r="O873" i="26"/>
  <c r="O668" i="26"/>
  <c r="O403" i="26"/>
  <c r="O95" i="26"/>
  <c r="O1334" i="26"/>
  <c r="O1065" i="26"/>
  <c r="O824" i="26"/>
  <c r="O593" i="26"/>
  <c r="O450" i="26"/>
  <c r="O402" i="26"/>
  <c r="O370" i="26"/>
  <c r="O354" i="26"/>
  <c r="O338" i="26"/>
  <c r="O322" i="26"/>
  <c r="O306" i="26"/>
  <c r="O194" i="26"/>
  <c r="O146" i="26"/>
  <c r="O126" i="26"/>
  <c r="O110" i="26"/>
  <c r="O94" i="26"/>
  <c r="O78" i="26"/>
  <c r="O62" i="26"/>
  <c r="O1082" i="26"/>
  <c r="O1239" i="26"/>
  <c r="O1034" i="26"/>
  <c r="O825" i="26"/>
  <c r="O451" i="26"/>
  <c r="O1238" i="26"/>
  <c r="O985" i="26"/>
  <c r="O723" i="26"/>
  <c r="O210" i="26"/>
  <c r="O1269" i="26"/>
  <c r="O1093" i="26"/>
  <c r="O871" i="26"/>
  <c r="O698" i="26"/>
  <c r="O449" i="26"/>
  <c r="O289" i="26"/>
  <c r="O145" i="26"/>
  <c r="O61" i="26"/>
  <c r="O1081" i="26"/>
  <c r="O1255" i="26"/>
  <c r="O1050" i="26"/>
  <c r="O841" i="26"/>
  <c r="O578" i="26"/>
  <c r="O323" i="26"/>
  <c r="O1382" i="26"/>
  <c r="O1174" i="26"/>
  <c r="O920" i="26"/>
  <c r="O666" i="26"/>
  <c r="O274" i="26"/>
  <c r="O1365" i="26"/>
  <c r="O1221" i="26"/>
  <c r="O1000" i="26"/>
  <c r="O807" i="26"/>
  <c r="O592" i="26"/>
  <c r="O321" i="26"/>
  <c r="O1300" i="26"/>
  <c r="O1124" i="26"/>
  <c r="O966" i="26"/>
  <c r="O854" i="26"/>
  <c r="O696" i="26"/>
  <c r="O559" i="26"/>
  <c r="O448" i="26"/>
  <c r="O352" i="26"/>
  <c r="O288" i="26"/>
  <c r="O224" i="26"/>
  <c r="O144" i="26"/>
  <c r="O76" i="26"/>
  <c r="O1080" i="26"/>
  <c r="O292" i="26"/>
  <c r="O212" i="26"/>
  <c r="O148" i="26"/>
  <c r="O64" i="26"/>
  <c r="O1084" i="26"/>
  <c r="O1383" i="26"/>
  <c r="O1303" i="26"/>
  <c r="O1223" i="26"/>
  <c r="O1111" i="26"/>
  <c r="O986" i="26"/>
  <c r="O889" i="26"/>
  <c r="O809" i="26"/>
  <c r="O701" i="26"/>
  <c r="O562" i="26"/>
  <c r="O481" i="26"/>
  <c r="O371" i="26"/>
  <c r="O275" i="26"/>
  <c r="O179" i="26"/>
  <c r="O63" i="26"/>
  <c r="O1350" i="26"/>
  <c r="O1270" i="26"/>
  <c r="O1126" i="26"/>
  <c r="O1049" i="26"/>
  <c r="O936" i="26"/>
  <c r="O840" i="26"/>
  <c r="O776" i="26"/>
  <c r="O611" i="26"/>
  <c r="O544" i="26"/>
  <c r="O496" i="26"/>
  <c r="O434" i="26"/>
  <c r="O386" i="26"/>
  <c r="O178" i="26"/>
  <c r="O1285" i="26"/>
  <c r="O1173" i="26"/>
  <c r="O1064" i="26"/>
  <c r="O951" i="26"/>
  <c r="O823" i="26"/>
  <c r="O722" i="26"/>
  <c r="O495" i="26"/>
  <c r="O369" i="26"/>
  <c r="O273" i="26"/>
  <c r="O177" i="26"/>
  <c r="O1348" i="26"/>
  <c r="O1284" i="26"/>
  <c r="O1204" i="26"/>
  <c r="O1156" i="26"/>
  <c r="O1108" i="26"/>
  <c r="O1063" i="26"/>
  <c r="O999" i="26"/>
  <c r="O934" i="26"/>
  <c r="O870" i="26"/>
  <c r="O838" i="26"/>
  <c r="O774" i="26"/>
  <c r="O720" i="26"/>
  <c r="O663" i="26"/>
  <c r="O575" i="26"/>
  <c r="O542" i="26"/>
  <c r="O526" i="26"/>
  <c r="O494" i="26"/>
  <c r="O416" i="26"/>
  <c r="O400" i="26"/>
  <c r="O368" i="26"/>
  <c r="O336" i="26"/>
  <c r="O320" i="26"/>
  <c r="O272" i="26"/>
  <c r="O256" i="26"/>
  <c r="O240" i="26"/>
  <c r="O208" i="26"/>
  <c r="O176" i="26"/>
  <c r="O160" i="26"/>
  <c r="O124" i="26"/>
  <c r="O108" i="26"/>
  <c r="O60" i="26"/>
  <c r="O1411" i="26"/>
  <c r="O1395" i="26"/>
  <c r="O1379" i="26"/>
  <c r="O1363" i="26"/>
  <c r="O1347" i="26"/>
  <c r="O1331" i="26"/>
  <c r="O1315" i="26"/>
  <c r="O1299" i="26"/>
  <c r="O1283" i="26"/>
  <c r="O1267" i="26"/>
  <c r="O1251" i="26"/>
  <c r="O1235" i="26"/>
  <c r="O1219" i="26"/>
  <c r="O1203" i="26"/>
  <c r="O1187" i="26"/>
  <c r="O1171" i="26"/>
  <c r="O1155" i="26"/>
  <c r="O1139" i="26"/>
  <c r="O1123" i="26"/>
  <c r="O1107" i="26"/>
  <c r="O1078" i="26"/>
  <c r="O1062" i="26"/>
  <c r="O1046" i="26"/>
  <c r="O1030" i="26"/>
  <c r="O1014" i="26"/>
  <c r="O998" i="26"/>
  <c r="O982" i="26"/>
  <c r="O965" i="26"/>
  <c r="O949" i="26"/>
  <c r="O933" i="26"/>
  <c r="O917" i="26"/>
  <c r="O901" i="26"/>
  <c r="O885" i="26"/>
  <c r="O869" i="26"/>
  <c r="O853" i="26"/>
  <c r="O837" i="26"/>
  <c r="O821" i="26"/>
  <c r="O805" i="26"/>
  <c r="O789" i="26"/>
  <c r="O773" i="26"/>
  <c r="O757" i="26"/>
  <c r="O741" i="26"/>
  <c r="O719" i="26"/>
  <c r="O695" i="26"/>
  <c r="O640" i="26"/>
  <c r="O624" i="26"/>
  <c r="O608" i="26"/>
  <c r="O590" i="26"/>
  <c r="O574" i="26"/>
  <c r="O558" i="26"/>
  <c r="O541" i="26"/>
  <c r="O525" i="26"/>
  <c r="O509" i="26"/>
  <c r="O493" i="26"/>
  <c r="O477" i="26"/>
  <c r="O447" i="26"/>
  <c r="O431" i="26"/>
  <c r="O415" i="26"/>
  <c r="O399" i="26"/>
  <c r="O383" i="26"/>
  <c r="O367" i="26"/>
  <c r="O351" i="26"/>
  <c r="O335" i="26"/>
  <c r="O319" i="26"/>
  <c r="O303" i="26"/>
  <c r="O287" i="26"/>
  <c r="O271" i="26"/>
  <c r="O255" i="26"/>
  <c r="O239" i="26"/>
  <c r="O223" i="26"/>
  <c r="O207" i="26"/>
  <c r="O191" i="26"/>
  <c r="O175" i="26"/>
  <c r="O159" i="26"/>
  <c r="O143" i="26"/>
  <c r="O123" i="26"/>
  <c r="O107" i="26"/>
  <c r="O91" i="26"/>
  <c r="O75" i="26"/>
  <c r="O59" i="26"/>
  <c r="O1066" i="26"/>
  <c r="O339" i="26"/>
  <c r="O1190" i="26"/>
  <c r="O968" i="26"/>
  <c r="O760" i="26"/>
  <c r="O290" i="26"/>
  <c r="O1333" i="26"/>
  <c r="O1125" i="26"/>
  <c r="O887" i="26"/>
  <c r="O610" i="26"/>
  <c r="O337" i="26"/>
  <c r="O1412" i="26"/>
  <c r="O1252" i="26"/>
  <c r="O1031" i="26"/>
  <c r="O806" i="26"/>
  <c r="O478" i="26"/>
  <c r="O1362" i="26"/>
  <c r="O1282" i="26"/>
  <c r="O1234" i="26"/>
  <c r="O1186" i="26"/>
  <c r="O1122" i="26"/>
  <c r="O1029" i="26"/>
  <c r="O981" i="26"/>
  <c r="O932" i="26"/>
  <c r="O884" i="26"/>
  <c r="O836" i="26"/>
  <c r="O788" i="26"/>
  <c r="O740" i="26"/>
  <c r="O639" i="26"/>
  <c r="O573" i="26"/>
  <c r="O540" i="26"/>
  <c r="O492" i="26"/>
  <c r="O414" i="26"/>
  <c r="O382" i="26"/>
  <c r="O366" i="26"/>
  <c r="O334" i="26"/>
  <c r="O318" i="26"/>
  <c r="O302" i="26"/>
  <c r="O286" i="26"/>
  <c r="O270" i="26"/>
  <c r="O254" i="26"/>
  <c r="O238" i="26"/>
  <c r="O222" i="26"/>
  <c r="O206" i="26"/>
  <c r="O190" i="26"/>
  <c r="O174" i="26"/>
  <c r="O158" i="26"/>
  <c r="O122" i="26"/>
  <c r="O106" i="26"/>
  <c r="O90" i="26"/>
  <c r="O74" i="26"/>
  <c r="O58" i="26"/>
  <c r="O32" i="26"/>
  <c r="O16" i="26"/>
  <c r="O260" i="26"/>
  <c r="O180" i="26"/>
  <c r="O96" i="26"/>
  <c r="O1415" i="26"/>
  <c r="O1351" i="26"/>
  <c r="O1271" i="26"/>
  <c r="O1191" i="26"/>
  <c r="O1143" i="26"/>
  <c r="O1018" i="26"/>
  <c r="O969" i="26"/>
  <c r="O905" i="26"/>
  <c r="O857" i="26"/>
  <c r="O761" i="26"/>
  <c r="O725" i="26"/>
  <c r="O594" i="26"/>
  <c r="O513" i="26"/>
  <c r="O435" i="26"/>
  <c r="O355" i="26"/>
  <c r="O291" i="26"/>
  <c r="O259" i="26"/>
  <c r="O227" i="26"/>
  <c r="O195" i="26"/>
  <c r="O147" i="26"/>
  <c r="O79" i="26"/>
  <c r="O1083" i="26"/>
  <c r="O1318" i="26"/>
  <c r="O1254" i="26"/>
  <c r="O1142" i="26"/>
  <c r="O1094" i="26"/>
  <c r="O1001" i="26"/>
  <c r="O888" i="26"/>
  <c r="O808" i="26"/>
  <c r="O577" i="26"/>
  <c r="O480" i="26"/>
  <c r="O226" i="26"/>
  <c r="O1413" i="26"/>
  <c r="O1301" i="26"/>
  <c r="O1205" i="26"/>
  <c r="O1109" i="26"/>
  <c r="O1032" i="26"/>
  <c r="O919" i="26"/>
  <c r="O839" i="26"/>
  <c r="O759" i="26"/>
  <c r="O626" i="26"/>
  <c r="O527" i="26"/>
  <c r="O479" i="26"/>
  <c r="O385" i="26"/>
  <c r="O305" i="26"/>
  <c r="O209" i="26"/>
  <c r="O109" i="26"/>
  <c r="O1396" i="26"/>
  <c r="O1364" i="26"/>
  <c r="O1316" i="26"/>
  <c r="O1236" i="26"/>
  <c r="O1172" i="26"/>
  <c r="O1079" i="26"/>
  <c r="O918" i="26"/>
  <c r="O591" i="26"/>
  <c r="O1410" i="26"/>
  <c r="O1330" i="26"/>
  <c r="O1266" i="26"/>
  <c r="O1218" i="26"/>
  <c r="O1154" i="26"/>
  <c r="O1106" i="26"/>
  <c r="O1045" i="26"/>
  <c r="O997" i="26"/>
  <c r="O948" i="26"/>
  <c r="O916" i="26"/>
  <c r="O900" i="26"/>
  <c r="O868" i="26"/>
  <c r="O820" i="26"/>
  <c r="O804" i="26"/>
  <c r="O772" i="26"/>
  <c r="O756" i="26"/>
  <c r="O717" i="26"/>
  <c r="O693" i="26"/>
  <c r="O623" i="26"/>
  <c r="O607" i="26"/>
  <c r="O589" i="26"/>
  <c r="O557" i="26"/>
  <c r="O524" i="26"/>
  <c r="O508" i="26"/>
  <c r="O476" i="26"/>
  <c r="O430" i="26"/>
  <c r="O398" i="26"/>
  <c r="O350" i="26"/>
  <c r="O142" i="26"/>
  <c r="O1409" i="26"/>
  <c r="O1393" i="26"/>
  <c r="O1377" i="26"/>
  <c r="O1361" i="26"/>
  <c r="O1345" i="26"/>
  <c r="O1329" i="26"/>
  <c r="O1313" i="26"/>
  <c r="O1297" i="26"/>
  <c r="O1281" i="26"/>
  <c r="O1265" i="26"/>
  <c r="O1249" i="26"/>
  <c r="O1233" i="26"/>
  <c r="O1217" i="26"/>
  <c r="O1201" i="26"/>
  <c r="O1185" i="26"/>
  <c r="O1169" i="26"/>
  <c r="O1153" i="26"/>
  <c r="O1137" i="26"/>
  <c r="O1121" i="26"/>
  <c r="O1105" i="26"/>
  <c r="O1076" i="26"/>
  <c r="O1060" i="26"/>
  <c r="O1044" i="26"/>
  <c r="O1028" i="26"/>
  <c r="O1012" i="26"/>
  <c r="O996" i="26"/>
  <c r="O980" i="26"/>
  <c r="O963" i="26"/>
  <c r="O947" i="26"/>
  <c r="O931" i="26"/>
  <c r="O915" i="26"/>
  <c r="O899" i="26"/>
  <c r="O883" i="26"/>
  <c r="O867" i="26"/>
  <c r="O851" i="26"/>
  <c r="O835" i="26"/>
  <c r="O819" i="26"/>
  <c r="O803" i="26"/>
  <c r="O787" i="26"/>
  <c r="O771" i="26"/>
  <c r="O755" i="26"/>
  <c r="O739" i="26"/>
  <c r="O716" i="26"/>
  <c r="O692" i="26"/>
  <c r="O638" i="26"/>
  <c r="O622" i="26"/>
  <c r="O606" i="26"/>
  <c r="O588" i="26"/>
  <c r="O572" i="26"/>
  <c r="O556" i="26"/>
  <c r="O539" i="26"/>
  <c r="O523" i="26"/>
  <c r="O507" i="26"/>
  <c r="O491" i="26"/>
  <c r="O475" i="26"/>
  <c r="O445" i="26"/>
  <c r="O429" i="26"/>
  <c r="O413" i="26"/>
  <c r="O397" i="26"/>
  <c r="O381" i="26"/>
  <c r="O365" i="26"/>
  <c r="O349" i="26"/>
  <c r="O333" i="26"/>
  <c r="O317" i="26"/>
  <c r="O301" i="26"/>
  <c r="O285" i="26"/>
  <c r="O269" i="26"/>
  <c r="O253" i="26"/>
  <c r="O237" i="26"/>
  <c r="O221" i="26"/>
  <c r="O205" i="26"/>
  <c r="O189" i="26"/>
  <c r="O173" i="26"/>
  <c r="O157" i="26"/>
  <c r="O141" i="26"/>
  <c r="O121" i="26"/>
  <c r="O105" i="26"/>
  <c r="O89" i="26"/>
  <c r="O73" i="26"/>
  <c r="O57" i="26"/>
  <c r="O31" i="26"/>
  <c r="O15" i="26"/>
  <c r="O356" i="26"/>
  <c r="O276" i="26"/>
  <c r="O244" i="26"/>
  <c r="O196" i="26"/>
  <c r="O164" i="26"/>
  <c r="O112" i="26"/>
  <c r="O80" i="26"/>
  <c r="O1335" i="26"/>
  <c r="O1207" i="26"/>
  <c r="O1095" i="26"/>
  <c r="O921" i="26"/>
  <c r="O777" i="26"/>
  <c r="O628" i="26"/>
  <c r="O545" i="26"/>
  <c r="O419" i="26"/>
  <c r="O307" i="26"/>
  <c r="O211" i="26"/>
  <c r="O111" i="26"/>
  <c r="O1366" i="26"/>
  <c r="O1302" i="26"/>
  <c r="O1206" i="26"/>
  <c r="O1110" i="26"/>
  <c r="O1017" i="26"/>
  <c r="O904" i="26"/>
  <c r="O856" i="26"/>
  <c r="O792" i="26"/>
  <c r="O627" i="26"/>
  <c r="O561" i="26"/>
  <c r="O512" i="26"/>
  <c r="O418" i="26"/>
  <c r="O162" i="26"/>
  <c r="O1381" i="26"/>
  <c r="O1317" i="26"/>
  <c r="O1237" i="26"/>
  <c r="O1157" i="26"/>
  <c r="O1048" i="26"/>
  <c r="O984" i="26"/>
  <c r="O935" i="26"/>
  <c r="O855" i="26"/>
  <c r="O791" i="26"/>
  <c r="O743" i="26"/>
  <c r="O576" i="26"/>
  <c r="O543" i="26"/>
  <c r="O511" i="26"/>
  <c r="O433" i="26"/>
  <c r="O401" i="26"/>
  <c r="O353" i="26"/>
  <c r="O257" i="26"/>
  <c r="O225" i="26"/>
  <c r="O193" i="26"/>
  <c r="O161" i="26"/>
  <c r="O93" i="26"/>
  <c r="O77" i="26"/>
  <c r="O1332" i="26"/>
  <c r="O1188" i="26"/>
  <c r="O1015" i="26"/>
  <c r="O950" i="26"/>
  <c r="O886" i="26"/>
  <c r="O822" i="26"/>
  <c r="O742" i="26"/>
  <c r="O609" i="26"/>
  <c r="O510" i="26"/>
  <c r="O384" i="26"/>
  <c r="O304" i="26"/>
  <c r="O192" i="26"/>
  <c r="O1394" i="26"/>
  <c r="O1378" i="26"/>
  <c r="O1346" i="26"/>
  <c r="O1314" i="26"/>
  <c r="O1298" i="26"/>
  <c r="O1250" i="26"/>
  <c r="O1202" i="26"/>
  <c r="O1170" i="26"/>
  <c r="O1138" i="26"/>
  <c r="O1077" i="26"/>
  <c r="O1061" i="26"/>
  <c r="O1013" i="26"/>
  <c r="O964" i="26"/>
  <c r="O852" i="26"/>
  <c r="O446" i="26"/>
  <c r="O1408" i="26"/>
  <c r="O1392" i="26"/>
  <c r="O1376" i="26"/>
  <c r="O1360" i="26"/>
  <c r="O1344" i="26"/>
  <c r="O1328" i="26"/>
  <c r="O1312" i="26"/>
  <c r="O1296" i="26"/>
  <c r="O1280" i="26"/>
  <c r="O1264" i="26"/>
  <c r="O1248" i="26"/>
  <c r="O1232" i="26"/>
  <c r="O1216" i="26"/>
  <c r="O1200" i="26"/>
  <c r="O1184" i="26"/>
  <c r="O1168" i="26"/>
  <c r="O1152" i="26"/>
  <c r="O1136" i="26"/>
  <c r="O1120" i="26"/>
  <c r="O1104" i="26"/>
  <c r="O1075" i="26"/>
  <c r="O1059" i="26"/>
  <c r="O1043" i="26"/>
  <c r="O1027" i="26"/>
  <c r="O1011" i="26"/>
  <c r="O995" i="26"/>
  <c r="O979" i="26"/>
  <c r="O962" i="26"/>
  <c r="O946" i="26"/>
  <c r="O930" i="26"/>
  <c r="O914" i="26"/>
  <c r="O898" i="26"/>
  <c r="O882" i="26"/>
  <c r="O866" i="26"/>
  <c r="O850" i="26"/>
  <c r="O834" i="26"/>
  <c r="O818" i="26"/>
  <c r="O802" i="26"/>
  <c r="O786" i="26"/>
  <c r="O770" i="26"/>
  <c r="O754" i="26"/>
  <c r="O737" i="26"/>
  <c r="O714" i="26"/>
  <c r="O690" i="26"/>
  <c r="O637" i="26"/>
  <c r="O621" i="26"/>
  <c r="O605" i="26"/>
  <c r="O587" i="26"/>
  <c r="O571" i="26"/>
  <c r="O555" i="26"/>
  <c r="O538" i="26"/>
  <c r="O522" i="26"/>
  <c r="O506" i="26"/>
  <c r="O490" i="26"/>
  <c r="O474" i="26"/>
  <c r="O444" i="26"/>
  <c r="O428" i="26"/>
  <c r="O412" i="26"/>
  <c r="O396" i="26"/>
  <c r="O380" i="26"/>
  <c r="O364" i="26"/>
  <c r="O348" i="26"/>
  <c r="O332" i="26"/>
  <c r="O316" i="26"/>
  <c r="O300" i="26"/>
  <c r="O284" i="26"/>
  <c r="O268" i="26"/>
  <c r="O252" i="26"/>
  <c r="O236" i="26"/>
  <c r="O220" i="26"/>
  <c r="O204" i="26"/>
  <c r="O188" i="26"/>
  <c r="O172" i="26"/>
  <c r="O156" i="26"/>
  <c r="O140" i="26"/>
  <c r="O120" i="26"/>
  <c r="O104" i="26"/>
  <c r="O88" i="26"/>
  <c r="O72" i="26"/>
  <c r="O55" i="26"/>
  <c r="O30" i="26"/>
  <c r="O14" i="26"/>
  <c r="O1092" i="26"/>
  <c r="O1319" i="26"/>
  <c r="O1159" i="26"/>
  <c r="O937" i="26"/>
  <c r="O745" i="26"/>
  <c r="O497" i="26"/>
  <c r="O163" i="26"/>
  <c r="O1414" i="26"/>
  <c r="O1222" i="26"/>
  <c r="O952" i="26"/>
  <c r="O699" i="26"/>
  <c r="O258" i="26"/>
  <c r="O1349" i="26"/>
  <c r="O1189" i="26"/>
  <c r="O967" i="26"/>
  <c r="O665" i="26"/>
  <c r="O1220" i="26"/>
  <c r="O1047" i="26"/>
  <c r="O758" i="26"/>
  <c r="O92" i="26"/>
  <c r="O1407" i="26"/>
  <c r="O1391" i="26"/>
  <c r="O1375" i="26"/>
  <c r="O1359" i="26"/>
  <c r="O1343" i="26"/>
  <c r="O1327" i="26"/>
  <c r="O1311" i="26"/>
  <c r="O1295" i="26"/>
  <c r="O1279" i="26"/>
  <c r="O1263" i="26"/>
  <c r="O1247" i="26"/>
  <c r="O1231" i="26"/>
  <c r="O1215" i="26"/>
  <c r="O1199" i="26"/>
  <c r="O1183" i="26"/>
  <c r="O1167" i="26"/>
  <c r="O1151" i="26"/>
  <c r="O1135" i="26"/>
  <c r="O1119" i="26"/>
  <c r="O1103" i="26"/>
  <c r="O1074" i="26"/>
  <c r="O1058" i="26"/>
  <c r="O1042" i="26"/>
  <c r="O1026" i="26"/>
  <c r="O1010" i="26"/>
  <c r="O994" i="26"/>
  <c r="O978" i="26"/>
  <c r="O961" i="26"/>
  <c r="O945" i="26"/>
  <c r="O929" i="26"/>
  <c r="O913" i="26"/>
  <c r="O897" i="26"/>
  <c r="O881" i="26"/>
  <c r="O865" i="26"/>
  <c r="O849" i="26"/>
  <c r="O833" i="26"/>
  <c r="O817" i="26"/>
  <c r="O801" i="26"/>
  <c r="O785" i="26"/>
  <c r="O769" i="26"/>
  <c r="O753" i="26"/>
  <c r="O736" i="26"/>
  <c r="O713" i="26"/>
  <c r="O689" i="26"/>
  <c r="O636" i="26"/>
  <c r="O620" i="26"/>
  <c r="O604" i="26"/>
  <c r="O586" i="26"/>
  <c r="O570" i="26"/>
  <c r="O553" i="26"/>
  <c r="O537" i="26"/>
  <c r="O521" i="26"/>
  <c r="O505" i="26"/>
  <c r="O489" i="26"/>
  <c r="O459" i="26"/>
  <c r="O443" i="26"/>
  <c r="O427" i="26"/>
  <c r="O411" i="26"/>
  <c r="O395" i="26"/>
  <c r="O379" i="26"/>
  <c r="O363" i="26"/>
  <c r="O347" i="26"/>
  <c r="O331" i="26"/>
  <c r="O315" i="26"/>
  <c r="O299" i="26"/>
  <c r="O283" i="26"/>
  <c r="O267" i="26"/>
  <c r="O251" i="26"/>
  <c r="O235" i="26"/>
  <c r="O219" i="26"/>
  <c r="O203" i="26"/>
  <c r="O187" i="26"/>
  <c r="O171" i="26"/>
  <c r="O155" i="26"/>
  <c r="O135" i="26"/>
  <c r="O119" i="26"/>
  <c r="O103" i="26"/>
  <c r="O87" i="26"/>
  <c r="O71" i="26"/>
  <c r="O29" i="26"/>
  <c r="O13" i="26"/>
  <c r="O1091" i="26"/>
  <c r="O228" i="26"/>
  <c r="O128" i="26"/>
  <c r="O1399" i="26"/>
  <c r="O1287" i="26"/>
  <c r="O1127" i="26"/>
  <c r="O953" i="26"/>
  <c r="O793" i="26"/>
  <c r="O612" i="26"/>
  <c r="O529" i="26"/>
  <c r="O387" i="26"/>
  <c r="O243" i="26"/>
  <c r="O127" i="26"/>
  <c r="O1398" i="26"/>
  <c r="O1286" i="26"/>
  <c r="O1158" i="26"/>
  <c r="O1033" i="26"/>
  <c r="O872" i="26"/>
  <c r="O744" i="26"/>
  <c r="O528" i="26"/>
  <c r="O242" i="26"/>
  <c r="O1397" i="26"/>
  <c r="O1253" i="26"/>
  <c r="O1141" i="26"/>
  <c r="O1016" i="26"/>
  <c r="O903" i="26"/>
  <c r="O775" i="26"/>
  <c r="O560" i="26"/>
  <c r="O417" i="26"/>
  <c r="O241" i="26"/>
  <c r="O125" i="26"/>
  <c r="O1380" i="26"/>
  <c r="O1268" i="26"/>
  <c r="O1140" i="26"/>
  <c r="O983" i="26"/>
  <c r="O902" i="26"/>
  <c r="O790" i="26"/>
  <c r="O625" i="26"/>
  <c r="O432" i="26"/>
  <c r="O1406" i="26"/>
  <c r="O1390" i="26"/>
  <c r="O1358" i="26"/>
  <c r="O1262" i="26"/>
  <c r="O1246" i="26"/>
  <c r="O1230" i="26"/>
  <c r="O1214" i="26"/>
  <c r="O1198" i="26"/>
  <c r="O1182" i="26"/>
  <c r="O1166" i="26"/>
  <c r="O1150" i="26"/>
  <c r="O1134" i="26"/>
  <c r="O1118" i="26"/>
  <c r="O1102" i="26"/>
  <c r="O28" i="26"/>
  <c r="O12" i="26"/>
  <c r="O1090" i="26"/>
  <c r="J6" i="26"/>
  <c r="H6" i="26"/>
  <c r="O6" i="26" l="1"/>
  <c r="J1521" i="26" l="1"/>
  <c r="J1522" i="26"/>
  <c r="J1523" i="26"/>
  <c r="J1524" i="26"/>
  <c r="J1525" i="26"/>
  <c r="J1526" i="26"/>
  <c r="J1527" i="26"/>
  <c r="J1528" i="26"/>
  <c r="J1529" i="26"/>
  <c r="J1530" i="26"/>
  <c r="J1531" i="26"/>
  <c r="J1532" i="26"/>
  <c r="J1533" i="26"/>
  <c r="J1534" i="26"/>
  <c r="J1535" i="26"/>
  <c r="J1536" i="26"/>
  <c r="J1537" i="26"/>
  <c r="J1538" i="26"/>
  <c r="J1539" i="26"/>
  <c r="J1540" i="26"/>
  <c r="J1541" i="26"/>
  <c r="J1542" i="26"/>
  <c r="J1543" i="26"/>
  <c r="J1544" i="26"/>
  <c r="J1545" i="26"/>
  <c r="J1546" i="26"/>
  <c r="J1547" i="26"/>
  <c r="J1548" i="26"/>
  <c r="J1549" i="26"/>
  <c r="J1550" i="26"/>
  <c r="J1551" i="26"/>
  <c r="J1552" i="26"/>
  <c r="J1553" i="26"/>
  <c r="J1554" i="26"/>
  <c r="J1555" i="26"/>
  <c r="J1665" i="26"/>
  <c r="J1666" i="26"/>
  <c r="J1667" i="26"/>
  <c r="J1668" i="26"/>
  <c r="J1669" i="26"/>
  <c r="J1670" i="26"/>
  <c r="J1671" i="26"/>
  <c r="J1672" i="26"/>
  <c r="J1673" i="26"/>
  <c r="J1674" i="26"/>
  <c r="J1675" i="26"/>
  <c r="J1676" i="26"/>
  <c r="J1677" i="26"/>
  <c r="J1678" i="26"/>
  <c r="J1679" i="26"/>
  <c r="J1680" i="26"/>
  <c r="J1681" i="26"/>
  <c r="J1682" i="26"/>
  <c r="J1683" i="26"/>
  <c r="J1684" i="26"/>
  <c r="J1685" i="26"/>
  <c r="J1686" i="26"/>
  <c r="J1687" i="26"/>
  <c r="J1688" i="26"/>
  <c r="J1689" i="26"/>
  <c r="J1690" i="26"/>
  <c r="J1691" i="26"/>
  <c r="J1692" i="26"/>
  <c r="J1693" i="26"/>
  <c r="J1694" i="26"/>
  <c r="J1695" i="26"/>
  <c r="J1696" i="26"/>
  <c r="J1697" i="26"/>
  <c r="J1698" i="26"/>
  <c r="J1699" i="26"/>
  <c r="J1700" i="26"/>
  <c r="J1701" i="26"/>
  <c r="J1702" i="26"/>
  <c r="J1703" i="26"/>
  <c r="J1704" i="26"/>
  <c r="J1705" i="26"/>
  <c r="J1706" i="26"/>
  <c r="J1707" i="26"/>
  <c r="J1708" i="26"/>
  <c r="J1709" i="26"/>
  <c r="J1710" i="26"/>
  <c r="J1711" i="26"/>
  <c r="J1712" i="26"/>
  <c r="J1713" i="26"/>
  <c r="J1714" i="26"/>
  <c r="J1715" i="26"/>
  <c r="J1716" i="26"/>
  <c r="J1717" i="26"/>
  <c r="J1718" i="26"/>
  <c r="J1719" i="26"/>
  <c r="J1720" i="26"/>
  <c r="J1721" i="26"/>
  <c r="J1722" i="26"/>
  <c r="J1723" i="26"/>
  <c r="J1724" i="26"/>
  <c r="J1725" i="26"/>
  <c r="J1726" i="26"/>
  <c r="J1727" i="26"/>
  <c r="J1728" i="26"/>
  <c r="J1729" i="26"/>
  <c r="J1730" i="26"/>
  <c r="J1731" i="26"/>
  <c r="J1732" i="26"/>
  <c r="J1733" i="26"/>
  <c r="J1734" i="26"/>
  <c r="J1735" i="26"/>
  <c r="J1736" i="26"/>
  <c r="J1737" i="26"/>
  <c r="J1738" i="26"/>
  <c r="J1739" i="26"/>
  <c r="J1740" i="26"/>
  <c r="J1741" i="26"/>
  <c r="J1742" i="26"/>
  <c r="J1743" i="26"/>
  <c r="J1744" i="26"/>
  <c r="J1745" i="26"/>
  <c r="J1746" i="26"/>
  <c r="J1747" i="26"/>
  <c r="J1748" i="26"/>
  <c r="J1749" i="26"/>
  <c r="J1750" i="26"/>
  <c r="J1751" i="26"/>
  <c r="J1752" i="26"/>
  <c r="J1753" i="26"/>
  <c r="J1754" i="26"/>
  <c r="J1755" i="26"/>
  <c r="J1756" i="26"/>
  <c r="J1757" i="26"/>
  <c r="J1758" i="26"/>
  <c r="J1759" i="26"/>
  <c r="J1760" i="26"/>
  <c r="J1761" i="26"/>
  <c r="J1762" i="26"/>
  <c r="J1763" i="26"/>
  <c r="J1764" i="26"/>
  <c r="J1765" i="26"/>
  <c r="J1766" i="26"/>
  <c r="J1767" i="26"/>
  <c r="J1768" i="26"/>
  <c r="J1769" i="26"/>
  <c r="J1770" i="26"/>
  <c r="J1771" i="26"/>
  <c r="J1772" i="26"/>
  <c r="J1773" i="26"/>
  <c r="J1774" i="26"/>
  <c r="J1775" i="26"/>
  <c r="J1776" i="26"/>
  <c r="J1777" i="26"/>
  <c r="J1778" i="26"/>
  <c r="J1779" i="26"/>
  <c r="J1780" i="26"/>
  <c r="J1781" i="26"/>
  <c r="J1782" i="26"/>
  <c r="J1783" i="26"/>
  <c r="J1784" i="26"/>
  <c r="J1785" i="26"/>
  <c r="J1786" i="26"/>
  <c r="J1787" i="26"/>
  <c r="J1788" i="26"/>
  <c r="J1789" i="26"/>
  <c r="J1790" i="26"/>
  <c r="J1791" i="26"/>
  <c r="J1792" i="26"/>
  <c r="J1793" i="26"/>
  <c r="J1794" i="26"/>
  <c r="J1795" i="26"/>
  <c r="J1796" i="26"/>
  <c r="J1797" i="26"/>
  <c r="J1798" i="26"/>
  <c r="J1799" i="26"/>
  <c r="J1800" i="26"/>
  <c r="J1801" i="26"/>
  <c r="J1802" i="26"/>
  <c r="J1803" i="26"/>
  <c r="J1804" i="26"/>
  <c r="J1805" i="26"/>
  <c r="J1806" i="26"/>
  <c r="J1807" i="26"/>
  <c r="J1808" i="26"/>
  <c r="J1809" i="26"/>
  <c r="J1810" i="26"/>
  <c r="J1811" i="26"/>
  <c r="J1812" i="26"/>
  <c r="J1813" i="26"/>
  <c r="J1814" i="26"/>
  <c r="J1815" i="26"/>
  <c r="J1816" i="26"/>
  <c r="J1817" i="26"/>
  <c r="J1818" i="26"/>
  <c r="J1819" i="26"/>
  <c r="J1820" i="26"/>
  <c r="J1821" i="26"/>
  <c r="J1822" i="26"/>
  <c r="J1823" i="26"/>
  <c r="J1824" i="26"/>
  <c r="J1825" i="26"/>
  <c r="J1826" i="26"/>
  <c r="J1827" i="26"/>
  <c r="J1828" i="26"/>
  <c r="J1829" i="26"/>
  <c r="J1830" i="26"/>
  <c r="J1831" i="26"/>
  <c r="J1832" i="26"/>
  <c r="J1833" i="26"/>
  <c r="J1834" i="26"/>
  <c r="J1835" i="26"/>
  <c r="J1836" i="26"/>
  <c r="J1837" i="26"/>
  <c r="J1838" i="26"/>
  <c r="J1839" i="26"/>
  <c r="J1840" i="26"/>
  <c r="J1841" i="26"/>
  <c r="J1842" i="26"/>
  <c r="J1843" i="26"/>
  <c r="J1844" i="26"/>
  <c r="J1845" i="26"/>
  <c r="J1846" i="26"/>
  <c r="J1847" i="26"/>
  <c r="J1848" i="26"/>
  <c r="J1849" i="26"/>
  <c r="J1850" i="26"/>
  <c r="J1851" i="26"/>
  <c r="J1852" i="26"/>
  <c r="J1853" i="26"/>
  <c r="J1854" i="26"/>
  <c r="J1855" i="26"/>
  <c r="J1856" i="26"/>
  <c r="J1857" i="26"/>
  <c r="J1858" i="26"/>
  <c r="J1859" i="26"/>
  <c r="J1860" i="26"/>
  <c r="J1861" i="26"/>
  <c r="J1862" i="26"/>
  <c r="J1863" i="26"/>
  <c r="J1864" i="26"/>
  <c r="J1865" i="26"/>
  <c r="J1866" i="26"/>
  <c r="J1867" i="26"/>
  <c r="J1868" i="26"/>
  <c r="J1869" i="26"/>
  <c r="J1870" i="26"/>
  <c r="J1871" i="26"/>
  <c r="J1872" i="26"/>
  <c r="J1873" i="26"/>
  <c r="J1874" i="26"/>
  <c r="J1875" i="26"/>
  <c r="J1876" i="26"/>
  <c r="J1877" i="26"/>
  <c r="J1878" i="26"/>
  <c r="J1879" i="26"/>
  <c r="J1880" i="26"/>
  <c r="J1881" i="26"/>
  <c r="J1882" i="26"/>
  <c r="J1883" i="26"/>
  <c r="J1884" i="26"/>
  <c r="J1885" i="26"/>
  <c r="J1886" i="26"/>
  <c r="J1887" i="26"/>
  <c r="J1888" i="26"/>
  <c r="J1889" i="26"/>
  <c r="J1890" i="26"/>
  <c r="J1891" i="26"/>
  <c r="J1892" i="26"/>
  <c r="J1893" i="26"/>
  <c r="J1894" i="26"/>
  <c r="J1895" i="26"/>
  <c r="J1896" i="26"/>
  <c r="J1897" i="26"/>
  <c r="J1898" i="26"/>
  <c r="J1899" i="26"/>
  <c r="J1900" i="26"/>
  <c r="J1901" i="26"/>
  <c r="J1902" i="26"/>
  <c r="J1903" i="26"/>
  <c r="J1904" i="26"/>
  <c r="J1905" i="26"/>
  <c r="J1906" i="26"/>
  <c r="J1907" i="26"/>
  <c r="J1908" i="26"/>
  <c r="J1909" i="26"/>
  <c r="J1910" i="26"/>
  <c r="J1911" i="26"/>
  <c r="J1912" i="26"/>
  <c r="J1913" i="26"/>
  <c r="J1914" i="26"/>
  <c r="J1915" i="26"/>
  <c r="J1916" i="26"/>
  <c r="J1917" i="26"/>
  <c r="J1918" i="26"/>
  <c r="J1919" i="26"/>
  <c r="J1920" i="26"/>
  <c r="J1921" i="26"/>
  <c r="J1922" i="26"/>
  <c r="J1923" i="26"/>
  <c r="J1924" i="26"/>
  <c r="J1925" i="26"/>
  <c r="J1926" i="26"/>
  <c r="J1927" i="26"/>
  <c r="J1928" i="26"/>
  <c r="J1929" i="26"/>
  <c r="J1930" i="26"/>
  <c r="J1931" i="26"/>
  <c r="J1932" i="26"/>
  <c r="J1933" i="26"/>
  <c r="J1934" i="26"/>
  <c r="J1935" i="26"/>
  <c r="J1936" i="26"/>
  <c r="J1937" i="26"/>
  <c r="J1938" i="26"/>
  <c r="J1939" i="26"/>
  <c r="J1940" i="26"/>
  <c r="J1941" i="26"/>
  <c r="J1942" i="26"/>
  <c r="J1943" i="26"/>
  <c r="J1944" i="26"/>
  <c r="J1945" i="26"/>
  <c r="J1946" i="26"/>
  <c r="J1947" i="26"/>
  <c r="J1948" i="26"/>
  <c r="J1949" i="26"/>
  <c r="J1950" i="26"/>
  <c r="J1951" i="26"/>
  <c r="J1952" i="26"/>
  <c r="J1953" i="26"/>
  <c r="J1954" i="26"/>
  <c r="J1955" i="26"/>
  <c r="J1956" i="26"/>
  <c r="J1957" i="26"/>
  <c r="J1958" i="26"/>
  <c r="J1959" i="26"/>
  <c r="J1960" i="26"/>
  <c r="J1961" i="26"/>
  <c r="J1962" i="26"/>
  <c r="J1963" i="26"/>
  <c r="J1964" i="26"/>
  <c r="J1965" i="26"/>
  <c r="J1966" i="26"/>
  <c r="J1967" i="26"/>
  <c r="J1968" i="26"/>
  <c r="J1969" i="26"/>
  <c r="J1970" i="26"/>
  <c r="J1971" i="26"/>
  <c r="J1972" i="26"/>
  <c r="J1973" i="26"/>
  <c r="J1974" i="26"/>
  <c r="J1975" i="26"/>
  <c r="J1976" i="26"/>
  <c r="J1977" i="26"/>
  <c r="J1978" i="26"/>
  <c r="J1979" i="26"/>
  <c r="J1980" i="26"/>
  <c r="J1981" i="26"/>
  <c r="J1982" i="26"/>
  <c r="J1983" i="26"/>
  <c r="J1984" i="26"/>
  <c r="J1985" i="26"/>
  <c r="J1986" i="26"/>
  <c r="J1987" i="26"/>
  <c r="J1988" i="26"/>
  <c r="J1989" i="26"/>
  <c r="J1990" i="26"/>
  <c r="J1991" i="26"/>
  <c r="J1992" i="26"/>
  <c r="J1993" i="26"/>
  <c r="J1994" i="26"/>
  <c r="J1995" i="26"/>
  <c r="J1996" i="26"/>
  <c r="J1997" i="26"/>
  <c r="J1998" i="26"/>
  <c r="J1999" i="26"/>
  <c r="J2000" i="26"/>
  <c r="J2001" i="26"/>
  <c r="J2002" i="26"/>
  <c r="J2003" i="26"/>
  <c r="J2004" i="26"/>
  <c r="J2005" i="26"/>
  <c r="J2006" i="26"/>
  <c r="J2007" i="26"/>
  <c r="J2008" i="26"/>
  <c r="J2009" i="26"/>
  <c r="J2010" i="26"/>
  <c r="J2011" i="26"/>
  <c r="J2012" i="26"/>
  <c r="J2013" i="26"/>
  <c r="J2014" i="26"/>
  <c r="J2015" i="26"/>
  <c r="J2016" i="26"/>
  <c r="J2017" i="26"/>
  <c r="J2018" i="26"/>
  <c r="J2019" i="26"/>
  <c r="J2020" i="26"/>
  <c r="J2021" i="26"/>
  <c r="J2022" i="26"/>
  <c r="J2023" i="26"/>
  <c r="J2024" i="26"/>
  <c r="J2025" i="26"/>
  <c r="J2026" i="26"/>
  <c r="J2027" i="26"/>
  <c r="J2028" i="26"/>
  <c r="J2029" i="26"/>
  <c r="J2030" i="26"/>
  <c r="J2031" i="26"/>
  <c r="J2032" i="26"/>
  <c r="J2033" i="26"/>
  <c r="J2034" i="26"/>
  <c r="J2035" i="26"/>
  <c r="J2036" i="26"/>
  <c r="J2037" i="26"/>
  <c r="J2038" i="26"/>
  <c r="J2039" i="26"/>
  <c r="J2040" i="26"/>
  <c r="J2041" i="26"/>
  <c r="J2042" i="26"/>
  <c r="J2043" i="26"/>
  <c r="J2044" i="26"/>
  <c r="J2045" i="26"/>
  <c r="J2046" i="26"/>
  <c r="J2047" i="26"/>
  <c r="J2048" i="26"/>
  <c r="J2049" i="26"/>
  <c r="J2050" i="26"/>
  <c r="J2051" i="26"/>
  <c r="J2052" i="26"/>
  <c r="J2053" i="26"/>
  <c r="J2054" i="26"/>
  <c r="J2055" i="26"/>
  <c r="J2056" i="26"/>
  <c r="J2057" i="26"/>
  <c r="J2058" i="26"/>
  <c r="J2059" i="26"/>
  <c r="J2060" i="26"/>
  <c r="J2061" i="26"/>
  <c r="J2062" i="26"/>
  <c r="J2063" i="26"/>
  <c r="J2064" i="26"/>
  <c r="J2065" i="26"/>
  <c r="J2066" i="26"/>
  <c r="J2067" i="26"/>
  <c r="J2068" i="26"/>
  <c r="J2069" i="26"/>
  <c r="J2070" i="26"/>
  <c r="J2071" i="26"/>
  <c r="J2072" i="26"/>
  <c r="J2073" i="26"/>
  <c r="J2074" i="26"/>
  <c r="J2075" i="26"/>
  <c r="J2076" i="26"/>
  <c r="J2077" i="26"/>
  <c r="J2078" i="26"/>
  <c r="J2079" i="26"/>
  <c r="J2080" i="26"/>
  <c r="J2081" i="26"/>
  <c r="J2082" i="26"/>
  <c r="J2083" i="26"/>
  <c r="J2084" i="26"/>
  <c r="J2085" i="26"/>
  <c r="J2086" i="26"/>
  <c r="J2087" i="26"/>
  <c r="J2088" i="26"/>
  <c r="J2089" i="26"/>
  <c r="J2090" i="26"/>
  <c r="J2091" i="26"/>
  <c r="J2092" i="26"/>
  <c r="J2093" i="26"/>
  <c r="J2094" i="26"/>
  <c r="J2095" i="26"/>
  <c r="J2096" i="26"/>
  <c r="J2097" i="26"/>
  <c r="J2098" i="26"/>
  <c r="J2099" i="26"/>
  <c r="J2100" i="26"/>
  <c r="J2101" i="26"/>
  <c r="J2102" i="26"/>
  <c r="J2103" i="26"/>
  <c r="J2104" i="26"/>
  <c r="J2105" i="26"/>
  <c r="J2106" i="26"/>
  <c r="J2107" i="26"/>
  <c r="J2108" i="26"/>
  <c r="J2109" i="26"/>
  <c r="J2110" i="26"/>
  <c r="J2111" i="26"/>
  <c r="J2112" i="26"/>
  <c r="J2113" i="26"/>
  <c r="J2114" i="26"/>
  <c r="H1521" i="26"/>
  <c r="H1522" i="26"/>
  <c r="H1523" i="26"/>
  <c r="H1524" i="26"/>
  <c r="H1525" i="26"/>
  <c r="H1526" i="26"/>
  <c r="H1527" i="26"/>
  <c r="H1528" i="26"/>
  <c r="H1529" i="26"/>
  <c r="H1530" i="26"/>
  <c r="H1531" i="26"/>
  <c r="H1532" i="26"/>
  <c r="H1533" i="26"/>
  <c r="H1534" i="26"/>
  <c r="H1535" i="26"/>
  <c r="H1536" i="26"/>
  <c r="H1537" i="26"/>
  <c r="H1538" i="26"/>
  <c r="H1539" i="26"/>
  <c r="H1540" i="26"/>
  <c r="H1541" i="26"/>
  <c r="H1542" i="26"/>
  <c r="H1543" i="26"/>
  <c r="H1544" i="26"/>
  <c r="H1545" i="26"/>
  <c r="H1546" i="26"/>
  <c r="H1547" i="26"/>
  <c r="H1548" i="26"/>
  <c r="H1549" i="26"/>
  <c r="H1550" i="26"/>
  <c r="H1551" i="26"/>
  <c r="H1552" i="26"/>
  <c r="H1553" i="26"/>
  <c r="H1554" i="26"/>
  <c r="H1555" i="26"/>
  <c r="H1556" i="26"/>
  <c r="H1557" i="26"/>
  <c r="H1558" i="26"/>
  <c r="H1559" i="26"/>
  <c r="H1560" i="26"/>
  <c r="H1561" i="26"/>
  <c r="H1562" i="26"/>
  <c r="H1563" i="26"/>
  <c r="H1564" i="26"/>
  <c r="H1565" i="26"/>
  <c r="H1566" i="26"/>
  <c r="H1567" i="26"/>
  <c r="H1568" i="26"/>
  <c r="H1569" i="26"/>
  <c r="H1570" i="26"/>
  <c r="H1571" i="26"/>
  <c r="H1572" i="26"/>
  <c r="H1573" i="26"/>
  <c r="H1574" i="26"/>
  <c r="H1575" i="26"/>
  <c r="H1576" i="26"/>
  <c r="H1577" i="26"/>
  <c r="H1578" i="26"/>
  <c r="H1579" i="26"/>
  <c r="H1580" i="26"/>
  <c r="H1581" i="26"/>
  <c r="H1582" i="26"/>
  <c r="H1583" i="26"/>
  <c r="H1584" i="26"/>
  <c r="H1585" i="26"/>
  <c r="H1586" i="26"/>
  <c r="H1587" i="26"/>
  <c r="H1588" i="26"/>
  <c r="H1589" i="26"/>
  <c r="H1590" i="26"/>
  <c r="H1591" i="26"/>
  <c r="H1592" i="26"/>
  <c r="H1593" i="26"/>
  <c r="H1594" i="26"/>
  <c r="H1595" i="26"/>
  <c r="H1596" i="26"/>
  <c r="H1597" i="26"/>
  <c r="H1598" i="26"/>
  <c r="H1599" i="26"/>
  <c r="H1600" i="26"/>
  <c r="H1601" i="26"/>
  <c r="H1602" i="26"/>
  <c r="H1603" i="26"/>
  <c r="H1604" i="26"/>
  <c r="H1605" i="26"/>
  <c r="H1606" i="26"/>
  <c r="H1607" i="26"/>
  <c r="H1608" i="26"/>
  <c r="H1609" i="26"/>
  <c r="H1610" i="26"/>
  <c r="H1611" i="26"/>
  <c r="H1612" i="26"/>
  <c r="H1613" i="26"/>
  <c r="H1614" i="26"/>
  <c r="H1615" i="26"/>
  <c r="H1616" i="26"/>
  <c r="H1617" i="26"/>
  <c r="H1618" i="26"/>
  <c r="H1619" i="26"/>
  <c r="H1620" i="26"/>
  <c r="H1621" i="26"/>
  <c r="H1622" i="26"/>
  <c r="H1623" i="26"/>
  <c r="H1624" i="26"/>
  <c r="H1625" i="26"/>
  <c r="H1626" i="26"/>
  <c r="H1627" i="26"/>
  <c r="H1628" i="26"/>
  <c r="H1629" i="26"/>
  <c r="H1630" i="26"/>
  <c r="H1631" i="26"/>
  <c r="H1632" i="26"/>
  <c r="H1633" i="26"/>
  <c r="H1634" i="26"/>
  <c r="H1635" i="26"/>
  <c r="H1636" i="26"/>
  <c r="H1637" i="26"/>
  <c r="H1638" i="26"/>
  <c r="H1639" i="26"/>
  <c r="H1640" i="26"/>
  <c r="H1641" i="26"/>
  <c r="H1642" i="26"/>
  <c r="H1643" i="26"/>
  <c r="H1644" i="26"/>
  <c r="H1645" i="26"/>
  <c r="H1646" i="26"/>
  <c r="H1647" i="26"/>
  <c r="H1648" i="26"/>
  <c r="H1649" i="26"/>
  <c r="H1650" i="26"/>
  <c r="H1651" i="26"/>
  <c r="H1652" i="26"/>
  <c r="H1653" i="26"/>
  <c r="H1654" i="26"/>
  <c r="H1655" i="26"/>
  <c r="H1656" i="26"/>
  <c r="H1657" i="26"/>
  <c r="H1658" i="26"/>
  <c r="H1659" i="26"/>
  <c r="H1660" i="26"/>
  <c r="H1661" i="26"/>
  <c r="H1662" i="26"/>
  <c r="H1663" i="26"/>
  <c r="H1664" i="26"/>
  <c r="H1665" i="26"/>
  <c r="H1666" i="26"/>
  <c r="H1667" i="26"/>
  <c r="H1668" i="26"/>
  <c r="H1669" i="26"/>
  <c r="H1670" i="26"/>
  <c r="H1671" i="26"/>
  <c r="H1672" i="26"/>
  <c r="H1673" i="26"/>
  <c r="H1674" i="26"/>
  <c r="H1675" i="26"/>
  <c r="H1676" i="26"/>
  <c r="H1677" i="26"/>
  <c r="H1678" i="26"/>
  <c r="H1679" i="26"/>
  <c r="H1680" i="26"/>
  <c r="H1681" i="26"/>
  <c r="H1682" i="26"/>
  <c r="H1683" i="26"/>
  <c r="H1684" i="26"/>
  <c r="H1685" i="26"/>
  <c r="H1686" i="26"/>
  <c r="H1687" i="26"/>
  <c r="H1688" i="26"/>
  <c r="H1689" i="26"/>
  <c r="H1690" i="26"/>
  <c r="H1691" i="26"/>
  <c r="H1692" i="26"/>
  <c r="H1693" i="26"/>
  <c r="H1694" i="26"/>
  <c r="H1695" i="26"/>
  <c r="H1696" i="26"/>
  <c r="H1697" i="26"/>
  <c r="H1698" i="26"/>
  <c r="H1699" i="26"/>
  <c r="H1700" i="26"/>
  <c r="H1701" i="26"/>
  <c r="H1702" i="26"/>
  <c r="H1703" i="26"/>
  <c r="H1704" i="26"/>
  <c r="H1705" i="26"/>
  <c r="H1706" i="26"/>
  <c r="H1707" i="26"/>
  <c r="H1708" i="26"/>
  <c r="H1709" i="26"/>
  <c r="H1710" i="26"/>
  <c r="H1711" i="26"/>
  <c r="H1712" i="26"/>
  <c r="H1713" i="26"/>
  <c r="H1714" i="26"/>
  <c r="H1715" i="26"/>
  <c r="H1716" i="26"/>
  <c r="H1717" i="26"/>
  <c r="H1718" i="26"/>
  <c r="H1719" i="26"/>
  <c r="H1720" i="26"/>
  <c r="H1721" i="26"/>
  <c r="H1722" i="26"/>
  <c r="H1723" i="26"/>
  <c r="H1724" i="26"/>
  <c r="H1725" i="26"/>
  <c r="H1726" i="26"/>
  <c r="H1727" i="26"/>
  <c r="H1728" i="26"/>
  <c r="H1729" i="26"/>
  <c r="H1730" i="26"/>
  <c r="H1731" i="26"/>
  <c r="H1732" i="26"/>
  <c r="H1733" i="26"/>
  <c r="H1734" i="26"/>
  <c r="H1735" i="26"/>
  <c r="H1736" i="26"/>
  <c r="H1737" i="26"/>
  <c r="H1738" i="26"/>
  <c r="H1739" i="26"/>
  <c r="H1740" i="26"/>
  <c r="H1741" i="26"/>
  <c r="H1742" i="26"/>
  <c r="H1743" i="26"/>
  <c r="H1744" i="26"/>
  <c r="H1745" i="26"/>
  <c r="H1746" i="26"/>
  <c r="H1747" i="26"/>
  <c r="H1748" i="26"/>
  <c r="H1749" i="26"/>
  <c r="H1750" i="26"/>
  <c r="H1751" i="26"/>
  <c r="H1752" i="26"/>
  <c r="H1753" i="26"/>
  <c r="H1754" i="26"/>
  <c r="H1755" i="26"/>
  <c r="H1756" i="26"/>
  <c r="H1757" i="26"/>
  <c r="H1758" i="26"/>
  <c r="H1759" i="26"/>
  <c r="H1760" i="26"/>
  <c r="H1761" i="26"/>
  <c r="H1762" i="26"/>
  <c r="H1763" i="26"/>
  <c r="H1764" i="26"/>
  <c r="H1765" i="26"/>
  <c r="H1766" i="26"/>
  <c r="H1767" i="26"/>
  <c r="H1768" i="26"/>
  <c r="H1769" i="26"/>
  <c r="H1770" i="26"/>
  <c r="H1771" i="26"/>
  <c r="H1772" i="26"/>
  <c r="H1773" i="26"/>
  <c r="H1774" i="26"/>
  <c r="H1775" i="26"/>
  <c r="H1776" i="26"/>
  <c r="H1777" i="26"/>
  <c r="H1778" i="26"/>
  <c r="H1779" i="26"/>
  <c r="H1780" i="26"/>
  <c r="H1781" i="26"/>
  <c r="H1782" i="26"/>
  <c r="H1783" i="26"/>
  <c r="H1784" i="26"/>
  <c r="H1785" i="26"/>
  <c r="H1786" i="26"/>
  <c r="H1787" i="26"/>
  <c r="H1788" i="26"/>
  <c r="H1789" i="26"/>
  <c r="H1790" i="26"/>
  <c r="H1791" i="26"/>
  <c r="H1792" i="26"/>
  <c r="H1793" i="26"/>
  <c r="H1794" i="26"/>
  <c r="H1795" i="26"/>
  <c r="H1796" i="26"/>
  <c r="H1797" i="26"/>
  <c r="H1798" i="26"/>
  <c r="H1799" i="26"/>
  <c r="H1800" i="26"/>
  <c r="H1801" i="26"/>
  <c r="H1802" i="26"/>
  <c r="H1803" i="26"/>
  <c r="H1804" i="26"/>
  <c r="H1805" i="26"/>
  <c r="H1806" i="26"/>
  <c r="H1807" i="26"/>
  <c r="H1808" i="26"/>
  <c r="H1809" i="26"/>
  <c r="H1810" i="26"/>
  <c r="H1811" i="26"/>
  <c r="H1812" i="26"/>
  <c r="H1813" i="26"/>
  <c r="H1814" i="26"/>
  <c r="H1815" i="26"/>
  <c r="H1816" i="26"/>
  <c r="H1817" i="26"/>
  <c r="H1818" i="26"/>
  <c r="H1819" i="26"/>
  <c r="H1820" i="26"/>
  <c r="H1821" i="26"/>
  <c r="H1822" i="26"/>
  <c r="H1823" i="26"/>
  <c r="H1824" i="26"/>
  <c r="H1825" i="26"/>
  <c r="H1826" i="26"/>
  <c r="H1827" i="26"/>
  <c r="H1828" i="26"/>
  <c r="H1829" i="26"/>
  <c r="H1830" i="26"/>
  <c r="H1831" i="26"/>
  <c r="H1832" i="26"/>
  <c r="H1833" i="26"/>
  <c r="H1834" i="26"/>
  <c r="H1835" i="26"/>
  <c r="H1836" i="26"/>
  <c r="H1837" i="26"/>
  <c r="H1838" i="26"/>
  <c r="H1839" i="26"/>
  <c r="H1840" i="26"/>
  <c r="H1841" i="26"/>
  <c r="H1842" i="26"/>
  <c r="H1843" i="26"/>
  <c r="H1844" i="26"/>
  <c r="H1845" i="26"/>
  <c r="H1846" i="26"/>
  <c r="H1847" i="26"/>
  <c r="H1848" i="26"/>
  <c r="H1849" i="26"/>
  <c r="H1850" i="26"/>
  <c r="H1851" i="26"/>
  <c r="H1852" i="26"/>
  <c r="H1853" i="26"/>
  <c r="H1854" i="26"/>
  <c r="H1855" i="26"/>
  <c r="H1856" i="26"/>
  <c r="H1857" i="26"/>
  <c r="H1858" i="26"/>
  <c r="H1859" i="26"/>
  <c r="H1860" i="26"/>
  <c r="H1861" i="26"/>
  <c r="H1862" i="26"/>
  <c r="H1863" i="26"/>
  <c r="H1864" i="26"/>
  <c r="H1865" i="26"/>
  <c r="H1866" i="26"/>
  <c r="H1867" i="26"/>
  <c r="H1868" i="26"/>
  <c r="H1869" i="26"/>
  <c r="H1870" i="26"/>
  <c r="H1871" i="26"/>
  <c r="H1872" i="26"/>
  <c r="H1873" i="26"/>
  <c r="H1874" i="26"/>
  <c r="H1875" i="26"/>
  <c r="H1876" i="26"/>
  <c r="H1877" i="26"/>
  <c r="H1878" i="26"/>
  <c r="H1879" i="26"/>
  <c r="H1880" i="26"/>
  <c r="H1881" i="26"/>
  <c r="H1882" i="26"/>
  <c r="H1883" i="26"/>
  <c r="H1884" i="26"/>
  <c r="H1885" i="26"/>
  <c r="H1886" i="26"/>
  <c r="H1887" i="26"/>
  <c r="H1888" i="26"/>
  <c r="H1889" i="26"/>
  <c r="H1890" i="26"/>
  <c r="H1891" i="26"/>
  <c r="H1892" i="26"/>
  <c r="H1893" i="26"/>
  <c r="H1894" i="26"/>
  <c r="H1895" i="26"/>
  <c r="H1896" i="26"/>
  <c r="H1897" i="26"/>
  <c r="H1898" i="26"/>
  <c r="H1899" i="26"/>
  <c r="H1900" i="26"/>
  <c r="H1901" i="26"/>
  <c r="H1902" i="26"/>
  <c r="H1903" i="26"/>
  <c r="H1904" i="26"/>
  <c r="H1905" i="26"/>
  <c r="H1906" i="26"/>
  <c r="H1907" i="26"/>
  <c r="H1908" i="26"/>
  <c r="H1909" i="26"/>
  <c r="H1910" i="26"/>
  <c r="H1911" i="26"/>
  <c r="H1912" i="26"/>
  <c r="H1913" i="26"/>
  <c r="H1914" i="26"/>
  <c r="H1915" i="26"/>
  <c r="H1916" i="26"/>
  <c r="H1917" i="26"/>
  <c r="H1918" i="26"/>
  <c r="H1919" i="26"/>
  <c r="H1920" i="26"/>
  <c r="H1921" i="26"/>
  <c r="H1922" i="26"/>
  <c r="H1923" i="26"/>
  <c r="H1924" i="26"/>
  <c r="H1925" i="26"/>
  <c r="H1926" i="26"/>
  <c r="H1927" i="26"/>
  <c r="H1928" i="26"/>
  <c r="H1929" i="26"/>
  <c r="H1930" i="26"/>
  <c r="H1931" i="26"/>
  <c r="H1932" i="26"/>
  <c r="H1933" i="26"/>
  <c r="H1934" i="26"/>
  <c r="H1935" i="26"/>
  <c r="H1936" i="26"/>
  <c r="H1937" i="26"/>
  <c r="H1938" i="26"/>
  <c r="H1939" i="26"/>
  <c r="H1940" i="26"/>
  <c r="H1941" i="26"/>
  <c r="H1942" i="26"/>
  <c r="H1943" i="26"/>
  <c r="H1944" i="26"/>
  <c r="H1945" i="26"/>
  <c r="H1946" i="26"/>
  <c r="H1947" i="26"/>
  <c r="H1948" i="26"/>
  <c r="H1949" i="26"/>
  <c r="H1950" i="26"/>
  <c r="H1951" i="26"/>
  <c r="H1952" i="26"/>
  <c r="H1953" i="26"/>
  <c r="H1954" i="26"/>
  <c r="H1955" i="26"/>
  <c r="H1956" i="26"/>
  <c r="H1957" i="26"/>
  <c r="H1958" i="26"/>
  <c r="H1959" i="26"/>
  <c r="H1960" i="26"/>
  <c r="H1961" i="26"/>
  <c r="H1962" i="26"/>
  <c r="H1963" i="26"/>
  <c r="H1964" i="26"/>
  <c r="H1965" i="26"/>
  <c r="H1966" i="26"/>
  <c r="H1967" i="26"/>
  <c r="H1968" i="26"/>
  <c r="H1969" i="26"/>
  <c r="H1970" i="26"/>
  <c r="H1971" i="26"/>
  <c r="H1972" i="26"/>
  <c r="H1973" i="26"/>
  <c r="H1974" i="26"/>
  <c r="H1975" i="26"/>
  <c r="H1976" i="26"/>
  <c r="H1977" i="26"/>
  <c r="H1978" i="26"/>
  <c r="H1979" i="26"/>
  <c r="H1980" i="26"/>
  <c r="H1981" i="26"/>
  <c r="H1982" i="26"/>
  <c r="H1983" i="26"/>
  <c r="H1984" i="26"/>
  <c r="H1985" i="26"/>
  <c r="H1986" i="26"/>
  <c r="H1987" i="26"/>
  <c r="H1988" i="26"/>
  <c r="H1989" i="26"/>
  <c r="H1990" i="26"/>
  <c r="H1991" i="26"/>
  <c r="H1992" i="26"/>
  <c r="H1993" i="26"/>
  <c r="H1994" i="26"/>
  <c r="H1995" i="26"/>
  <c r="H1996" i="26"/>
  <c r="H1997" i="26"/>
  <c r="H1998" i="26"/>
  <c r="H1999" i="26"/>
  <c r="H2000" i="26"/>
  <c r="H2001" i="26"/>
  <c r="H2002" i="26"/>
  <c r="H2003" i="26"/>
  <c r="H2004" i="26"/>
  <c r="H2005" i="26"/>
  <c r="H2006" i="26"/>
  <c r="H2007" i="26"/>
  <c r="H2008" i="26"/>
  <c r="H2009" i="26"/>
  <c r="H2010" i="26"/>
  <c r="H2011" i="26"/>
  <c r="H2012" i="26"/>
  <c r="H2013" i="26"/>
  <c r="H2014" i="26"/>
  <c r="H2015" i="26"/>
  <c r="H2016" i="26"/>
  <c r="H2017" i="26"/>
  <c r="H2018" i="26"/>
  <c r="H2019" i="26"/>
  <c r="H2020" i="26"/>
  <c r="H2021" i="26"/>
  <c r="H2022" i="26"/>
  <c r="H2023" i="26"/>
  <c r="H2024" i="26"/>
  <c r="H2025" i="26"/>
  <c r="H2026" i="26"/>
  <c r="H2027" i="26"/>
  <c r="H2028" i="26"/>
  <c r="H2029" i="26"/>
  <c r="H2030" i="26"/>
  <c r="H2031" i="26"/>
  <c r="H2032" i="26"/>
  <c r="H2033" i="26"/>
  <c r="H2034" i="26"/>
  <c r="H2035" i="26"/>
  <c r="H2036" i="26"/>
  <c r="H2037" i="26"/>
  <c r="H2038" i="26"/>
  <c r="H2039" i="26"/>
  <c r="H2040" i="26"/>
  <c r="H2041" i="26"/>
  <c r="H2042" i="26"/>
  <c r="H2043" i="26"/>
  <c r="H2044" i="26"/>
  <c r="H2045" i="26"/>
  <c r="H2046" i="26"/>
  <c r="H2047" i="26"/>
  <c r="H2048" i="26"/>
  <c r="H2049" i="26"/>
  <c r="H2050" i="26"/>
  <c r="H2051" i="26"/>
  <c r="H2052" i="26"/>
  <c r="H2053" i="26"/>
  <c r="H2054" i="26"/>
  <c r="H2055" i="26"/>
  <c r="H2056" i="26"/>
  <c r="H2057" i="26"/>
  <c r="H2058" i="26"/>
  <c r="H2059" i="26"/>
  <c r="H2060" i="26"/>
  <c r="H2061" i="26"/>
  <c r="H2062" i="26"/>
  <c r="H2063" i="26"/>
  <c r="H2064" i="26"/>
  <c r="H2065" i="26"/>
  <c r="H2066" i="26"/>
  <c r="H2067" i="26"/>
  <c r="H2068" i="26"/>
  <c r="H2069" i="26"/>
  <c r="H2070" i="26"/>
  <c r="H2071" i="26"/>
  <c r="H2072" i="26"/>
  <c r="H2073" i="26"/>
  <c r="H2074" i="26"/>
  <c r="H2075" i="26"/>
  <c r="H2076" i="26"/>
  <c r="H2077" i="26"/>
  <c r="H2078" i="26"/>
  <c r="H2079" i="26"/>
  <c r="H2080" i="26"/>
  <c r="H2081" i="26"/>
  <c r="H2082" i="26"/>
  <c r="H2083" i="26"/>
  <c r="H2084" i="26"/>
  <c r="H2085" i="26"/>
  <c r="H2086" i="26"/>
  <c r="H2087" i="26"/>
  <c r="H2088" i="26"/>
  <c r="H2089" i="26"/>
  <c r="H2090" i="26"/>
  <c r="H2091" i="26"/>
  <c r="H2092" i="26"/>
  <c r="H2093" i="26"/>
  <c r="H2094" i="26"/>
  <c r="H2095" i="26"/>
  <c r="H2096" i="26"/>
  <c r="H2097" i="26"/>
  <c r="H2098" i="26"/>
  <c r="H2099" i="26"/>
  <c r="H2100" i="26"/>
  <c r="H2101" i="26"/>
  <c r="H2102" i="26"/>
  <c r="H2103" i="26"/>
  <c r="H2104" i="26"/>
  <c r="H2105" i="26"/>
  <c r="H2106" i="26"/>
  <c r="H2107" i="26"/>
  <c r="H2108" i="26"/>
  <c r="H2109" i="26"/>
  <c r="H2110" i="26"/>
  <c r="H2111" i="26"/>
  <c r="H2112" i="26"/>
  <c r="H2113" i="26"/>
  <c r="H2114" i="26"/>
  <c r="O1530" i="26" l="1"/>
  <c r="O1546" i="26"/>
  <c r="O1540" i="26"/>
  <c r="O1524" i="26"/>
  <c r="O1537" i="26"/>
  <c r="O1521" i="26"/>
  <c r="O1541" i="26"/>
  <c r="O1550" i="26"/>
  <c r="O1534" i="26"/>
  <c r="O1548" i="26"/>
  <c r="O1532" i="26"/>
  <c r="O1543" i="26"/>
  <c r="O1527" i="26"/>
  <c r="O1542" i="26"/>
  <c r="O1526" i="26"/>
  <c r="O1525" i="26"/>
  <c r="O1539" i="26"/>
  <c r="O1523" i="26"/>
  <c r="O1549" i="26"/>
  <c r="O1533" i="26"/>
  <c r="O1545" i="26"/>
  <c r="O1529" i="26"/>
  <c r="O1547" i="26"/>
  <c r="O1531" i="26"/>
  <c r="O1544" i="26"/>
  <c r="O1528" i="26"/>
  <c r="O1538" i="26"/>
  <c r="O1522" i="26"/>
  <c r="O1552" i="26"/>
  <c r="O1536" i="26"/>
  <c r="O1551" i="26"/>
  <c r="O1535" i="26"/>
  <c r="L2156" i="26"/>
  <c r="F18" i="5" s="1"/>
  <c r="O2088" i="26"/>
  <c r="O2052" i="26"/>
  <c r="O2016" i="26"/>
  <c r="O1992" i="26"/>
  <c r="O1980" i="26"/>
  <c r="O1956" i="26"/>
  <c r="O1932" i="26"/>
  <c r="O1908" i="26"/>
  <c r="O1884" i="26"/>
  <c r="O1872" i="26"/>
  <c r="O1848" i="26"/>
  <c r="O1824" i="26"/>
  <c r="O1800" i="26"/>
  <c r="O1776" i="26"/>
  <c r="O1764" i="26"/>
  <c r="O1740" i="26"/>
  <c r="O1728" i="26"/>
  <c r="O1716" i="26"/>
  <c r="O1704" i="26"/>
  <c r="O1680" i="26"/>
  <c r="O1668" i="26"/>
  <c r="O1656" i="26"/>
  <c r="O1644" i="26"/>
  <c r="O1632" i="26"/>
  <c r="O1620" i="26"/>
  <c r="O1608" i="26"/>
  <c r="O1596" i="26"/>
  <c r="O1584" i="26"/>
  <c r="O1572" i="26"/>
  <c r="O1560" i="26"/>
  <c r="O2112" i="26"/>
  <c r="O2100" i="26"/>
  <c r="O2064" i="26"/>
  <c r="O2028" i="26"/>
  <c r="O2004" i="26"/>
  <c r="O1968" i="26"/>
  <c r="O1944" i="26"/>
  <c r="O1920" i="26"/>
  <c r="O1896" i="26"/>
  <c r="O1860" i="26"/>
  <c r="O1836" i="26"/>
  <c r="O1812" i="26"/>
  <c r="O1788" i="26"/>
  <c r="O1752" i="26"/>
  <c r="O1692" i="26"/>
  <c r="O2040" i="26"/>
  <c r="O2076" i="26"/>
  <c r="O2098" i="26"/>
  <c r="O2062" i="26"/>
  <c r="O2038" i="26"/>
  <c r="O2026" i="26"/>
  <c r="O2014" i="26"/>
  <c r="O2002" i="26"/>
  <c r="O1990" i="26"/>
  <c r="O1978" i="26"/>
  <c r="O1966" i="26"/>
  <c r="O1954" i="26"/>
  <c r="O1942" i="26"/>
  <c r="O1930" i="26"/>
  <c r="O1918" i="26"/>
  <c r="O1906" i="26"/>
  <c r="O1894" i="26"/>
  <c r="O1882" i="26"/>
  <c r="O1870" i="26"/>
  <c r="O1858" i="26"/>
  <c r="O1846" i="26"/>
  <c r="O1834" i="26"/>
  <c r="O1822" i="26"/>
  <c r="O1810" i="26"/>
  <c r="O1798" i="26"/>
  <c r="O1786" i="26"/>
  <c r="O1774" i="26"/>
  <c r="O1762" i="26"/>
  <c r="O1750" i="26"/>
  <c r="O1738" i="26"/>
  <c r="O1726" i="26"/>
  <c r="O1714" i="26"/>
  <c r="O1702" i="26"/>
  <c r="O1690" i="26"/>
  <c r="O1678" i="26"/>
  <c r="O1666" i="26"/>
  <c r="O1654" i="26"/>
  <c r="O1642" i="26"/>
  <c r="O1630" i="26"/>
  <c r="O1618" i="26"/>
  <c r="O1606" i="26"/>
  <c r="O1594" i="26"/>
  <c r="O1582" i="26"/>
  <c r="O1570" i="26"/>
  <c r="O1558" i="26"/>
  <c r="O2086" i="26"/>
  <c r="O2109" i="26"/>
  <c r="O2073" i="26"/>
  <c r="O2037" i="26"/>
  <c r="O2001" i="26"/>
  <c r="O1941" i="26"/>
  <c r="O1905" i="26"/>
  <c r="O1869" i="26"/>
  <c r="O1821" i="26"/>
  <c r="O1797" i="26"/>
  <c r="O1761" i="26"/>
  <c r="O1725" i="26"/>
  <c r="O1701" i="26"/>
  <c r="O1689" i="26"/>
  <c r="O1677" i="26"/>
  <c r="O1653" i="26"/>
  <c r="O1629" i="26"/>
  <c r="O1617" i="26"/>
  <c r="O1605" i="26"/>
  <c r="O1593" i="26"/>
  <c r="O1581" i="26"/>
  <c r="O1569" i="26"/>
  <c r="O1557" i="26"/>
  <c r="O2110" i="26"/>
  <c r="O2074" i="26"/>
  <c r="O2097" i="26"/>
  <c r="O2049" i="26"/>
  <c r="O2013" i="26"/>
  <c r="O1977" i="26"/>
  <c r="O1953" i="26"/>
  <c r="O1917" i="26"/>
  <c r="O1881" i="26"/>
  <c r="O1833" i="26"/>
  <c r="O1785" i="26"/>
  <c r="O1737" i="26"/>
  <c r="O1641" i="26"/>
  <c r="O2050" i="26"/>
  <c r="O2085" i="26"/>
  <c r="O2061" i="26"/>
  <c r="O2025" i="26"/>
  <c r="O1989" i="26"/>
  <c r="O1965" i="26"/>
  <c r="O1929" i="26"/>
  <c r="O1893" i="26"/>
  <c r="O1857" i="26"/>
  <c r="O1845" i="26"/>
  <c r="O1809" i="26"/>
  <c r="O1773" i="26"/>
  <c r="O1749" i="26"/>
  <c r="O1713" i="26"/>
  <c r="O1665" i="26"/>
  <c r="O2060" i="26"/>
  <c r="O1988" i="26"/>
  <c r="O1916" i="26"/>
  <c r="O1832" i="26"/>
  <c r="O1736" i="26"/>
  <c r="O1652" i="26"/>
  <c r="O1568" i="26"/>
  <c r="O2035" i="26"/>
  <c r="O1975" i="26"/>
  <c r="O1879" i="26"/>
  <c r="O1795" i="26"/>
  <c r="O1711" i="26"/>
  <c r="O1627" i="26"/>
  <c r="O1555" i="26"/>
  <c r="O2072" i="26"/>
  <c r="O2012" i="26"/>
  <c r="O1952" i="26"/>
  <c r="O1892" i="26"/>
  <c r="O1820" i="26"/>
  <c r="O1760" i="26"/>
  <c r="O1700" i="26"/>
  <c r="O1640" i="26"/>
  <c r="O1580" i="26"/>
  <c r="O2071" i="26"/>
  <c r="O1999" i="26"/>
  <c r="O1939" i="26"/>
  <c r="O1867" i="26"/>
  <c r="O1819" i="26"/>
  <c r="O1759" i="26"/>
  <c r="O1699" i="26"/>
  <c r="O1639" i="26"/>
  <c r="O1591" i="26"/>
  <c r="O2108" i="26"/>
  <c r="O2048" i="26"/>
  <c r="O1976" i="26"/>
  <c r="O1904" i="26"/>
  <c r="O1844" i="26"/>
  <c r="O1772" i="26"/>
  <c r="O1712" i="26"/>
  <c r="O1628" i="26"/>
  <c r="O1556" i="26"/>
  <c r="O2047" i="26"/>
  <c r="O1963" i="26"/>
  <c r="O1903" i="26"/>
  <c r="O1831" i="26"/>
  <c r="O1747" i="26"/>
  <c r="O1687" i="26"/>
  <c r="O1615" i="26"/>
  <c r="O1567" i="26"/>
  <c r="O2036" i="26"/>
  <c r="O1964" i="26"/>
  <c r="O1880" i="26"/>
  <c r="O1784" i="26"/>
  <c r="O1676" i="26"/>
  <c r="O1592" i="26"/>
  <c r="O2083" i="26"/>
  <c r="O2011" i="26"/>
  <c r="O1891" i="26"/>
  <c r="O1807" i="26"/>
  <c r="O1735" i="26"/>
  <c r="O1651" i="26"/>
  <c r="O1579" i="26"/>
  <c r="O2084" i="26"/>
  <c r="O2000" i="26"/>
  <c r="O1928" i="26"/>
  <c r="O1856" i="26"/>
  <c r="O1796" i="26"/>
  <c r="O1724" i="26"/>
  <c r="O1664" i="26"/>
  <c r="O1604" i="26"/>
  <c r="O2107" i="26"/>
  <c r="O2059" i="26"/>
  <c r="O1987" i="26"/>
  <c r="O1927" i="26"/>
  <c r="O1855" i="26"/>
  <c r="O1771" i="26"/>
  <c r="O1663" i="26"/>
  <c r="O2096" i="26"/>
  <c r="O2024" i="26"/>
  <c r="O1940" i="26"/>
  <c r="O1868" i="26"/>
  <c r="O1808" i="26"/>
  <c r="O1748" i="26"/>
  <c r="O1688" i="26"/>
  <c r="O1616" i="26"/>
  <c r="O2095" i="26"/>
  <c r="O2023" i="26"/>
  <c r="O1951" i="26"/>
  <c r="O1915" i="26"/>
  <c r="O1843" i="26"/>
  <c r="O1783" i="26"/>
  <c r="O1723" i="26"/>
  <c r="O1675" i="26"/>
  <c r="O1603" i="26"/>
  <c r="O2106" i="26"/>
  <c r="O2094" i="26"/>
  <c r="O2082" i="26"/>
  <c r="O2070" i="26"/>
  <c r="O2058" i="26"/>
  <c r="O1574" i="26"/>
  <c r="O2102" i="26"/>
  <c r="O2078" i="26"/>
  <c r="O2042" i="26"/>
  <c r="O2018" i="26"/>
  <c r="O1994" i="26"/>
  <c r="O1970" i="26"/>
  <c r="O1958" i="26"/>
  <c r="O1934" i="26"/>
  <c r="O1910" i="26"/>
  <c r="O1886" i="26"/>
  <c r="O1874" i="26"/>
  <c r="O1862" i="26"/>
  <c r="O1838" i="26"/>
  <c r="O1826" i="26"/>
  <c r="O1814" i="26"/>
  <c r="O1802" i="26"/>
  <c r="O1790" i="26"/>
  <c r="O1778" i="26"/>
  <c r="O1766" i="26"/>
  <c r="O1754" i="26"/>
  <c r="O1742" i="26"/>
  <c r="O1730" i="26"/>
  <c r="O1706" i="26"/>
  <c r="O1682" i="26"/>
  <c r="O1658" i="26"/>
  <c r="O1646" i="26"/>
  <c r="O1622" i="26"/>
  <c r="O1610" i="26"/>
  <c r="O1598" i="26"/>
  <c r="O2113" i="26"/>
  <c r="O2101" i="26"/>
  <c r="O2089" i="26"/>
  <c r="O2077" i="26"/>
  <c r="O2065" i="26"/>
  <c r="O2053" i="26"/>
  <c r="O2114" i="26"/>
  <c r="O2090" i="26"/>
  <c r="O2066" i="26"/>
  <c r="O2054" i="26"/>
  <c r="O2030" i="26"/>
  <c r="O2006" i="26"/>
  <c r="O1982" i="26"/>
  <c r="O1946" i="26"/>
  <c r="O1922" i="26"/>
  <c r="O1898" i="26"/>
  <c r="O1850" i="26"/>
  <c r="O1718" i="26"/>
  <c r="O1694" i="26"/>
  <c r="O1670" i="26"/>
  <c r="O1634" i="26"/>
  <c r="O1586" i="26"/>
  <c r="O2046" i="26"/>
  <c r="O2034" i="26"/>
  <c r="O2022" i="26"/>
  <c r="O2010" i="26"/>
  <c r="O1998" i="26"/>
  <c r="O1986" i="26"/>
  <c r="O1974" i="26"/>
  <c r="O1962" i="26"/>
  <c r="O1950" i="26"/>
  <c r="O1938" i="26"/>
  <c r="O1926" i="26"/>
  <c r="O1914" i="26"/>
  <c r="O1902" i="26"/>
  <c r="O1890" i="26"/>
  <c r="O1878" i="26"/>
  <c r="O1866" i="26"/>
  <c r="O1854" i="26"/>
  <c r="O1842" i="26"/>
  <c r="O1830" i="26"/>
  <c r="O1818" i="26"/>
  <c r="O1806" i="26"/>
  <c r="O1794" i="26"/>
  <c r="O1782" i="26"/>
  <c r="O1770" i="26"/>
  <c r="O1758" i="26"/>
  <c r="O1746" i="26"/>
  <c r="O1734" i="26"/>
  <c r="O1722" i="26"/>
  <c r="O1710" i="26"/>
  <c r="O1698" i="26"/>
  <c r="O1686" i="26"/>
  <c r="O1674" i="26"/>
  <c r="O1662" i="26"/>
  <c r="O1650" i="26"/>
  <c r="O1638" i="26"/>
  <c r="O1626" i="26"/>
  <c r="O1614" i="26"/>
  <c r="O1602" i="26"/>
  <c r="O1590" i="26"/>
  <c r="O1578" i="26"/>
  <c r="O1566" i="26"/>
  <c r="O1554" i="26"/>
  <c r="O1562" i="26"/>
  <c r="O2041" i="26"/>
  <c r="O2029" i="26"/>
  <c r="O2017" i="26"/>
  <c r="O2005" i="26"/>
  <c r="O1993" i="26"/>
  <c r="O1981" i="26"/>
  <c r="O1969" i="26"/>
  <c r="O1957" i="26"/>
  <c r="O1945" i="26"/>
  <c r="O1933" i="26"/>
  <c r="O1921" i="26"/>
  <c r="O1909" i="26"/>
  <c r="O1897" i="26"/>
  <c r="O1885" i="26"/>
  <c r="O1873" i="26"/>
  <c r="O1861" i="26"/>
  <c r="O1849" i="26"/>
  <c r="O1837" i="26"/>
  <c r="O1825" i="26"/>
  <c r="O1813" i="26"/>
  <c r="O1801" i="26"/>
  <c r="O1789" i="26"/>
  <c r="O1777" i="26"/>
  <c r="O1765" i="26"/>
  <c r="O1753" i="26"/>
  <c r="O1741" i="26"/>
  <c r="O1729" i="26"/>
  <c r="O1717" i="26"/>
  <c r="O1705" i="26"/>
  <c r="O1693" i="26"/>
  <c r="O1681" i="26"/>
  <c r="O1669" i="26"/>
  <c r="O1657" i="26"/>
  <c r="O1645" i="26"/>
  <c r="O1633" i="26"/>
  <c r="O1621" i="26"/>
  <c r="O1609" i="26"/>
  <c r="O1597" i="26"/>
  <c r="O1585" i="26"/>
  <c r="O1573" i="26"/>
  <c r="O1561" i="26"/>
  <c r="O2103" i="26"/>
  <c r="O2079" i="26"/>
  <c r="O2055" i="26"/>
  <c r="O2031" i="26"/>
  <c r="O2019" i="26"/>
  <c r="O1995" i="26"/>
  <c r="O1971" i="26"/>
  <c r="O1947" i="26"/>
  <c r="O1935" i="26"/>
  <c r="O1911" i="26"/>
  <c r="O1887" i="26"/>
  <c r="O1863" i="26"/>
  <c r="O1839" i="26"/>
  <c r="O1827" i="26"/>
  <c r="O1803" i="26"/>
  <c r="O1779" i="26"/>
  <c r="O1755" i="26"/>
  <c r="O1731" i="26"/>
  <c r="O1707" i="26"/>
  <c r="O1683" i="26"/>
  <c r="O1659" i="26"/>
  <c r="O1575" i="26"/>
  <c r="O2111" i="26"/>
  <c r="O2099" i="26"/>
  <c r="O2087" i="26"/>
  <c r="O2075" i="26"/>
  <c r="O2063" i="26"/>
  <c r="O2051" i="26"/>
  <c r="O2039" i="26"/>
  <c r="O2027" i="26"/>
  <c r="O2015" i="26"/>
  <c r="O2003" i="26"/>
  <c r="O1991" i="26"/>
  <c r="O1979" i="26"/>
  <c r="O1967" i="26"/>
  <c r="O1955" i="26"/>
  <c r="O1943" i="26"/>
  <c r="O1931" i="26"/>
  <c r="O1919" i="26"/>
  <c r="O1907" i="26"/>
  <c r="O1895" i="26"/>
  <c r="O1883" i="26"/>
  <c r="O1871" i="26"/>
  <c r="O1859" i="26"/>
  <c r="O1847" i="26"/>
  <c r="O1835" i="26"/>
  <c r="O1823" i="26"/>
  <c r="O1811" i="26"/>
  <c r="O1799" i="26"/>
  <c r="O1787" i="26"/>
  <c r="O1775" i="26"/>
  <c r="O1763" i="26"/>
  <c r="O1751" i="26"/>
  <c r="O1739" i="26"/>
  <c r="O1727" i="26"/>
  <c r="O1715" i="26"/>
  <c r="O1703" i="26"/>
  <c r="O1691" i="26"/>
  <c r="O1679" i="26"/>
  <c r="O1667" i="26"/>
  <c r="O1655" i="26"/>
  <c r="O1643" i="26"/>
  <c r="O1631" i="26"/>
  <c r="O1619" i="26"/>
  <c r="O1607" i="26"/>
  <c r="O1595" i="26"/>
  <c r="O1583" i="26"/>
  <c r="O1571" i="26"/>
  <c r="O1559" i="26"/>
  <c r="O2091" i="26"/>
  <c r="O2067" i="26"/>
  <c r="O2043" i="26"/>
  <c r="O2007" i="26"/>
  <c r="O1983" i="26"/>
  <c r="O1959" i="26"/>
  <c r="O1923" i="26"/>
  <c r="O1899" i="26"/>
  <c r="O1875" i="26"/>
  <c r="O1851" i="26"/>
  <c r="O1815" i="26"/>
  <c r="O1791" i="26"/>
  <c r="O1767" i="26"/>
  <c r="O1743" i="26"/>
  <c r="O1719" i="26"/>
  <c r="O1695" i="26"/>
  <c r="O1671" i="26"/>
  <c r="O1647" i="26"/>
  <c r="O1635" i="26"/>
  <c r="O1623" i="26"/>
  <c r="O1611" i="26"/>
  <c r="O1599" i="26"/>
  <c r="O1587" i="26"/>
  <c r="O1563" i="26"/>
  <c r="O2081" i="26"/>
  <c r="O1973" i="26"/>
  <c r="O1853" i="26"/>
  <c r="O1709" i="26"/>
  <c r="O1589" i="26"/>
  <c r="O2105" i="26"/>
  <c r="O1985" i="26"/>
  <c r="O1865" i="26"/>
  <c r="O1757" i="26"/>
  <c r="O1649" i="26"/>
  <c r="O1997" i="26"/>
  <c r="O1901" i="26"/>
  <c r="O1805" i="26"/>
  <c r="O1697" i="26"/>
  <c r="O1625" i="26"/>
  <c r="O2093" i="26"/>
  <c r="O1961" i="26"/>
  <c r="O1841" i="26"/>
  <c r="O1721" i="26"/>
  <c r="O1577" i="26"/>
  <c r="O2057" i="26"/>
  <c r="O1889" i="26"/>
  <c r="O1769" i="26"/>
  <c r="O1613" i="26"/>
  <c r="O2045" i="26"/>
  <c r="O1949" i="26"/>
  <c r="O1817" i="26"/>
  <c r="O1685" i="26"/>
  <c r="O1553" i="26"/>
  <c r="O2033" i="26"/>
  <c r="O1877" i="26"/>
  <c r="O1745" i="26"/>
  <c r="O1601" i="26"/>
  <c r="O2092" i="26"/>
  <c r="O2068" i="26"/>
  <c r="O2044" i="26"/>
  <c r="O1996" i="26"/>
  <c r="O2069" i="26"/>
  <c r="O1937" i="26"/>
  <c r="O1781" i="26"/>
  <c r="O1661" i="26"/>
  <c r="O2020" i="26"/>
  <c r="O2021" i="26"/>
  <c r="O1913" i="26"/>
  <c r="O1793" i="26"/>
  <c r="O1673" i="26"/>
  <c r="O1565" i="26"/>
  <c r="O2080" i="26"/>
  <c r="O2056" i="26"/>
  <c r="O2008" i="26"/>
  <c r="O2009" i="26"/>
  <c r="O1925" i="26"/>
  <c r="O1829" i="26"/>
  <c r="O1733" i="26"/>
  <c r="O1637" i="26"/>
  <c r="O2104" i="26"/>
  <c r="O2032" i="26"/>
  <c r="O1984" i="26"/>
  <c r="O1972" i="26"/>
  <c r="O1960" i="26"/>
  <c r="O1948" i="26"/>
  <c r="O1936" i="26"/>
  <c r="O1924" i="26"/>
  <c r="O1912" i="26"/>
  <c r="O1900" i="26"/>
  <c r="O1888" i="26"/>
  <c r="O1876" i="26"/>
  <c r="O1864" i="26"/>
  <c r="O1852" i="26"/>
  <c r="O1840" i="26"/>
  <c r="O1828" i="26"/>
  <c r="O1816" i="26"/>
  <c r="O1804" i="26"/>
  <c r="O1792" i="26"/>
  <c r="O1780" i="26"/>
  <c r="O1768" i="26"/>
  <c r="O1756" i="26"/>
  <c r="O1744" i="26"/>
  <c r="O1732" i="26"/>
  <c r="O1720" i="26"/>
  <c r="O1708" i="26"/>
  <c r="O1696" i="26"/>
  <c r="O1684" i="26"/>
  <c r="O1672" i="26"/>
  <c r="O1660" i="26"/>
  <c r="O1648" i="26"/>
  <c r="O1636" i="26"/>
  <c r="O1624" i="26"/>
  <c r="O1612" i="26"/>
  <c r="O1600" i="26"/>
  <c r="O1588" i="26"/>
  <c r="O1576" i="26"/>
  <c r="O1564" i="26"/>
  <c r="C3" i="26" l="1"/>
  <c r="H2156" i="26" l="1"/>
  <c r="F16" i="5" s="1"/>
  <c r="J2156" i="26"/>
  <c r="F17" i="5" s="1"/>
  <c r="F25" i="5" l="1"/>
  <c r="F24" i="5"/>
  <c r="F26" i="5"/>
  <c r="O2156" i="26"/>
  <c r="V116" i="25"/>
  <c r="V115" i="25"/>
  <c r="V114" i="25"/>
  <c r="V113" i="25"/>
  <c r="V112" i="25"/>
  <c r="V111" i="25"/>
  <c r="V110" i="25"/>
  <c r="V109" i="25"/>
  <c r="V108" i="25"/>
  <c r="V107" i="25"/>
  <c r="V106" i="25"/>
  <c r="V105" i="25"/>
  <c r="V104" i="25"/>
  <c r="V103" i="25"/>
  <c r="V102" i="25"/>
  <c r="V101" i="25"/>
  <c r="V100" i="25"/>
  <c r="V99" i="25"/>
  <c r="V98" i="25"/>
  <c r="V97" i="25"/>
  <c r="V96" i="25"/>
  <c r="V95" i="25"/>
  <c r="V94" i="25"/>
  <c r="V93" i="25"/>
  <c r="V92" i="25"/>
  <c r="V91" i="25"/>
  <c r="V90" i="25"/>
  <c r="V89" i="25"/>
  <c r="V88" i="25"/>
  <c r="V87" i="25"/>
  <c r="V86" i="25"/>
  <c r="F85" i="24" s="1"/>
  <c r="V85" i="25"/>
  <c r="F84" i="24" s="1"/>
  <c r="V84" i="25"/>
  <c r="F83" i="24" s="1"/>
  <c r="V83" i="25"/>
  <c r="V82" i="25"/>
  <c r="F81" i="24" s="1"/>
  <c r="V81" i="25"/>
  <c r="F80" i="24" s="1"/>
  <c r="V80" i="25"/>
  <c r="V79" i="25"/>
  <c r="F78" i="24" s="1"/>
  <c r="V78" i="25"/>
  <c r="F77" i="24" s="1"/>
  <c r="V77" i="25"/>
  <c r="F76" i="24" s="1"/>
  <c r="V76" i="25"/>
  <c r="F75" i="24" s="1"/>
  <c r="V75" i="25"/>
  <c r="V74" i="25"/>
  <c r="F73" i="24" s="1"/>
  <c r="V73" i="25"/>
  <c r="F72" i="24" s="1"/>
  <c r="V72" i="25"/>
  <c r="F71" i="24" s="1"/>
  <c r="V71" i="25"/>
  <c r="F70" i="24" s="1"/>
  <c r="V70" i="25"/>
  <c r="F69" i="24" s="1"/>
  <c r="V69" i="25"/>
  <c r="F68" i="24" s="1"/>
  <c r="V68" i="25"/>
  <c r="V67" i="25"/>
  <c r="F66" i="24" s="1"/>
  <c r="V66" i="25"/>
  <c r="F65" i="24" s="1"/>
  <c r="V65" i="25"/>
  <c r="F64" i="24" s="1"/>
  <c r="V64" i="25"/>
  <c r="F63" i="24" s="1"/>
  <c r="V63" i="25"/>
  <c r="V62" i="25"/>
  <c r="F61" i="24" s="1"/>
  <c r="V61" i="25"/>
  <c r="F60" i="24" s="1"/>
  <c r="V60" i="25"/>
  <c r="F59" i="24" s="1"/>
  <c r="V59" i="25"/>
  <c r="F58" i="24" s="1"/>
  <c r="V58" i="25"/>
  <c r="F57" i="24" s="1"/>
  <c r="V57" i="25"/>
  <c r="F56" i="24" s="1"/>
  <c r="V56" i="25"/>
  <c r="V55" i="25"/>
  <c r="F54" i="24" s="1"/>
  <c r="V54" i="25"/>
  <c r="F53" i="24" s="1"/>
  <c r="V53" i="25"/>
  <c r="F52" i="24" s="1"/>
  <c r="V52" i="25"/>
  <c r="F51" i="24" s="1"/>
  <c r="V51" i="25"/>
  <c r="F50" i="24" s="1"/>
  <c r="V50" i="25"/>
  <c r="F49" i="24" s="1"/>
  <c r="V49" i="25"/>
  <c r="F48" i="24" s="1"/>
  <c r="V48" i="25"/>
  <c r="F47" i="24" s="1"/>
  <c r="V47" i="25"/>
  <c r="F46" i="24" s="1"/>
  <c r="V46" i="25"/>
  <c r="F45" i="24" s="1"/>
  <c r="V45" i="25"/>
  <c r="F44" i="24" s="1"/>
  <c r="V44" i="25"/>
  <c r="F43" i="24" s="1"/>
  <c r="V43" i="25"/>
  <c r="F42" i="24" s="1"/>
  <c r="V42" i="25"/>
  <c r="F41" i="24" s="1"/>
  <c r="V41" i="25"/>
  <c r="F40" i="24" s="1"/>
  <c r="V40" i="25"/>
  <c r="F39" i="24" s="1"/>
  <c r="V39" i="25"/>
  <c r="F38" i="24" s="1"/>
  <c r="V38" i="25"/>
  <c r="F37" i="24" s="1"/>
  <c r="V37" i="25"/>
  <c r="F36" i="24" s="1"/>
  <c r="V36" i="25"/>
  <c r="F35" i="24" s="1"/>
  <c r="V35" i="25"/>
  <c r="F34" i="24" s="1"/>
  <c r="V34" i="25"/>
  <c r="F33" i="24" s="1"/>
  <c r="V33" i="25"/>
  <c r="F32" i="24" s="1"/>
  <c r="V32" i="25"/>
  <c r="V31" i="25"/>
  <c r="F30" i="24" s="1"/>
  <c r="V30" i="25"/>
  <c r="F29" i="24" s="1"/>
  <c r="V29" i="25"/>
  <c r="F28" i="24" s="1"/>
  <c r="V28" i="25"/>
  <c r="F27" i="24" s="1"/>
  <c r="V27" i="25"/>
  <c r="F26" i="24" s="1"/>
  <c r="V26" i="25"/>
  <c r="F25" i="24" s="1"/>
  <c r="V25" i="25"/>
  <c r="F24" i="24" s="1"/>
  <c r="V24" i="25"/>
  <c r="F23" i="24" s="1"/>
  <c r="V23" i="25"/>
  <c r="F22" i="24" s="1"/>
  <c r="V22" i="25"/>
  <c r="F21" i="24" s="1"/>
  <c r="V21" i="25"/>
  <c r="F20" i="24" s="1"/>
  <c r="V20" i="25"/>
  <c r="V19" i="25"/>
  <c r="F18" i="24" s="1"/>
  <c r="V18" i="25"/>
  <c r="F17" i="24" s="1"/>
  <c r="V17" i="25"/>
  <c r="F16" i="24" s="1"/>
  <c r="V16" i="25"/>
  <c r="F15" i="24" s="1"/>
  <c r="V15" i="25"/>
  <c r="F14" i="24" s="1"/>
  <c r="V14" i="25"/>
  <c r="F13" i="24" s="1"/>
  <c r="V13" i="25"/>
  <c r="F12" i="24" s="1"/>
  <c r="V12" i="25"/>
  <c r="F11" i="24" s="1"/>
  <c r="V11" i="25"/>
  <c r="F10" i="24" s="1"/>
  <c r="V10" i="25"/>
  <c r="F9" i="24" s="1"/>
  <c r="V9" i="25"/>
  <c r="F8" i="24" s="1"/>
  <c r="V8" i="25"/>
  <c r="F7" i="24" s="1"/>
  <c r="V7" i="25"/>
  <c r="F6" i="24" s="1"/>
  <c r="V6" i="25"/>
  <c r="F5" i="24" s="1"/>
  <c r="V5" i="25"/>
  <c r="F4" i="24" s="1"/>
  <c r="V4" i="25"/>
  <c r="F3" i="24" s="1"/>
  <c r="V3" i="25"/>
  <c r="V2" i="25"/>
  <c r="F2" i="24" s="1"/>
  <c r="F19" i="24"/>
  <c r="F31" i="24"/>
  <c r="F55" i="24"/>
  <c r="F62" i="24"/>
  <c r="F67" i="24"/>
  <c r="F74" i="24"/>
  <c r="F79" i="24"/>
  <c r="F82" i="24"/>
  <c r="F86" i="24"/>
  <c r="I4" i="25"/>
  <c r="J4" i="25" s="1"/>
  <c r="I5" i="25"/>
  <c r="J5" i="25" s="1"/>
  <c r="I6" i="25"/>
  <c r="J6" i="25" s="1"/>
  <c r="I7" i="25"/>
  <c r="J7" i="25" s="1"/>
  <c r="I8" i="25"/>
  <c r="J8" i="25" s="1"/>
  <c r="M8" i="25" s="1"/>
  <c r="S8" i="25" s="1"/>
  <c r="X8" i="25" s="1"/>
  <c r="I9" i="25"/>
  <c r="J9" i="25" s="1"/>
  <c r="L9" i="25" s="1"/>
  <c r="R9" i="25" s="1"/>
  <c r="I10" i="25"/>
  <c r="J10" i="25" s="1"/>
  <c r="O10" i="25" s="1"/>
  <c r="I11" i="25"/>
  <c r="J11" i="25" s="1"/>
  <c r="I12" i="25"/>
  <c r="J12" i="25" s="1"/>
  <c r="I13" i="25"/>
  <c r="J13" i="25" s="1"/>
  <c r="I14" i="25"/>
  <c r="J14" i="25" s="1"/>
  <c r="I15" i="25"/>
  <c r="J15" i="25" s="1"/>
  <c r="N15" i="25" s="1"/>
  <c r="I16" i="25"/>
  <c r="J16" i="25" s="1"/>
  <c r="M16" i="25" s="1"/>
  <c r="S16" i="25" s="1"/>
  <c r="X16" i="25" s="1"/>
  <c r="I17" i="25"/>
  <c r="J17" i="25" s="1"/>
  <c r="I18" i="25"/>
  <c r="J18" i="25" s="1"/>
  <c r="I19" i="25"/>
  <c r="J19" i="25" s="1"/>
  <c r="L19" i="25" s="1"/>
  <c r="R19" i="25" s="1"/>
  <c r="I20" i="25"/>
  <c r="J20" i="25" s="1"/>
  <c r="M20" i="25" s="1"/>
  <c r="S20" i="25" s="1"/>
  <c r="X20" i="25" s="1"/>
  <c r="I21" i="25"/>
  <c r="J21" i="25" s="1"/>
  <c r="L21" i="25" s="1"/>
  <c r="R21" i="25" s="1"/>
  <c r="I22" i="25"/>
  <c r="J22" i="25" s="1"/>
  <c r="O22" i="25" s="1"/>
  <c r="I23" i="25"/>
  <c r="J23" i="25" s="1"/>
  <c r="I24" i="25"/>
  <c r="J24" i="25" s="1"/>
  <c r="I25" i="25"/>
  <c r="J25" i="25" s="1"/>
  <c r="I26" i="25"/>
  <c r="J26" i="25" s="1"/>
  <c r="I27" i="25"/>
  <c r="J27" i="25" s="1"/>
  <c r="N27" i="25" s="1"/>
  <c r="I28" i="25"/>
  <c r="J28" i="25" s="1"/>
  <c r="I29" i="25"/>
  <c r="J29" i="25" s="1"/>
  <c r="I30" i="25"/>
  <c r="J30" i="25"/>
  <c r="I31" i="25"/>
  <c r="J31" i="25" s="1"/>
  <c r="L31" i="25" s="1"/>
  <c r="R31" i="25" s="1"/>
  <c r="I32" i="25"/>
  <c r="J32" i="25" s="1"/>
  <c r="M32" i="25" s="1"/>
  <c r="S32" i="25" s="1"/>
  <c r="X32" i="25" s="1"/>
  <c r="I33" i="25"/>
  <c r="J33" i="25" s="1"/>
  <c r="L33" i="25" s="1"/>
  <c r="R33" i="25" s="1"/>
  <c r="I34" i="25"/>
  <c r="J34" i="25" s="1"/>
  <c r="O34" i="25" s="1"/>
  <c r="I35" i="25"/>
  <c r="J35" i="25" s="1"/>
  <c r="I36" i="25"/>
  <c r="J36" i="25" s="1"/>
  <c r="I37" i="25"/>
  <c r="J37" i="25" s="1"/>
  <c r="I38" i="25"/>
  <c r="J38" i="25" s="1"/>
  <c r="I39" i="25"/>
  <c r="J39" i="25" s="1"/>
  <c r="I40" i="25"/>
  <c r="J40" i="25" s="1"/>
  <c r="M40" i="25" s="1"/>
  <c r="S40" i="25" s="1"/>
  <c r="X40" i="25" s="1"/>
  <c r="I41" i="25"/>
  <c r="J41" i="25" s="1"/>
  <c r="I42" i="25"/>
  <c r="J42" i="25" s="1"/>
  <c r="I43" i="25"/>
  <c r="J43" i="25" s="1"/>
  <c r="L43" i="25" s="1"/>
  <c r="R43" i="25" s="1"/>
  <c r="I44" i="25"/>
  <c r="J44" i="25" s="1"/>
  <c r="M44" i="25" s="1"/>
  <c r="S44" i="25" s="1"/>
  <c r="X44" i="25" s="1"/>
  <c r="I45" i="25"/>
  <c r="J45" i="25" s="1"/>
  <c r="L45" i="25" s="1"/>
  <c r="R45" i="25" s="1"/>
  <c r="I46" i="25"/>
  <c r="J46" i="25" s="1"/>
  <c r="O46" i="25" s="1"/>
  <c r="I47" i="25"/>
  <c r="J47" i="25" s="1"/>
  <c r="M47" i="25" s="1"/>
  <c r="S47" i="25" s="1"/>
  <c r="X47" i="25" s="1"/>
  <c r="I48" i="25"/>
  <c r="J48" i="25" s="1"/>
  <c r="I49" i="25"/>
  <c r="J49" i="25" s="1"/>
  <c r="I50" i="25"/>
  <c r="J50" i="25" s="1"/>
  <c r="I51" i="25"/>
  <c r="J51" i="25" s="1"/>
  <c r="I52" i="25"/>
  <c r="J52" i="25" s="1"/>
  <c r="M52" i="25" s="1"/>
  <c r="S52" i="25" s="1"/>
  <c r="X52" i="25" s="1"/>
  <c r="I53" i="25"/>
  <c r="J53" i="25" s="1"/>
  <c r="I54" i="25"/>
  <c r="J54" i="25" s="1"/>
  <c r="N54" i="25" s="1"/>
  <c r="I55" i="25"/>
  <c r="J55" i="25" s="1"/>
  <c r="I56" i="25"/>
  <c r="J56" i="25" s="1"/>
  <c r="M56" i="25" s="1"/>
  <c r="S56" i="25" s="1"/>
  <c r="X56" i="25" s="1"/>
  <c r="I57" i="25"/>
  <c r="J57" i="25" s="1"/>
  <c r="M57" i="25" s="1"/>
  <c r="S57" i="25" s="1"/>
  <c r="X57" i="25" s="1"/>
  <c r="I58" i="25"/>
  <c r="J58" i="25" s="1"/>
  <c r="N58" i="25" s="1"/>
  <c r="I59" i="25"/>
  <c r="J59" i="25" s="1"/>
  <c r="N59" i="25" s="1"/>
  <c r="I60" i="25"/>
  <c r="J60" i="25" s="1"/>
  <c r="I61" i="25"/>
  <c r="J61" i="25" s="1"/>
  <c r="I62" i="25"/>
  <c r="J62" i="25" s="1"/>
  <c r="I63" i="25"/>
  <c r="J63" i="25" s="1"/>
  <c r="L63" i="25" s="1"/>
  <c r="R63" i="25" s="1"/>
  <c r="I64" i="25"/>
  <c r="J64" i="25" s="1"/>
  <c r="I65" i="25"/>
  <c r="J65" i="25" s="1"/>
  <c r="I66" i="25"/>
  <c r="J66" i="25" s="1"/>
  <c r="L66" i="25" s="1"/>
  <c r="R66" i="25" s="1"/>
  <c r="I67" i="25"/>
  <c r="J67" i="25"/>
  <c r="N67" i="25" s="1"/>
  <c r="I68" i="25"/>
  <c r="J68" i="25" s="1"/>
  <c r="O68" i="25" s="1"/>
  <c r="I69" i="25"/>
  <c r="J69" i="25" s="1"/>
  <c r="I70" i="25"/>
  <c r="J70" i="25" s="1"/>
  <c r="M70" i="25" s="1"/>
  <c r="S70" i="25" s="1"/>
  <c r="X70" i="25" s="1"/>
  <c r="I71" i="25"/>
  <c r="J71" i="25" s="1"/>
  <c r="I72" i="25"/>
  <c r="J72" i="25" s="1"/>
  <c r="I73" i="25"/>
  <c r="J73" i="25" s="1"/>
  <c r="L73" i="25" s="1"/>
  <c r="R73" i="25" s="1"/>
  <c r="I74" i="25"/>
  <c r="J74" i="25" s="1"/>
  <c r="I75" i="25"/>
  <c r="J75" i="25" s="1"/>
  <c r="I76" i="25"/>
  <c r="J76" i="25" s="1"/>
  <c r="I77" i="25"/>
  <c r="J77" i="25" s="1"/>
  <c r="I78" i="25"/>
  <c r="J78" i="25" s="1"/>
  <c r="I79" i="25"/>
  <c r="J79" i="25" s="1"/>
  <c r="I80" i="25"/>
  <c r="J80" i="25" s="1"/>
  <c r="I81" i="25"/>
  <c r="J81" i="25" s="1"/>
  <c r="I82" i="25"/>
  <c r="J82" i="25" s="1"/>
  <c r="M82" i="25" s="1"/>
  <c r="S82" i="25" s="1"/>
  <c r="X82" i="25" s="1"/>
  <c r="I83" i="25"/>
  <c r="J83" i="25" s="1"/>
  <c r="L83" i="25" s="1"/>
  <c r="R83" i="25" s="1"/>
  <c r="I84" i="25"/>
  <c r="J84" i="25" s="1"/>
  <c r="I85" i="25"/>
  <c r="J85" i="25"/>
  <c r="L85" i="25" s="1"/>
  <c r="R85" i="25" s="1"/>
  <c r="I86" i="25"/>
  <c r="J86" i="25" s="1"/>
  <c r="I87" i="25"/>
  <c r="J87" i="25" s="1"/>
  <c r="I88" i="25"/>
  <c r="J88" i="25" s="1"/>
  <c r="I89" i="25"/>
  <c r="J89" i="25" s="1"/>
  <c r="I90" i="25"/>
  <c r="J90" i="25" s="1"/>
  <c r="I91" i="25"/>
  <c r="J91" i="25" s="1"/>
  <c r="I92" i="25"/>
  <c r="J92" i="25" s="1"/>
  <c r="I93" i="25"/>
  <c r="J93" i="25" s="1"/>
  <c r="I94" i="25"/>
  <c r="J94" i="25" s="1"/>
  <c r="M94" i="25" s="1"/>
  <c r="S94" i="25" s="1"/>
  <c r="X94" i="25" s="1"/>
  <c r="I95" i="25"/>
  <c r="J95" i="25" s="1"/>
  <c r="L95" i="25" s="1"/>
  <c r="R95" i="25" s="1"/>
  <c r="I96" i="25"/>
  <c r="J96" i="25" s="1"/>
  <c r="O96" i="25" s="1"/>
  <c r="I97" i="25"/>
  <c r="J97" i="25" s="1"/>
  <c r="L97" i="25" s="1"/>
  <c r="R97" i="25" s="1"/>
  <c r="I98" i="25"/>
  <c r="J98" i="25" s="1"/>
  <c r="I99" i="25"/>
  <c r="J99" i="25" s="1"/>
  <c r="I100" i="25"/>
  <c r="J100" i="25" s="1"/>
  <c r="I101" i="25"/>
  <c r="J101" i="25" s="1"/>
  <c r="I102" i="25"/>
  <c r="J102" i="25" s="1"/>
  <c r="I103" i="25"/>
  <c r="J103" i="25" s="1"/>
  <c r="I104" i="25"/>
  <c r="J104" i="25" s="1"/>
  <c r="I105" i="25"/>
  <c r="J105" i="25" s="1"/>
  <c r="I106" i="25"/>
  <c r="J106" i="25" s="1"/>
  <c r="M106" i="25" s="1"/>
  <c r="S106" i="25" s="1"/>
  <c r="X106" i="25" s="1"/>
  <c r="I107" i="25"/>
  <c r="J107" i="25"/>
  <c r="L107" i="25" s="1"/>
  <c r="R107" i="25" s="1"/>
  <c r="I108" i="25"/>
  <c r="J108" i="25" s="1"/>
  <c r="I109" i="25"/>
  <c r="J109" i="25"/>
  <c r="L109" i="25" s="1"/>
  <c r="R109" i="25" s="1"/>
  <c r="I110" i="25"/>
  <c r="J110" i="25" s="1"/>
  <c r="I111" i="25"/>
  <c r="J111" i="25" s="1"/>
  <c r="I112" i="25"/>
  <c r="J112" i="25" s="1"/>
  <c r="I113" i="25"/>
  <c r="J113" i="25" s="1"/>
  <c r="I114" i="25"/>
  <c r="J114" i="25" s="1"/>
  <c r="I115" i="25"/>
  <c r="J115" i="25" s="1"/>
  <c r="O115" i="25" s="1"/>
  <c r="I116" i="25"/>
  <c r="J116" i="25" s="1"/>
  <c r="I3" i="25"/>
  <c r="J3" i="25" s="1"/>
  <c r="O3" i="25" s="1"/>
  <c r="I2" i="25"/>
  <c r="J2" i="25" s="1"/>
  <c r="O2" i="25" s="1"/>
  <c r="M101" i="21"/>
  <c r="K101" i="21"/>
  <c r="F22" i="5" l="1"/>
  <c r="F23" i="5" s="1"/>
  <c r="N80" i="25"/>
  <c r="L80" i="25"/>
  <c r="R80" i="25" s="1"/>
  <c r="M80" i="25"/>
  <c r="S80" i="25" s="1"/>
  <c r="X80" i="25" s="1"/>
  <c r="O80" i="25"/>
  <c r="O108" i="25"/>
  <c r="M108" i="25"/>
  <c r="S108" i="25" s="1"/>
  <c r="X108" i="25" s="1"/>
  <c r="M116" i="25"/>
  <c r="S116" i="25" s="1"/>
  <c r="X116" i="25" s="1"/>
  <c r="N116" i="25"/>
  <c r="L116" i="25"/>
  <c r="R116" i="25" s="1"/>
  <c r="W116" i="25" s="1"/>
  <c r="O116" i="25"/>
  <c r="N104" i="25"/>
  <c r="O104" i="25"/>
  <c r="M104" i="25"/>
  <c r="S104" i="25" s="1"/>
  <c r="X104" i="25" s="1"/>
  <c r="L104" i="25"/>
  <c r="R104" i="25" s="1"/>
  <c r="O103" i="25"/>
  <c r="N103" i="25"/>
  <c r="L103" i="25"/>
  <c r="R103" i="25" s="1"/>
  <c r="W103" i="25" s="1"/>
  <c r="M103" i="25"/>
  <c r="S103" i="25" s="1"/>
  <c r="X103" i="25" s="1"/>
  <c r="N115" i="25"/>
  <c r="M115" i="25"/>
  <c r="S115" i="25" s="1"/>
  <c r="X115" i="25" s="1"/>
  <c r="L115" i="25"/>
  <c r="R115" i="25" s="1"/>
  <c r="W115" i="25" s="1"/>
  <c r="O67" i="25"/>
  <c r="M109" i="25"/>
  <c r="S109" i="25" s="1"/>
  <c r="X109" i="25" s="1"/>
  <c r="O79" i="25"/>
  <c r="L79" i="25"/>
  <c r="R79" i="25" s="1"/>
  <c r="W79" i="25" s="1"/>
  <c r="N79" i="25"/>
  <c r="M79" i="25"/>
  <c r="S79" i="25" s="1"/>
  <c r="X79" i="25" s="1"/>
  <c r="O72" i="25"/>
  <c r="M72" i="25"/>
  <c r="S72" i="25" s="1"/>
  <c r="X72" i="25" s="1"/>
  <c r="L39" i="25"/>
  <c r="R39" i="25" s="1"/>
  <c r="W39" i="25" s="1"/>
  <c r="M39" i="25"/>
  <c r="S39" i="25" s="1"/>
  <c r="X39" i="25" s="1"/>
  <c r="N39" i="25"/>
  <c r="O39" i="25"/>
  <c r="M28" i="25"/>
  <c r="S28" i="25" s="1"/>
  <c r="X28" i="25" s="1"/>
  <c r="N28" i="25"/>
  <c r="L28" i="25"/>
  <c r="R28" i="25" s="1"/>
  <c r="L92" i="25"/>
  <c r="R92" i="25" s="1"/>
  <c r="M92" i="25"/>
  <c r="S92" i="25" s="1"/>
  <c r="X92" i="25" s="1"/>
  <c r="O92" i="25"/>
  <c r="N92" i="25"/>
  <c r="O84" i="25"/>
  <c r="M84" i="25"/>
  <c r="S84" i="25" s="1"/>
  <c r="X84" i="25" s="1"/>
  <c r="M37" i="25"/>
  <c r="S37" i="25" s="1"/>
  <c r="X37" i="25" s="1"/>
  <c r="N37" i="25"/>
  <c r="L37" i="25"/>
  <c r="R37" i="25" s="1"/>
  <c r="W37" i="25" s="1"/>
  <c r="O37" i="25"/>
  <c r="M49" i="25"/>
  <c r="S49" i="25" s="1"/>
  <c r="X49" i="25" s="1"/>
  <c r="L49" i="25"/>
  <c r="R49" i="25" s="1"/>
  <c r="N49" i="25"/>
  <c r="O49" i="25"/>
  <c r="O91" i="25"/>
  <c r="L91" i="25"/>
  <c r="R91" i="25" s="1"/>
  <c r="W91" i="25" s="1"/>
  <c r="M91" i="25"/>
  <c r="S91" i="25" s="1"/>
  <c r="X91" i="25" s="1"/>
  <c r="N91" i="25"/>
  <c r="M61" i="25"/>
  <c r="S61" i="25" s="1"/>
  <c r="X61" i="25" s="1"/>
  <c r="O61" i="25"/>
  <c r="N61" i="25"/>
  <c r="L69" i="25"/>
  <c r="R69" i="25" s="1"/>
  <c r="W69" i="25" s="1"/>
  <c r="M69" i="25"/>
  <c r="S69" i="25" s="1"/>
  <c r="X69" i="25" s="1"/>
  <c r="N69" i="25"/>
  <c r="O69" i="25"/>
  <c r="L51" i="25"/>
  <c r="R51" i="25" s="1"/>
  <c r="B50" i="24" s="1"/>
  <c r="N51" i="25"/>
  <c r="M51" i="25"/>
  <c r="S51" i="25" s="1"/>
  <c r="X51" i="25" s="1"/>
  <c r="O51" i="25"/>
  <c r="O63" i="25"/>
  <c r="M96" i="25"/>
  <c r="S96" i="25" s="1"/>
  <c r="X96" i="25" s="1"/>
  <c r="M63" i="25"/>
  <c r="S63" i="25" s="1"/>
  <c r="X63" i="25" s="1"/>
  <c r="L52" i="25"/>
  <c r="R52" i="25" s="1"/>
  <c r="W52" i="25" s="1"/>
  <c r="M85" i="25"/>
  <c r="S85" i="25" s="1"/>
  <c r="X85" i="25" s="1"/>
  <c r="L70" i="25"/>
  <c r="R70" i="25" s="1"/>
  <c r="W70" i="25" s="1"/>
  <c r="M67" i="25"/>
  <c r="S67" i="25" s="1"/>
  <c r="X67" i="25" s="1"/>
  <c r="N40" i="25"/>
  <c r="L67" i="25"/>
  <c r="R67" i="25" s="1"/>
  <c r="W67" i="25" s="1"/>
  <c r="L40" i="25"/>
  <c r="R40" i="25" s="1"/>
  <c r="W40" i="25" s="1"/>
  <c r="M73" i="25"/>
  <c r="S73" i="25" s="1"/>
  <c r="X73" i="25" s="1"/>
  <c r="M97" i="25"/>
  <c r="S97" i="25" s="1"/>
  <c r="X97" i="25" s="1"/>
  <c r="M59" i="25"/>
  <c r="S59" i="25" s="1"/>
  <c r="X59" i="25" s="1"/>
  <c r="M68" i="25"/>
  <c r="S68" i="25" s="1"/>
  <c r="X68" i="25" s="1"/>
  <c r="N63" i="25"/>
  <c r="O58" i="25"/>
  <c r="N52" i="25"/>
  <c r="M25" i="25"/>
  <c r="S25" i="25" s="1"/>
  <c r="X25" i="25" s="1"/>
  <c r="L25" i="25"/>
  <c r="R25" i="25" s="1"/>
  <c r="O25" i="25"/>
  <c r="M13" i="25"/>
  <c r="S13" i="25" s="1"/>
  <c r="X13" i="25" s="1"/>
  <c r="O13" i="25"/>
  <c r="L13" i="25"/>
  <c r="R13" i="25" s="1"/>
  <c r="W13" i="25" s="1"/>
  <c r="L16" i="25"/>
  <c r="R16" i="25" s="1"/>
  <c r="W16" i="25" s="1"/>
  <c r="N16" i="25"/>
  <c r="T115" i="25"/>
  <c r="W104" i="25"/>
  <c r="L102" i="25"/>
  <c r="R102" i="25" s="1"/>
  <c r="M102" i="25"/>
  <c r="S102" i="25" s="1"/>
  <c r="X102" i="25" s="1"/>
  <c r="N102" i="25"/>
  <c r="O102" i="25"/>
  <c r="L93" i="25"/>
  <c r="R93" i="25" s="1"/>
  <c r="M93" i="25"/>
  <c r="S93" i="25" s="1"/>
  <c r="X93" i="25" s="1"/>
  <c r="N93" i="25"/>
  <c r="O93" i="25"/>
  <c r="N77" i="25"/>
  <c r="L77" i="25"/>
  <c r="R77" i="25" s="1"/>
  <c r="O77" i="25"/>
  <c r="M77" i="25"/>
  <c r="S77" i="25" s="1"/>
  <c r="X77" i="25" s="1"/>
  <c r="W63" i="25"/>
  <c r="L111" i="25"/>
  <c r="R111" i="25" s="1"/>
  <c r="M111" i="25"/>
  <c r="S111" i="25" s="1"/>
  <c r="X111" i="25" s="1"/>
  <c r="N111" i="25"/>
  <c r="O111" i="25"/>
  <c r="W107" i="25"/>
  <c r="O86" i="25"/>
  <c r="L86" i="25"/>
  <c r="R86" i="25" s="1"/>
  <c r="M86" i="25"/>
  <c r="S86" i="25" s="1"/>
  <c r="X86" i="25" s="1"/>
  <c r="N86" i="25"/>
  <c r="O98" i="25"/>
  <c r="L98" i="25"/>
  <c r="R98" i="25" s="1"/>
  <c r="M98" i="25"/>
  <c r="S98" i="25" s="1"/>
  <c r="X98" i="25" s="1"/>
  <c r="N98" i="25"/>
  <c r="N101" i="25"/>
  <c r="O101" i="25"/>
  <c r="L101" i="25"/>
  <c r="R101" i="25" s="1"/>
  <c r="M101" i="25"/>
  <c r="S101" i="25" s="1"/>
  <c r="X101" i="25" s="1"/>
  <c r="L76" i="25"/>
  <c r="R76" i="25" s="1"/>
  <c r="B75" i="24" s="1"/>
  <c r="M76" i="25"/>
  <c r="S76" i="25" s="1"/>
  <c r="X76" i="25" s="1"/>
  <c r="N76" i="25"/>
  <c r="O76" i="25"/>
  <c r="W66" i="25"/>
  <c r="O110" i="25"/>
  <c r="L110" i="25"/>
  <c r="R110" i="25" s="1"/>
  <c r="M110" i="25"/>
  <c r="S110" i="25" s="1"/>
  <c r="X110" i="25" s="1"/>
  <c r="N110" i="25"/>
  <c r="M62" i="25"/>
  <c r="S62" i="25" s="1"/>
  <c r="X62" i="25" s="1"/>
  <c r="N62" i="25"/>
  <c r="O62" i="25"/>
  <c r="L62" i="25"/>
  <c r="R62" i="25" s="1"/>
  <c r="L100" i="25"/>
  <c r="R100" i="25" s="1"/>
  <c r="M100" i="25"/>
  <c r="S100" i="25" s="1"/>
  <c r="X100" i="25" s="1"/>
  <c r="N100" i="25"/>
  <c r="O100" i="25"/>
  <c r="W85" i="25"/>
  <c r="L75" i="25"/>
  <c r="R75" i="25" s="1"/>
  <c r="M75" i="25"/>
  <c r="S75" i="25" s="1"/>
  <c r="X75" i="25" s="1"/>
  <c r="N75" i="25"/>
  <c r="O75" i="25"/>
  <c r="L71" i="25"/>
  <c r="R71" i="25" s="1"/>
  <c r="M71" i="25"/>
  <c r="S71" i="25" s="1"/>
  <c r="X71" i="25" s="1"/>
  <c r="N71" i="25"/>
  <c r="O71" i="25"/>
  <c r="T103" i="25"/>
  <c r="U103" i="25"/>
  <c r="W92" i="25"/>
  <c r="L90" i="25"/>
  <c r="R90" i="25" s="1"/>
  <c r="M90" i="25"/>
  <c r="S90" i="25" s="1"/>
  <c r="X90" i="25" s="1"/>
  <c r="N90" i="25"/>
  <c r="O90" i="25"/>
  <c r="L81" i="25"/>
  <c r="R81" i="25" s="1"/>
  <c r="M81" i="25"/>
  <c r="S81" i="25" s="1"/>
  <c r="X81" i="25" s="1"/>
  <c r="N81" i="25"/>
  <c r="O81" i="25"/>
  <c r="L65" i="25"/>
  <c r="R65" i="25" s="1"/>
  <c r="M65" i="25"/>
  <c r="S65" i="25" s="1"/>
  <c r="X65" i="25" s="1"/>
  <c r="N65" i="25"/>
  <c r="O65" i="25"/>
  <c r="W109" i="25"/>
  <c r="L99" i="25"/>
  <c r="R99" i="25" s="1"/>
  <c r="M99" i="25"/>
  <c r="S99" i="25" s="1"/>
  <c r="X99" i="25" s="1"/>
  <c r="N99" i="25"/>
  <c r="O99" i="25"/>
  <c r="W95" i="25"/>
  <c r="O74" i="25"/>
  <c r="L74" i="25"/>
  <c r="R74" i="25" s="1"/>
  <c r="M74" i="25"/>
  <c r="S74" i="25" s="1"/>
  <c r="X74" i="25" s="1"/>
  <c r="N74" i="25"/>
  <c r="L114" i="25"/>
  <c r="R114" i="25" s="1"/>
  <c r="M114" i="25"/>
  <c r="S114" i="25" s="1"/>
  <c r="X114" i="25" s="1"/>
  <c r="N114" i="25"/>
  <c r="O114" i="25"/>
  <c r="L105" i="25"/>
  <c r="R105" i="25" s="1"/>
  <c r="M105" i="25"/>
  <c r="S105" i="25" s="1"/>
  <c r="X105" i="25" s="1"/>
  <c r="N105" i="25"/>
  <c r="O105" i="25"/>
  <c r="N89" i="25"/>
  <c r="L89" i="25"/>
  <c r="R89" i="25" s="1"/>
  <c r="O89" i="25"/>
  <c r="M89" i="25"/>
  <c r="S89" i="25" s="1"/>
  <c r="X89" i="25" s="1"/>
  <c r="L64" i="25"/>
  <c r="R64" i="25" s="1"/>
  <c r="M64" i="25"/>
  <c r="S64" i="25" s="1"/>
  <c r="X64" i="25" s="1"/>
  <c r="N64" i="25"/>
  <c r="O64" i="25"/>
  <c r="N113" i="25"/>
  <c r="O113" i="25"/>
  <c r="L113" i="25"/>
  <c r="R113" i="25" s="1"/>
  <c r="M113" i="25"/>
  <c r="S113" i="25" s="1"/>
  <c r="X113" i="25" s="1"/>
  <c r="L88" i="25"/>
  <c r="R88" i="25" s="1"/>
  <c r="M88" i="25"/>
  <c r="S88" i="25" s="1"/>
  <c r="X88" i="25" s="1"/>
  <c r="N88" i="25"/>
  <c r="O88" i="25"/>
  <c r="W73" i="25"/>
  <c r="T91" i="25"/>
  <c r="U91" i="25"/>
  <c r="W80" i="25"/>
  <c r="L78" i="25"/>
  <c r="R78" i="25" s="1"/>
  <c r="M78" i="25"/>
  <c r="S78" i="25" s="1"/>
  <c r="X78" i="25" s="1"/>
  <c r="N78" i="25"/>
  <c r="O78" i="25"/>
  <c r="L112" i="25"/>
  <c r="R112" i="25" s="1"/>
  <c r="M112" i="25"/>
  <c r="S112" i="25" s="1"/>
  <c r="X112" i="25" s="1"/>
  <c r="N112" i="25"/>
  <c r="O112" i="25"/>
  <c r="W97" i="25"/>
  <c r="L87" i="25"/>
  <c r="R87" i="25" s="1"/>
  <c r="M87" i="25"/>
  <c r="S87" i="25" s="1"/>
  <c r="X87" i="25" s="1"/>
  <c r="N87" i="25"/>
  <c r="O87" i="25"/>
  <c r="W83" i="25"/>
  <c r="L36" i="25"/>
  <c r="R36" i="25" s="1"/>
  <c r="M36" i="25"/>
  <c r="S36" i="25" s="1"/>
  <c r="X36" i="25" s="1"/>
  <c r="N36" i="25"/>
  <c r="O36" i="25"/>
  <c r="N108" i="25"/>
  <c r="L106" i="25"/>
  <c r="R106" i="25" s="1"/>
  <c r="N96" i="25"/>
  <c r="L94" i="25"/>
  <c r="R94" i="25" s="1"/>
  <c r="N84" i="25"/>
  <c r="L82" i="25"/>
  <c r="R82" i="25" s="1"/>
  <c r="N72" i="25"/>
  <c r="N68" i="25"/>
  <c r="L41" i="25"/>
  <c r="R41" i="25" s="1"/>
  <c r="B40" i="24" s="1"/>
  <c r="M41" i="25"/>
  <c r="S41" i="25" s="1"/>
  <c r="X41" i="25" s="1"/>
  <c r="N41" i="25"/>
  <c r="O41" i="25"/>
  <c r="L17" i="25"/>
  <c r="R17" i="25" s="1"/>
  <c r="M17" i="25"/>
  <c r="S17" i="25" s="1"/>
  <c r="X17" i="25" s="1"/>
  <c r="N17" i="25"/>
  <c r="O17" i="25"/>
  <c r="L14" i="25"/>
  <c r="R14" i="25" s="1"/>
  <c r="M14" i="25"/>
  <c r="S14" i="25" s="1"/>
  <c r="X14" i="25" s="1"/>
  <c r="N14" i="25"/>
  <c r="O14" i="25"/>
  <c r="L11" i="25"/>
  <c r="R11" i="25" s="1"/>
  <c r="M11" i="25"/>
  <c r="S11" i="25" s="1"/>
  <c r="X11" i="25" s="1"/>
  <c r="N11" i="25"/>
  <c r="O11" i="25"/>
  <c r="L108" i="25"/>
  <c r="R108" i="25" s="1"/>
  <c r="L96" i="25"/>
  <c r="R96" i="25" s="1"/>
  <c r="L84" i="25"/>
  <c r="R84" i="25" s="1"/>
  <c r="B83" i="24" s="1"/>
  <c r="L72" i="25"/>
  <c r="R72" i="25" s="1"/>
  <c r="B71" i="24" s="1"/>
  <c r="L68" i="25"/>
  <c r="R68" i="25" s="1"/>
  <c r="L60" i="25"/>
  <c r="R60" i="25" s="1"/>
  <c r="M60" i="25"/>
  <c r="S60" i="25" s="1"/>
  <c r="X60" i="25" s="1"/>
  <c r="N60" i="25"/>
  <c r="O60" i="25"/>
  <c r="L57" i="25"/>
  <c r="R57" i="25" s="1"/>
  <c r="N57" i="25"/>
  <c r="O57" i="25"/>
  <c r="W49" i="25"/>
  <c r="L29" i="25"/>
  <c r="R29" i="25" s="1"/>
  <c r="M29" i="25"/>
  <c r="S29" i="25" s="1"/>
  <c r="X29" i="25" s="1"/>
  <c r="N29" i="25"/>
  <c r="O29" i="25"/>
  <c r="L26" i="25"/>
  <c r="R26" i="25" s="1"/>
  <c r="B25" i="24" s="1"/>
  <c r="M26" i="25"/>
  <c r="S26" i="25" s="1"/>
  <c r="X26" i="25" s="1"/>
  <c r="N26" i="25"/>
  <c r="O26" i="25"/>
  <c r="L23" i="25"/>
  <c r="R23" i="25" s="1"/>
  <c r="M23" i="25"/>
  <c r="S23" i="25" s="1"/>
  <c r="X23" i="25" s="1"/>
  <c r="N23" i="25"/>
  <c r="O23" i="25"/>
  <c r="L7" i="25"/>
  <c r="R7" i="25" s="1"/>
  <c r="M7" i="25"/>
  <c r="S7" i="25" s="1"/>
  <c r="X7" i="25" s="1"/>
  <c r="N7" i="25"/>
  <c r="O7" i="25"/>
  <c r="L38" i="25"/>
  <c r="R38" i="25" s="1"/>
  <c r="M38" i="25"/>
  <c r="S38" i="25" s="1"/>
  <c r="X38" i="25" s="1"/>
  <c r="N38" i="25"/>
  <c r="O38" i="25"/>
  <c r="N32" i="25"/>
  <c r="O32" i="25"/>
  <c r="L32" i="25"/>
  <c r="R32" i="25" s="1"/>
  <c r="L10" i="25"/>
  <c r="R10" i="25" s="1"/>
  <c r="B9" i="24" s="1"/>
  <c r="M10" i="25"/>
  <c r="S10" i="25" s="1"/>
  <c r="X10" i="25" s="1"/>
  <c r="N10" i="25"/>
  <c r="L53" i="25"/>
  <c r="R53" i="25" s="1"/>
  <c r="M53" i="25"/>
  <c r="S53" i="25" s="1"/>
  <c r="X53" i="25" s="1"/>
  <c r="N53" i="25"/>
  <c r="O53" i="25"/>
  <c r="O107" i="25"/>
  <c r="O95" i="25"/>
  <c r="O83" i="25"/>
  <c r="O66" i="25"/>
  <c r="W43" i="25"/>
  <c r="L35" i="25"/>
  <c r="R35" i="25" s="1"/>
  <c r="M35" i="25"/>
  <c r="S35" i="25" s="1"/>
  <c r="X35" i="25" s="1"/>
  <c r="N35" i="25"/>
  <c r="O35" i="25"/>
  <c r="W19" i="25"/>
  <c r="N107" i="25"/>
  <c r="N95" i="25"/>
  <c r="N83" i="25"/>
  <c r="N66" i="25"/>
  <c r="L61" i="25"/>
  <c r="R61" i="25" s="1"/>
  <c r="L46" i="25"/>
  <c r="R46" i="25" s="1"/>
  <c r="M46" i="25"/>
  <c r="S46" i="25" s="1"/>
  <c r="X46" i="25" s="1"/>
  <c r="N46" i="25"/>
  <c r="W28" i="25"/>
  <c r="L22" i="25"/>
  <c r="R22" i="25" s="1"/>
  <c r="M22" i="25"/>
  <c r="S22" i="25" s="1"/>
  <c r="X22" i="25" s="1"/>
  <c r="N22" i="25"/>
  <c r="L6" i="25"/>
  <c r="R6" i="25" s="1"/>
  <c r="M6" i="25"/>
  <c r="S6" i="25" s="1"/>
  <c r="X6" i="25" s="1"/>
  <c r="N6" i="25"/>
  <c r="O6" i="25"/>
  <c r="L55" i="25"/>
  <c r="R55" i="25" s="1"/>
  <c r="M55" i="25"/>
  <c r="S55" i="25" s="1"/>
  <c r="X55" i="25" s="1"/>
  <c r="N55" i="25"/>
  <c r="O55" i="25"/>
  <c r="O109" i="25"/>
  <c r="M107" i="25"/>
  <c r="S107" i="25" s="1"/>
  <c r="X107" i="25" s="1"/>
  <c r="O97" i="25"/>
  <c r="M95" i="25"/>
  <c r="S95" i="25" s="1"/>
  <c r="X95" i="25" s="1"/>
  <c r="O85" i="25"/>
  <c r="M83" i="25"/>
  <c r="S83" i="25" s="1"/>
  <c r="X83" i="25" s="1"/>
  <c r="O73" i="25"/>
  <c r="O70" i="25"/>
  <c r="M66" i="25"/>
  <c r="S66" i="25" s="1"/>
  <c r="X66" i="25" s="1"/>
  <c r="L58" i="25"/>
  <c r="R58" i="25" s="1"/>
  <c r="B57" i="24" s="1"/>
  <c r="M58" i="25"/>
  <c r="S58" i="25" s="1"/>
  <c r="X58" i="25" s="1"/>
  <c r="W31" i="25"/>
  <c r="W25" i="25"/>
  <c r="W9" i="25"/>
  <c r="N20" i="25"/>
  <c r="O20" i="25"/>
  <c r="L20" i="25"/>
  <c r="R20" i="25" s="1"/>
  <c r="N109" i="25"/>
  <c r="N97" i="25"/>
  <c r="N85" i="25"/>
  <c r="N73" i="25"/>
  <c r="N70" i="25"/>
  <c r="O59" i="25"/>
  <c r="L34" i="25"/>
  <c r="R34" i="25" s="1"/>
  <c r="B33" i="24" s="1"/>
  <c r="M34" i="25"/>
  <c r="S34" i="25" s="1"/>
  <c r="X34" i="25" s="1"/>
  <c r="N34" i="25"/>
  <c r="L54" i="25"/>
  <c r="R54" i="25" s="1"/>
  <c r="M54" i="25"/>
  <c r="S54" i="25" s="1"/>
  <c r="X54" i="25" s="1"/>
  <c r="O54" i="25"/>
  <c r="L48" i="25"/>
  <c r="R48" i="25" s="1"/>
  <c r="M48" i="25"/>
  <c r="S48" i="25" s="1"/>
  <c r="X48" i="25" s="1"/>
  <c r="N48" i="25"/>
  <c r="O48" i="25"/>
  <c r="W45" i="25"/>
  <c r="L42" i="25"/>
  <c r="R42" i="25" s="1"/>
  <c r="M42" i="25"/>
  <c r="S42" i="25" s="1"/>
  <c r="X42" i="25" s="1"/>
  <c r="N42" i="25"/>
  <c r="O42" i="25"/>
  <c r="W21" i="25"/>
  <c r="L18" i="25"/>
  <c r="R18" i="25" s="1"/>
  <c r="M18" i="25"/>
  <c r="S18" i="25" s="1"/>
  <c r="X18" i="25" s="1"/>
  <c r="N18" i="25"/>
  <c r="O18" i="25"/>
  <c r="L47" i="25"/>
  <c r="R47" i="25" s="1"/>
  <c r="N47" i="25"/>
  <c r="O47" i="25"/>
  <c r="O106" i="25"/>
  <c r="O94" i="25"/>
  <c r="O82" i="25"/>
  <c r="L59" i="25"/>
  <c r="R59" i="25" s="1"/>
  <c r="N56" i="25"/>
  <c r="O56" i="25"/>
  <c r="L56" i="25"/>
  <c r="R56" i="25" s="1"/>
  <c r="L50" i="25"/>
  <c r="R50" i="25" s="1"/>
  <c r="M50" i="25"/>
  <c r="S50" i="25" s="1"/>
  <c r="X50" i="25" s="1"/>
  <c r="N50" i="25"/>
  <c r="O50" i="25"/>
  <c r="O15" i="25"/>
  <c r="L15" i="25"/>
  <c r="R15" i="25" s="1"/>
  <c r="M15" i="25"/>
  <c r="S15" i="25" s="1"/>
  <c r="X15" i="25" s="1"/>
  <c r="L12" i="25"/>
  <c r="R12" i="25" s="1"/>
  <c r="M12" i="25"/>
  <c r="S12" i="25" s="1"/>
  <c r="X12" i="25" s="1"/>
  <c r="N12" i="25"/>
  <c r="O12" i="25"/>
  <c r="L5" i="25"/>
  <c r="R5" i="25" s="1"/>
  <c r="M5" i="25"/>
  <c r="S5" i="25" s="1"/>
  <c r="X5" i="25" s="1"/>
  <c r="N5" i="25"/>
  <c r="O5" i="25"/>
  <c r="N106" i="25"/>
  <c r="N94" i="25"/>
  <c r="N82" i="25"/>
  <c r="W33" i="25"/>
  <c r="L30" i="25"/>
  <c r="R30" i="25" s="1"/>
  <c r="B29" i="24" s="1"/>
  <c r="M30" i="25"/>
  <c r="S30" i="25" s="1"/>
  <c r="X30" i="25" s="1"/>
  <c r="N30" i="25"/>
  <c r="O30" i="25"/>
  <c r="N44" i="25"/>
  <c r="O44" i="25"/>
  <c r="L44" i="25"/>
  <c r="R44" i="25" s="1"/>
  <c r="B43" i="24" s="1"/>
  <c r="O27" i="25"/>
  <c r="L27" i="25"/>
  <c r="R27" i="25" s="1"/>
  <c r="M27" i="25"/>
  <c r="S27" i="25" s="1"/>
  <c r="X27" i="25" s="1"/>
  <c r="L24" i="25"/>
  <c r="R24" i="25" s="1"/>
  <c r="M24" i="25"/>
  <c r="S24" i="25" s="1"/>
  <c r="X24" i="25" s="1"/>
  <c r="N24" i="25"/>
  <c r="O24" i="25"/>
  <c r="N8" i="25"/>
  <c r="O8" i="25"/>
  <c r="L8" i="25"/>
  <c r="R8" i="25" s="1"/>
  <c r="L4" i="25"/>
  <c r="R4" i="25" s="1"/>
  <c r="M4" i="25"/>
  <c r="S4" i="25" s="1"/>
  <c r="X4" i="25" s="1"/>
  <c r="N4" i="25"/>
  <c r="O4" i="25"/>
  <c r="O43" i="25"/>
  <c r="O31" i="25"/>
  <c r="O19" i="25"/>
  <c r="N43" i="25"/>
  <c r="N31" i="25"/>
  <c r="N19" i="25"/>
  <c r="O45" i="25"/>
  <c r="M43" i="25"/>
  <c r="S43" i="25" s="1"/>
  <c r="X43" i="25" s="1"/>
  <c r="O33" i="25"/>
  <c r="M31" i="25"/>
  <c r="S31" i="25" s="1"/>
  <c r="X31" i="25" s="1"/>
  <c r="O21" i="25"/>
  <c r="M19" i="25"/>
  <c r="S19" i="25" s="1"/>
  <c r="X19" i="25" s="1"/>
  <c r="O9" i="25"/>
  <c r="O52" i="25"/>
  <c r="N45" i="25"/>
  <c r="O40" i="25"/>
  <c r="N33" i="25"/>
  <c r="O28" i="25"/>
  <c r="N21" i="25"/>
  <c r="O16" i="25"/>
  <c r="N9" i="25"/>
  <c r="M45" i="25"/>
  <c r="S45" i="25" s="1"/>
  <c r="X45" i="25" s="1"/>
  <c r="M33" i="25"/>
  <c r="S33" i="25" s="1"/>
  <c r="X33" i="25" s="1"/>
  <c r="M21" i="25"/>
  <c r="S21" i="25" s="1"/>
  <c r="X21" i="25" s="1"/>
  <c r="M9" i="25"/>
  <c r="S9" i="25" s="1"/>
  <c r="X9" i="25" s="1"/>
  <c r="N25" i="25"/>
  <c r="N13" i="25"/>
  <c r="B72" i="24"/>
  <c r="C25" i="24"/>
  <c r="C70" i="24"/>
  <c r="B20" i="24"/>
  <c r="C50" i="24"/>
  <c r="B30" i="24"/>
  <c r="B48" i="24"/>
  <c r="B84" i="24"/>
  <c r="C46" i="24"/>
  <c r="C79" i="24"/>
  <c r="B27" i="24"/>
  <c r="C7" i="24"/>
  <c r="B66" i="24"/>
  <c r="C24" i="24"/>
  <c r="C58" i="24"/>
  <c r="B63" i="24"/>
  <c r="L2" i="25"/>
  <c r="R2" i="25" s="1"/>
  <c r="N2" i="25"/>
  <c r="M2" i="25"/>
  <c r="S2" i="25" s="1"/>
  <c r="N3" i="25"/>
  <c r="L3" i="25"/>
  <c r="R3" i="25" s="1"/>
  <c r="M3" i="25"/>
  <c r="S3" i="25" s="1"/>
  <c r="E4" i="23"/>
  <c r="C5" i="23"/>
  <c r="B3" i="22"/>
  <c r="W51" i="25" l="1"/>
  <c r="C49" i="24"/>
  <c r="C34" i="24"/>
  <c r="C74" i="24"/>
  <c r="C59" i="24"/>
  <c r="Z91" i="25"/>
  <c r="Q91" i="25" s="1"/>
  <c r="C33" i="24"/>
  <c r="C13" i="24"/>
  <c r="U115" i="25"/>
  <c r="B36" i="24"/>
  <c r="AA115" i="25"/>
  <c r="C82" i="24"/>
  <c r="C40" i="24"/>
  <c r="Z103" i="25"/>
  <c r="Q103" i="25" s="1"/>
  <c r="Y91" i="25"/>
  <c r="Y115" i="25"/>
  <c r="T79" i="25"/>
  <c r="Z115" i="25"/>
  <c r="Q115" i="25" s="1"/>
  <c r="U79" i="25"/>
  <c r="T19" i="25"/>
  <c r="U19" i="25"/>
  <c r="W108" i="25"/>
  <c r="W106" i="25"/>
  <c r="T67" i="25"/>
  <c r="U67" i="25"/>
  <c r="W8" i="25"/>
  <c r="T39" i="25"/>
  <c r="U39" i="25"/>
  <c r="W15" i="25"/>
  <c r="T37" i="25"/>
  <c r="U37" i="25"/>
  <c r="W61" i="25"/>
  <c r="Y103" i="25"/>
  <c r="W17" i="25"/>
  <c r="W87" i="25"/>
  <c r="AA103" i="25"/>
  <c r="U85" i="25"/>
  <c r="T85" i="25"/>
  <c r="W76" i="25"/>
  <c r="W111" i="25"/>
  <c r="W93" i="25"/>
  <c r="T33" i="25"/>
  <c r="U33" i="25"/>
  <c r="W46" i="25"/>
  <c r="W44" i="25"/>
  <c r="W6" i="25"/>
  <c r="W26" i="25"/>
  <c r="W74" i="25"/>
  <c r="W32" i="25"/>
  <c r="W57" i="25"/>
  <c r="W48" i="25"/>
  <c r="T73" i="25"/>
  <c r="U73" i="25"/>
  <c r="W64" i="25"/>
  <c r="W114" i="25"/>
  <c r="U109" i="25"/>
  <c r="T109" i="25"/>
  <c r="W81" i="25"/>
  <c r="W110" i="25"/>
  <c r="W101" i="25"/>
  <c r="W4" i="25"/>
  <c r="W47" i="25"/>
  <c r="W20" i="25"/>
  <c r="W35" i="25"/>
  <c r="W53" i="25"/>
  <c r="W60" i="25"/>
  <c r="T116" i="25"/>
  <c r="U116" i="25"/>
  <c r="W86" i="25"/>
  <c r="T21" i="25"/>
  <c r="Y21" i="25" s="1"/>
  <c r="U21" i="25"/>
  <c r="E20" i="24" s="1"/>
  <c r="T31" i="25"/>
  <c r="U31" i="25"/>
  <c r="W22" i="25"/>
  <c r="W68" i="25"/>
  <c r="W11" i="25"/>
  <c r="W41" i="25"/>
  <c r="W36" i="25"/>
  <c r="U97" i="25"/>
  <c r="T97" i="25"/>
  <c r="W78" i="25"/>
  <c r="W71" i="25"/>
  <c r="W100" i="25"/>
  <c r="T63" i="25"/>
  <c r="U63" i="25"/>
  <c r="W102" i="25"/>
  <c r="W50" i="25"/>
  <c r="W54" i="25"/>
  <c r="T13" i="25"/>
  <c r="U13" i="25"/>
  <c r="W38" i="25"/>
  <c r="W7" i="25"/>
  <c r="W29" i="25"/>
  <c r="W72" i="25"/>
  <c r="T80" i="25"/>
  <c r="U80" i="25"/>
  <c r="W89" i="25"/>
  <c r="T104" i="25"/>
  <c r="U104" i="25"/>
  <c r="W24" i="25"/>
  <c r="W5" i="25"/>
  <c r="B4" i="24"/>
  <c r="W56" i="25"/>
  <c r="W42" i="25"/>
  <c r="T52" i="25"/>
  <c r="U52" i="25"/>
  <c r="W10" i="25"/>
  <c r="T49" i="25"/>
  <c r="U49" i="25"/>
  <c r="W88" i="25"/>
  <c r="U95" i="25"/>
  <c r="T95" i="25"/>
  <c r="U51" i="25"/>
  <c r="E50" i="24" s="1"/>
  <c r="T51" i="25"/>
  <c r="W90" i="25"/>
  <c r="W62" i="25"/>
  <c r="W30" i="25"/>
  <c r="W18" i="25"/>
  <c r="T43" i="25"/>
  <c r="U43" i="25"/>
  <c r="W84" i="25"/>
  <c r="W82" i="25"/>
  <c r="T92" i="25"/>
  <c r="U92" i="25"/>
  <c r="W98" i="25"/>
  <c r="W77" i="25"/>
  <c r="W27" i="25"/>
  <c r="W34" i="25"/>
  <c r="W58" i="25"/>
  <c r="T28" i="25"/>
  <c r="U28" i="25"/>
  <c r="W14" i="25"/>
  <c r="U83" i="25"/>
  <c r="T83" i="25"/>
  <c r="W112" i="25"/>
  <c r="W113" i="25"/>
  <c r="W75" i="25"/>
  <c r="T66" i="25"/>
  <c r="U66" i="25"/>
  <c r="U107" i="25"/>
  <c r="T107" i="25"/>
  <c r="W59" i="25"/>
  <c r="T9" i="25"/>
  <c r="U9" i="25"/>
  <c r="W55" i="25"/>
  <c r="T40" i="25"/>
  <c r="U40" i="25"/>
  <c r="W23" i="25"/>
  <c r="W96" i="25"/>
  <c r="W94" i="25"/>
  <c r="U70" i="25"/>
  <c r="T70" i="25"/>
  <c r="W12" i="25"/>
  <c r="T45" i="25"/>
  <c r="U45" i="25"/>
  <c r="T25" i="25"/>
  <c r="U25" i="25"/>
  <c r="T16" i="25"/>
  <c r="U16" i="25"/>
  <c r="AA91" i="25"/>
  <c r="W105" i="25"/>
  <c r="W99" i="25"/>
  <c r="W65" i="25"/>
  <c r="T69" i="25"/>
  <c r="U69" i="25"/>
  <c r="B15" i="24"/>
  <c r="C36" i="24"/>
  <c r="B51" i="24"/>
  <c r="B34" i="24"/>
  <c r="B24" i="24"/>
  <c r="B12" i="24"/>
  <c r="B35" i="24"/>
  <c r="E66" i="24"/>
  <c r="B67" i="24"/>
  <c r="C69" i="24"/>
  <c r="C20" i="24"/>
  <c r="C78" i="24"/>
  <c r="C66" i="24"/>
  <c r="C11" i="24"/>
  <c r="C35" i="24"/>
  <c r="C12" i="24"/>
  <c r="C54" i="24"/>
  <c r="C57" i="24"/>
  <c r="C80" i="24"/>
  <c r="B54" i="24"/>
  <c r="C37" i="24"/>
  <c r="C18" i="24"/>
  <c r="C60" i="24"/>
  <c r="C3" i="24"/>
  <c r="B49" i="24"/>
  <c r="B46" i="24"/>
  <c r="B86" i="24"/>
  <c r="C29" i="24"/>
  <c r="C27" i="24"/>
  <c r="B74" i="24"/>
  <c r="W2" i="25"/>
  <c r="B2" i="24"/>
  <c r="B22" i="24"/>
  <c r="B77" i="24"/>
  <c r="C75" i="24"/>
  <c r="C86" i="24"/>
  <c r="B7" i="24"/>
  <c r="B6" i="24"/>
  <c r="B52" i="24"/>
  <c r="X3" i="25"/>
  <c r="B60" i="24"/>
  <c r="B3" i="24"/>
  <c r="C77" i="24"/>
  <c r="D72" i="24"/>
  <c r="B11" i="24"/>
  <c r="B53" i="24"/>
  <c r="C9" i="24"/>
  <c r="C6" i="24"/>
  <c r="B38" i="24"/>
  <c r="W3" i="25"/>
  <c r="C15" i="24"/>
  <c r="B10" i="24"/>
  <c r="B28" i="24"/>
  <c r="C83" i="24"/>
  <c r="B82" i="24"/>
  <c r="B73" i="24"/>
  <c r="B79" i="24"/>
  <c r="C76" i="24"/>
  <c r="C53" i="24"/>
  <c r="C38" i="24"/>
  <c r="B16" i="24"/>
  <c r="C10" i="24"/>
  <c r="C28" i="24"/>
  <c r="B21" i="24"/>
  <c r="C14" i="24"/>
  <c r="C71" i="24"/>
  <c r="B56" i="24"/>
  <c r="B68" i="24"/>
  <c r="B85" i="24"/>
  <c r="C73" i="24"/>
  <c r="B76" i="24"/>
  <c r="B81" i="24"/>
  <c r="C16" i="24"/>
  <c r="C4" i="24"/>
  <c r="C21" i="24"/>
  <c r="C67" i="24"/>
  <c r="C56" i="24"/>
  <c r="C68" i="24"/>
  <c r="C85" i="24"/>
  <c r="B14" i="24"/>
  <c r="B62" i="24"/>
  <c r="C47" i="24"/>
  <c r="C63" i="24"/>
  <c r="C62" i="24"/>
  <c r="C39" i="24"/>
  <c r="B55" i="24"/>
  <c r="D84" i="24"/>
  <c r="B23" i="24"/>
  <c r="B32" i="24"/>
  <c r="B5" i="24"/>
  <c r="C61" i="24"/>
  <c r="B61" i="24"/>
  <c r="C42" i="24"/>
  <c r="B41" i="24"/>
  <c r="B39" i="24"/>
  <c r="C55" i="24"/>
  <c r="B31" i="24"/>
  <c r="C23" i="24"/>
  <c r="B8" i="24"/>
  <c r="C5" i="24"/>
  <c r="B17" i="24"/>
  <c r="E84" i="24"/>
  <c r="C84" i="24"/>
  <c r="B59" i="24"/>
  <c r="B47" i="24"/>
  <c r="B78" i="24"/>
  <c r="B64" i="24"/>
  <c r="C51" i="24"/>
  <c r="C41" i="24"/>
  <c r="B37" i="24"/>
  <c r="C81" i="24"/>
  <c r="B70" i="24"/>
  <c r="B65" i="24"/>
  <c r="C52" i="24"/>
  <c r="C31" i="24"/>
  <c r="B19" i="24"/>
  <c r="C17" i="24"/>
  <c r="B58" i="24"/>
  <c r="C72" i="24"/>
  <c r="B42" i="24"/>
  <c r="B69" i="24"/>
  <c r="C48" i="24"/>
  <c r="C30" i="24"/>
  <c r="B26" i="24"/>
  <c r="C65" i="24"/>
  <c r="B44" i="24"/>
  <c r="B45" i="24"/>
  <c r="B13" i="24"/>
  <c r="C8" i="24"/>
  <c r="C32" i="24"/>
  <c r="C19" i="24"/>
  <c r="B80" i="24"/>
  <c r="C64" i="24"/>
  <c r="C43" i="24"/>
  <c r="C26" i="24"/>
  <c r="C44" i="24"/>
  <c r="C45" i="24"/>
  <c r="B18" i="24"/>
  <c r="X2" i="25"/>
  <c r="C2" i="24"/>
  <c r="C22" i="24"/>
  <c r="B3" i="21"/>
  <c r="Y19" i="25" l="1"/>
  <c r="Y79" i="25"/>
  <c r="AA21" i="25"/>
  <c r="Z21" i="25"/>
  <c r="Q21" i="25" s="1"/>
  <c r="Z33" i="25"/>
  <c r="Q33" i="25" s="1"/>
  <c r="Y95" i="25"/>
  <c r="Y9" i="25"/>
  <c r="AA43" i="25"/>
  <c r="Z45" i="25"/>
  <c r="Q45" i="25" s="1"/>
  <c r="Z19" i="25"/>
  <c r="Q19" i="25" s="1"/>
  <c r="Z79" i="25"/>
  <c r="Q79" i="25" s="1"/>
  <c r="Y33" i="25"/>
  <c r="Z107" i="25"/>
  <c r="Q107" i="25" s="1"/>
  <c r="Z31" i="25"/>
  <c r="Q31" i="25" s="1"/>
  <c r="AA79" i="25"/>
  <c r="Y45" i="25"/>
  <c r="AA107" i="25"/>
  <c r="AA31" i="25"/>
  <c r="Y66" i="25"/>
  <c r="AA95" i="25"/>
  <c r="AA33" i="25"/>
  <c r="AA19" i="25"/>
  <c r="T12" i="25"/>
  <c r="U12" i="25"/>
  <c r="E11" i="24" s="1"/>
  <c r="T18" i="25"/>
  <c r="U18" i="25"/>
  <c r="E17" i="24" s="1"/>
  <c r="T30" i="25"/>
  <c r="U30" i="25"/>
  <c r="E29" i="24" s="1"/>
  <c r="Y49" i="25"/>
  <c r="Z49" i="25"/>
  <c r="Q49" i="25" s="1"/>
  <c r="AA49" i="25"/>
  <c r="T48" i="25"/>
  <c r="U48" i="25"/>
  <c r="E47" i="24" s="1"/>
  <c r="T74" i="25"/>
  <c r="U74" i="25"/>
  <c r="T44" i="25"/>
  <c r="U44" i="25"/>
  <c r="T111" i="25"/>
  <c r="U111" i="25"/>
  <c r="Y25" i="25"/>
  <c r="AA25" i="25"/>
  <c r="Z25" i="25"/>
  <c r="Q25" i="25" s="1"/>
  <c r="T94" i="25"/>
  <c r="U94" i="25"/>
  <c r="Y40" i="25"/>
  <c r="Z40" i="25"/>
  <c r="Q40" i="25" s="1"/>
  <c r="AA40" i="25"/>
  <c r="T59" i="25"/>
  <c r="U59" i="25"/>
  <c r="T113" i="25"/>
  <c r="U113" i="25"/>
  <c r="U14" i="25"/>
  <c r="E13" i="24" s="1"/>
  <c r="T14" i="25"/>
  <c r="T34" i="25"/>
  <c r="D33" i="24" s="1"/>
  <c r="U34" i="25"/>
  <c r="E33" i="24" s="1"/>
  <c r="Y107" i="25"/>
  <c r="T90" i="25"/>
  <c r="U90" i="25"/>
  <c r="T47" i="25"/>
  <c r="U47" i="25"/>
  <c r="T114" i="25"/>
  <c r="U114" i="25"/>
  <c r="Y37" i="25"/>
  <c r="Z37" i="25"/>
  <c r="Q37" i="25" s="1"/>
  <c r="AA37" i="25"/>
  <c r="Y67" i="25"/>
  <c r="Z67" i="25"/>
  <c r="Q67" i="25" s="1"/>
  <c r="AA67" i="25"/>
  <c r="T23" i="25"/>
  <c r="U23" i="25"/>
  <c r="E22" i="24" s="1"/>
  <c r="Y92" i="25"/>
  <c r="Z92" i="25"/>
  <c r="Q92" i="25" s="1"/>
  <c r="AA92" i="25"/>
  <c r="T24" i="25"/>
  <c r="U24" i="25"/>
  <c r="E23" i="24" s="1"/>
  <c r="Y51" i="25"/>
  <c r="Z51" i="25"/>
  <c r="Q51" i="25" s="1"/>
  <c r="A50" i="24" s="1"/>
  <c r="AA51" i="25"/>
  <c r="T56" i="25"/>
  <c r="U56" i="25"/>
  <c r="E55" i="24" s="1"/>
  <c r="Y104" i="25"/>
  <c r="Z104" i="25"/>
  <c r="Q104" i="25" s="1"/>
  <c r="AA104" i="25"/>
  <c r="T72" i="25"/>
  <c r="U72" i="25"/>
  <c r="T36" i="25"/>
  <c r="U36" i="25"/>
  <c r="E35" i="24" s="1"/>
  <c r="T68" i="25"/>
  <c r="D67" i="24" s="1"/>
  <c r="U68" i="25"/>
  <c r="E67" i="24" s="1"/>
  <c r="U53" i="25"/>
  <c r="T53" i="25"/>
  <c r="T64" i="25"/>
  <c r="U64" i="25"/>
  <c r="E63" i="24" s="1"/>
  <c r="U57" i="25"/>
  <c r="E56" i="24" s="1"/>
  <c r="T57" i="25"/>
  <c r="T58" i="25"/>
  <c r="D57" i="24" s="1"/>
  <c r="U58" i="25"/>
  <c r="U38" i="25"/>
  <c r="E37" i="24" s="1"/>
  <c r="T38" i="25"/>
  <c r="U71" i="25"/>
  <c r="E70" i="24" s="1"/>
  <c r="T71" i="25"/>
  <c r="T86" i="25"/>
  <c r="U86" i="25"/>
  <c r="E85" i="24" s="1"/>
  <c r="T35" i="25"/>
  <c r="U35" i="25"/>
  <c r="E34" i="24" s="1"/>
  <c r="T110" i="25"/>
  <c r="U110" i="25"/>
  <c r="T106" i="25"/>
  <c r="U106" i="25"/>
  <c r="T75" i="25"/>
  <c r="U75" i="25"/>
  <c r="E74" i="24" s="1"/>
  <c r="Y28" i="25"/>
  <c r="Z28" i="25"/>
  <c r="Q28" i="25" s="1"/>
  <c r="AA28" i="25"/>
  <c r="T84" i="25"/>
  <c r="U84" i="25"/>
  <c r="T10" i="25"/>
  <c r="D9" i="24" s="1"/>
  <c r="U10" i="25"/>
  <c r="E9" i="24" s="1"/>
  <c r="AA66" i="25"/>
  <c r="Z95" i="25"/>
  <c r="Q95" i="25" s="1"/>
  <c r="U26" i="25"/>
  <c r="T26" i="25"/>
  <c r="T5" i="25"/>
  <c r="D4" i="24" s="1"/>
  <c r="U5" i="25"/>
  <c r="E4" i="24" s="1"/>
  <c r="AA45" i="25"/>
  <c r="T98" i="25"/>
  <c r="U98" i="25"/>
  <c r="Z66" i="25"/>
  <c r="Q66" i="25" s="1"/>
  <c r="Y13" i="25"/>
  <c r="Z13" i="25"/>
  <c r="Q13" i="25" s="1"/>
  <c r="AA13" i="25"/>
  <c r="T102" i="25"/>
  <c r="U102" i="25"/>
  <c r="T6" i="25"/>
  <c r="U6" i="25"/>
  <c r="E5" i="24" s="1"/>
  <c r="T46" i="25"/>
  <c r="U46" i="25"/>
  <c r="E45" i="24" s="1"/>
  <c r="T15" i="25"/>
  <c r="U15" i="25"/>
  <c r="E14" i="24" s="1"/>
  <c r="Y69" i="25"/>
  <c r="AA69" i="25"/>
  <c r="Z69" i="25"/>
  <c r="Q69" i="25" s="1"/>
  <c r="T105" i="25"/>
  <c r="U105" i="25"/>
  <c r="T96" i="25"/>
  <c r="U96" i="25"/>
  <c r="T55" i="25"/>
  <c r="U55" i="25"/>
  <c r="E54" i="24" s="1"/>
  <c r="Y43" i="25"/>
  <c r="Z43" i="25"/>
  <c r="Q43" i="25" s="1"/>
  <c r="Y52" i="25"/>
  <c r="AA52" i="25"/>
  <c r="Z52" i="25"/>
  <c r="Q52" i="25" s="1"/>
  <c r="T41" i="25"/>
  <c r="U41" i="25"/>
  <c r="E40" i="24" s="1"/>
  <c r="Y116" i="25"/>
  <c r="Z116" i="25"/>
  <c r="Q116" i="25" s="1"/>
  <c r="AA116" i="25"/>
  <c r="T17" i="25"/>
  <c r="U17" i="25"/>
  <c r="E16" i="24" s="1"/>
  <c r="T65" i="25"/>
  <c r="U65" i="25"/>
  <c r="T112" i="25"/>
  <c r="U112" i="25"/>
  <c r="Z9" i="25"/>
  <c r="Q9" i="25" s="1"/>
  <c r="U62" i="25"/>
  <c r="E61" i="24" s="1"/>
  <c r="T62" i="25"/>
  <c r="AA9" i="25"/>
  <c r="T89" i="25"/>
  <c r="U89" i="25"/>
  <c r="T29" i="25"/>
  <c r="U29" i="25"/>
  <c r="E28" i="24" s="1"/>
  <c r="T54" i="25"/>
  <c r="U54" i="25"/>
  <c r="E53" i="24" s="1"/>
  <c r="Y63" i="25"/>
  <c r="AA63" i="25"/>
  <c r="Z63" i="25"/>
  <c r="Q63" i="25" s="1"/>
  <c r="T11" i="25"/>
  <c r="U11" i="25"/>
  <c r="E10" i="24" s="1"/>
  <c r="T22" i="25"/>
  <c r="U22" i="25"/>
  <c r="E21" i="24" s="1"/>
  <c r="T60" i="25"/>
  <c r="U60" i="25"/>
  <c r="E59" i="24" s="1"/>
  <c r="Y31" i="25"/>
  <c r="T4" i="25"/>
  <c r="U4" i="25"/>
  <c r="E3" i="24" s="1"/>
  <c r="T81" i="25"/>
  <c r="U81" i="25"/>
  <c r="E80" i="24" s="1"/>
  <c r="Y73" i="25"/>
  <c r="Z73" i="25"/>
  <c r="Q73" i="25" s="1"/>
  <c r="A72" i="24" s="1"/>
  <c r="AA73" i="25"/>
  <c r="T32" i="25"/>
  <c r="U32" i="25"/>
  <c r="E31" i="24" s="1"/>
  <c r="T76" i="25"/>
  <c r="D75" i="24" s="1"/>
  <c r="U76" i="25"/>
  <c r="E75" i="24" s="1"/>
  <c r="Z39" i="25"/>
  <c r="Q39" i="25" s="1"/>
  <c r="AA39" i="25"/>
  <c r="Y39" i="25"/>
  <c r="T78" i="25"/>
  <c r="U78" i="25"/>
  <c r="E77" i="24" s="1"/>
  <c r="Y109" i="25"/>
  <c r="Z109" i="25"/>
  <c r="Q109" i="25" s="1"/>
  <c r="AA109" i="25"/>
  <c r="Z85" i="25"/>
  <c r="Q85" i="25" s="1"/>
  <c r="A84" i="24" s="1"/>
  <c r="AA85" i="25"/>
  <c r="Y85" i="25"/>
  <c r="T27" i="25"/>
  <c r="U27" i="25"/>
  <c r="E26" i="24" s="1"/>
  <c r="T88" i="25"/>
  <c r="U88" i="25"/>
  <c r="Y97" i="25"/>
  <c r="Z97" i="25"/>
  <c r="Q97" i="25" s="1"/>
  <c r="AA97" i="25"/>
  <c r="T101" i="25"/>
  <c r="U101" i="25"/>
  <c r="T108" i="25"/>
  <c r="U108" i="25"/>
  <c r="Y83" i="25"/>
  <c r="Z83" i="25"/>
  <c r="Q83" i="25" s="1"/>
  <c r="AA83" i="25"/>
  <c r="T42" i="25"/>
  <c r="U42" i="25"/>
  <c r="E41" i="24" s="1"/>
  <c r="Y16" i="25"/>
  <c r="Z16" i="25"/>
  <c r="Q16" i="25" s="1"/>
  <c r="AA16" i="25"/>
  <c r="Z70" i="25"/>
  <c r="Q70" i="25" s="1"/>
  <c r="Y70" i="25"/>
  <c r="AA70" i="25"/>
  <c r="T77" i="25"/>
  <c r="U77" i="25"/>
  <c r="E76" i="24" s="1"/>
  <c r="T82" i="25"/>
  <c r="U82" i="25"/>
  <c r="E81" i="24" s="1"/>
  <c r="U50" i="25"/>
  <c r="E49" i="24" s="1"/>
  <c r="T50" i="25"/>
  <c r="T20" i="25"/>
  <c r="U20" i="25"/>
  <c r="E19" i="24" s="1"/>
  <c r="T61" i="25"/>
  <c r="U61" i="25"/>
  <c r="E60" i="24" s="1"/>
  <c r="T8" i="25"/>
  <c r="U8" i="25"/>
  <c r="E7" i="24" s="1"/>
  <c r="T99" i="25"/>
  <c r="U99" i="25"/>
  <c r="Y80" i="25"/>
  <c r="Z80" i="25"/>
  <c r="Q80" i="25" s="1"/>
  <c r="AA80" i="25"/>
  <c r="T7" i="25"/>
  <c r="U7" i="25"/>
  <c r="E6" i="24" s="1"/>
  <c r="T100" i="25"/>
  <c r="U100" i="25"/>
  <c r="T93" i="25"/>
  <c r="U93" i="25"/>
  <c r="T87" i="25"/>
  <c r="U87" i="25"/>
  <c r="E25" i="24"/>
  <c r="E36" i="24"/>
  <c r="E57" i="24"/>
  <c r="E24" i="24"/>
  <c r="E30" i="24"/>
  <c r="A66" i="24"/>
  <c r="E48" i="24"/>
  <c r="E71" i="24"/>
  <c r="D12" i="24"/>
  <c r="E12" i="24"/>
  <c r="E83" i="24"/>
  <c r="A20" i="24"/>
  <c r="E79" i="24"/>
  <c r="E82" i="24"/>
  <c r="D15" i="24"/>
  <c r="E15" i="24"/>
  <c r="E27" i="24"/>
  <c r="D25" i="24"/>
  <c r="E51" i="24"/>
  <c r="E18" i="24"/>
  <c r="D20" i="24"/>
  <c r="E42" i="24"/>
  <c r="E58" i="24"/>
  <c r="E65" i="24"/>
  <c r="E64" i="24"/>
  <c r="E43" i="24"/>
  <c r="E44" i="24"/>
  <c r="E69" i="24"/>
  <c r="E72" i="24"/>
  <c r="E78" i="24"/>
  <c r="D51" i="24"/>
  <c r="E32" i="24"/>
  <c r="E38" i="24"/>
  <c r="E86" i="24"/>
  <c r="D66" i="24"/>
  <c r="T2" i="25"/>
  <c r="U2" i="25"/>
  <c r="E2" i="24" s="1"/>
  <c r="E39" i="24"/>
  <c r="T3" i="25"/>
  <c r="U3" i="25"/>
  <c r="D24" i="24"/>
  <c r="D30" i="24"/>
  <c r="D36" i="24"/>
  <c r="E68" i="24"/>
  <c r="E8" i="24"/>
  <c r="E46" i="24"/>
  <c r="E73" i="24"/>
  <c r="D50" i="24"/>
  <c r="E52" i="24"/>
  <c r="E62" i="24"/>
  <c r="AA53" i="25" l="1"/>
  <c r="Y53" i="25"/>
  <c r="Z53" i="25"/>
  <c r="Q53" i="25" s="1"/>
  <c r="AA56" i="25"/>
  <c r="Z56" i="25"/>
  <c r="Q56" i="25" s="1"/>
  <c r="Y56" i="25"/>
  <c r="Y7" i="25"/>
  <c r="Z7" i="25"/>
  <c r="Q7" i="25" s="1"/>
  <c r="A6" i="24" s="1"/>
  <c r="AA7" i="25"/>
  <c r="AA50" i="25"/>
  <c r="Y50" i="25"/>
  <c r="Z50" i="25"/>
  <c r="Q50" i="25" s="1"/>
  <c r="A49" i="24" s="1"/>
  <c r="Y15" i="25"/>
  <c r="Z15" i="25"/>
  <c r="Q15" i="25" s="1"/>
  <c r="A14" i="24" s="1"/>
  <c r="AA15" i="25"/>
  <c r="Z98" i="25"/>
  <c r="Q98" i="25" s="1"/>
  <c r="AA98" i="25"/>
  <c r="Y98" i="25"/>
  <c r="Y86" i="25"/>
  <c r="Z86" i="25"/>
  <c r="Q86" i="25" s="1"/>
  <c r="AA86" i="25"/>
  <c r="Z34" i="25"/>
  <c r="Q34" i="25" s="1"/>
  <c r="A33" i="24" s="1"/>
  <c r="AA34" i="25"/>
  <c r="Y34" i="25"/>
  <c r="Y93" i="25"/>
  <c r="Z93" i="25"/>
  <c r="Q93" i="25" s="1"/>
  <c r="AA93" i="25"/>
  <c r="AA101" i="25"/>
  <c r="Y101" i="25"/>
  <c r="Z101" i="25"/>
  <c r="Q101" i="25" s="1"/>
  <c r="Z90" i="25"/>
  <c r="Q90" i="25" s="1"/>
  <c r="AA90" i="25"/>
  <c r="Y90" i="25"/>
  <c r="Y35" i="25"/>
  <c r="Z35" i="25"/>
  <c r="Q35" i="25" s="1"/>
  <c r="A34" i="24" s="1"/>
  <c r="AA35" i="25"/>
  <c r="Y112" i="25"/>
  <c r="Z112" i="25"/>
  <c r="Q112" i="25" s="1"/>
  <c r="AA112" i="25"/>
  <c r="Z94" i="25"/>
  <c r="Q94" i="25" s="1"/>
  <c r="Y94" i="25"/>
  <c r="AA94" i="25"/>
  <c r="Y42" i="25"/>
  <c r="Z42" i="25"/>
  <c r="Q42" i="25" s="1"/>
  <c r="A41" i="24" s="1"/>
  <c r="AA42" i="25"/>
  <c r="Z88" i="25"/>
  <c r="Q88" i="25" s="1"/>
  <c r="AA88" i="25"/>
  <c r="Y88" i="25"/>
  <c r="Y4" i="25"/>
  <c r="Z4" i="25"/>
  <c r="Q4" i="25" s="1"/>
  <c r="A3" i="24" s="1"/>
  <c r="AA4" i="25"/>
  <c r="Z54" i="25"/>
  <c r="Q54" i="25" s="1"/>
  <c r="Y54" i="25"/>
  <c r="AA54" i="25"/>
  <c r="Y65" i="25"/>
  <c r="AA65" i="25"/>
  <c r="Z65" i="25"/>
  <c r="Q65" i="25" s="1"/>
  <c r="A64" i="24" s="1"/>
  <c r="Y71" i="25"/>
  <c r="Z71" i="25"/>
  <c r="Q71" i="25" s="1"/>
  <c r="A70" i="24" s="1"/>
  <c r="AA71" i="25"/>
  <c r="Z14" i="25"/>
  <c r="Q14" i="25" s="1"/>
  <c r="A13" i="24" s="1"/>
  <c r="AA14" i="25"/>
  <c r="Y14" i="25"/>
  <c r="Y41" i="25"/>
  <c r="Z41" i="25"/>
  <c r="Q41" i="25" s="1"/>
  <c r="A40" i="24" s="1"/>
  <c r="AA41" i="25"/>
  <c r="Z61" i="25"/>
  <c r="Q61" i="25" s="1"/>
  <c r="Y61" i="25"/>
  <c r="AA61" i="25"/>
  <c r="Y23" i="25"/>
  <c r="Z23" i="25"/>
  <c r="Q23" i="25" s="1"/>
  <c r="A22" i="24" s="1"/>
  <c r="AA23" i="25"/>
  <c r="Y46" i="25"/>
  <c r="Z46" i="25"/>
  <c r="Q46" i="25" s="1"/>
  <c r="A45" i="24" s="1"/>
  <c r="AA46" i="25"/>
  <c r="AA68" i="25"/>
  <c r="Y68" i="25"/>
  <c r="Z68" i="25"/>
  <c r="Q68" i="25" s="1"/>
  <c r="A67" i="24" s="1"/>
  <c r="Y11" i="25"/>
  <c r="Z11" i="25"/>
  <c r="Q11" i="25" s="1"/>
  <c r="A10" i="24" s="1"/>
  <c r="AA11" i="25"/>
  <c r="Y74" i="25"/>
  <c r="Z74" i="25"/>
  <c r="Q74" i="25" s="1"/>
  <c r="A73" i="24" s="1"/>
  <c r="AA74" i="25"/>
  <c r="Y10" i="25"/>
  <c r="Z10" i="25"/>
  <c r="Q10" i="25" s="1"/>
  <c r="A9" i="24" s="1"/>
  <c r="AA10" i="25"/>
  <c r="Y48" i="25"/>
  <c r="Z48" i="25"/>
  <c r="Q48" i="25" s="1"/>
  <c r="A47" i="24" s="1"/>
  <c r="AA48" i="25"/>
  <c r="AA20" i="25"/>
  <c r="Y20" i="25"/>
  <c r="Z20" i="25"/>
  <c r="Q20" i="25" s="1"/>
  <c r="A19" i="24" s="1"/>
  <c r="Y78" i="25"/>
  <c r="Z78" i="25"/>
  <c r="Q78" i="25" s="1"/>
  <c r="A77" i="24" s="1"/>
  <c r="AA78" i="25"/>
  <c r="Z84" i="25"/>
  <c r="Q84" i="25" s="1"/>
  <c r="A83" i="24" s="1"/>
  <c r="Y84" i="25"/>
  <c r="AA84" i="25"/>
  <c r="D40" i="24"/>
  <c r="AA82" i="25"/>
  <c r="Y82" i="25"/>
  <c r="Z82" i="25"/>
  <c r="Q82" i="25" s="1"/>
  <c r="Y27" i="25"/>
  <c r="Z27" i="25"/>
  <c r="Q27" i="25" s="1"/>
  <c r="A26" i="24" s="1"/>
  <c r="AA27" i="25"/>
  <c r="Y29" i="25"/>
  <c r="Z29" i="25"/>
  <c r="Q29" i="25" s="1"/>
  <c r="A28" i="24" s="1"/>
  <c r="AA29" i="25"/>
  <c r="Y17" i="25"/>
  <c r="Z17" i="25"/>
  <c r="Q17" i="25" s="1"/>
  <c r="A16" i="24" s="1"/>
  <c r="AA17" i="25"/>
  <c r="Y55" i="25"/>
  <c r="Z55" i="25"/>
  <c r="Q55" i="25" s="1"/>
  <c r="AA55" i="25"/>
  <c r="Y5" i="25"/>
  <c r="Z5" i="25"/>
  <c r="Q5" i="25" s="1"/>
  <c r="A4" i="24" s="1"/>
  <c r="AA5" i="25"/>
  <c r="AA38" i="25"/>
  <c r="Y38" i="25"/>
  <c r="Z38" i="25"/>
  <c r="Q38" i="25" s="1"/>
  <c r="A37" i="24" s="1"/>
  <c r="Y30" i="25"/>
  <c r="Z30" i="25"/>
  <c r="Q30" i="25" s="1"/>
  <c r="AA30" i="25"/>
  <c r="Y110" i="25"/>
  <c r="Z110" i="25"/>
  <c r="Q110" i="25" s="1"/>
  <c r="AA110" i="25"/>
  <c r="Y100" i="25"/>
  <c r="Z100" i="25"/>
  <c r="Q100" i="25" s="1"/>
  <c r="AA100" i="25"/>
  <c r="Y6" i="25"/>
  <c r="Z6" i="25"/>
  <c r="Q6" i="25" s="1"/>
  <c r="A5" i="24" s="1"/>
  <c r="AA6" i="25"/>
  <c r="Y26" i="25"/>
  <c r="Z26" i="25"/>
  <c r="Q26" i="25" s="1"/>
  <c r="A25" i="24" s="1"/>
  <c r="AA26" i="25"/>
  <c r="Y75" i="25"/>
  <c r="Z75" i="25"/>
  <c r="Q75" i="25" s="1"/>
  <c r="AA75" i="25"/>
  <c r="AA36" i="25"/>
  <c r="Y36" i="25"/>
  <c r="Z36" i="25"/>
  <c r="Q36" i="25" s="1"/>
  <c r="A35" i="24" s="1"/>
  <c r="Y24" i="25"/>
  <c r="Z24" i="25"/>
  <c r="Q24" i="25" s="1"/>
  <c r="A23" i="24" s="1"/>
  <c r="AA24" i="25"/>
  <c r="Y113" i="25"/>
  <c r="AA113" i="25"/>
  <c r="Z113" i="25"/>
  <c r="Q113" i="25" s="1"/>
  <c r="Y111" i="25"/>
  <c r="Z111" i="25"/>
  <c r="Q111" i="25" s="1"/>
  <c r="AA111" i="25"/>
  <c r="Y64" i="25"/>
  <c r="Z64" i="25"/>
  <c r="Q64" i="25" s="1"/>
  <c r="A63" i="24" s="1"/>
  <c r="AA64" i="25"/>
  <c r="Y81" i="25"/>
  <c r="Z81" i="25"/>
  <c r="Q81" i="25" s="1"/>
  <c r="A80" i="24" s="1"/>
  <c r="AA81" i="25"/>
  <c r="Y76" i="25"/>
  <c r="Z76" i="25"/>
  <c r="Q76" i="25" s="1"/>
  <c r="A75" i="24" s="1"/>
  <c r="AA76" i="25"/>
  <c r="Y60" i="25"/>
  <c r="Z60" i="25"/>
  <c r="Q60" i="25" s="1"/>
  <c r="AA60" i="25"/>
  <c r="D35" i="24"/>
  <c r="Y99" i="25"/>
  <c r="Z99" i="25"/>
  <c r="Q99" i="25" s="1"/>
  <c r="AA99" i="25"/>
  <c r="Y77" i="25"/>
  <c r="Z77" i="25"/>
  <c r="Q77" i="25" s="1"/>
  <c r="A76" i="24" s="1"/>
  <c r="AA77" i="25"/>
  <c r="AA89" i="25"/>
  <c r="Z89" i="25"/>
  <c r="Q89" i="25" s="1"/>
  <c r="Y89" i="25"/>
  <c r="Z96" i="25"/>
  <c r="Q96" i="25" s="1"/>
  <c r="Y96" i="25"/>
  <c r="AA96" i="25"/>
  <c r="Z114" i="25"/>
  <c r="Q114" i="25" s="1"/>
  <c r="AA114" i="25"/>
  <c r="Y114" i="25"/>
  <c r="Y18" i="25"/>
  <c r="Z18" i="25"/>
  <c r="Q18" i="25" s="1"/>
  <c r="A17" i="24" s="1"/>
  <c r="AA18" i="25"/>
  <c r="D63" i="24"/>
  <c r="Y87" i="25"/>
  <c r="Z87" i="25"/>
  <c r="Q87" i="25" s="1"/>
  <c r="A86" i="24" s="1"/>
  <c r="AA87" i="25"/>
  <c r="Y108" i="25"/>
  <c r="Z108" i="25"/>
  <c r="Q108" i="25" s="1"/>
  <c r="AA108" i="25"/>
  <c r="AA32" i="25"/>
  <c r="Y32" i="25"/>
  <c r="Z32" i="25"/>
  <c r="Q32" i="25" s="1"/>
  <c r="A31" i="24" s="1"/>
  <c r="Y22" i="25"/>
  <c r="Z22" i="25"/>
  <c r="Q22" i="25" s="1"/>
  <c r="A21" i="24" s="1"/>
  <c r="AA22" i="25"/>
  <c r="Y102" i="25"/>
  <c r="Z102" i="25"/>
  <c r="Q102" i="25" s="1"/>
  <c r="AA102" i="25"/>
  <c r="Z106" i="25"/>
  <c r="Q106" i="25" s="1"/>
  <c r="AA106" i="25"/>
  <c r="Y106" i="25"/>
  <c r="Y58" i="25"/>
  <c r="Z58" i="25"/>
  <c r="Q58" i="25" s="1"/>
  <c r="A57" i="24" s="1"/>
  <c r="AA58" i="25"/>
  <c r="Z72" i="25"/>
  <c r="Q72" i="25" s="1"/>
  <c r="A71" i="24" s="1"/>
  <c r="AA72" i="25"/>
  <c r="Y72" i="25"/>
  <c r="Z59" i="25"/>
  <c r="Q59" i="25" s="1"/>
  <c r="A58" i="24" s="1"/>
  <c r="AA59" i="25"/>
  <c r="Y59" i="25"/>
  <c r="Y44" i="25"/>
  <c r="Z44" i="25"/>
  <c r="Q44" i="25" s="1"/>
  <c r="A43" i="24" s="1"/>
  <c r="AA44" i="25"/>
  <c r="AA8" i="25"/>
  <c r="Y8" i="25"/>
  <c r="Z8" i="25"/>
  <c r="Q8" i="25" s="1"/>
  <c r="A7" i="24" s="1"/>
  <c r="Z62" i="25"/>
  <c r="Q62" i="25" s="1"/>
  <c r="A61" i="24" s="1"/>
  <c r="AA62" i="25"/>
  <c r="Y62" i="25"/>
  <c r="Y105" i="25"/>
  <c r="Z105" i="25"/>
  <c r="Q105" i="25" s="1"/>
  <c r="AA105" i="25"/>
  <c r="Y57" i="25"/>
  <c r="AA57" i="25"/>
  <c r="Z57" i="25"/>
  <c r="Q57" i="25" s="1"/>
  <c r="A56" i="24" s="1"/>
  <c r="Y47" i="25"/>
  <c r="AA47" i="25"/>
  <c r="Z47" i="25"/>
  <c r="Q47" i="25" s="1"/>
  <c r="A46" i="24" s="1"/>
  <c r="Y12" i="25"/>
  <c r="Z12" i="25"/>
  <c r="Q12" i="25" s="1"/>
  <c r="A11" i="24" s="1"/>
  <c r="AA12" i="25"/>
  <c r="D34" i="24"/>
  <c r="A39" i="24"/>
  <c r="A82" i="24"/>
  <c r="A30" i="24"/>
  <c r="D29" i="24"/>
  <c r="A29" i="24"/>
  <c r="A68" i="24"/>
  <c r="A12" i="24"/>
  <c r="D83" i="24"/>
  <c r="A24" i="24"/>
  <c r="A51" i="24"/>
  <c r="A65" i="24"/>
  <c r="A69" i="24"/>
  <c r="A36" i="24"/>
  <c r="D71" i="24"/>
  <c r="A48" i="24"/>
  <c r="D48" i="24"/>
  <c r="A15" i="24"/>
  <c r="A27" i="24"/>
  <c r="D27" i="24"/>
  <c r="D43" i="24"/>
  <c r="A81" i="24"/>
  <c r="D76" i="24"/>
  <c r="D70" i="24"/>
  <c r="D18" i="24"/>
  <c r="A18" i="24"/>
  <c r="D8" i="24"/>
  <c r="A8" i="24"/>
  <c r="D47" i="24"/>
  <c r="D46" i="24"/>
  <c r="D61" i="24"/>
  <c r="D39" i="24"/>
  <c r="D10" i="24"/>
  <c r="D86" i="24"/>
  <c r="D19" i="24"/>
  <c r="D11" i="24"/>
  <c r="D81" i="24"/>
  <c r="D3" i="24"/>
  <c r="D22" i="24"/>
  <c r="D45" i="24"/>
  <c r="D80" i="24"/>
  <c r="D52" i="24"/>
  <c r="A52" i="24"/>
  <c r="D41" i="24"/>
  <c r="D55" i="24"/>
  <c r="A55" i="24"/>
  <c r="D37" i="24"/>
  <c r="D32" i="24"/>
  <c r="A32" i="24"/>
  <c r="D14" i="24"/>
  <c r="D60" i="24"/>
  <c r="A60" i="24"/>
  <c r="D56" i="24"/>
  <c r="D74" i="24"/>
  <c r="A74" i="24"/>
  <c r="D65" i="24"/>
  <c r="D6" i="24"/>
  <c r="D62" i="24"/>
  <c r="A62" i="24"/>
  <c r="D49" i="24"/>
  <c r="AA3" i="25"/>
  <c r="Y3" i="25"/>
  <c r="Z3" i="25"/>
  <c r="Q3" i="25" s="1"/>
  <c r="D53" i="24"/>
  <c r="A53" i="24"/>
  <c r="D79" i="24"/>
  <c r="A79" i="24"/>
  <c r="D58" i="24"/>
  <c r="D5" i="24"/>
  <c r="D68" i="24"/>
  <c r="D82" i="24"/>
  <c r="D31" i="24"/>
  <c r="D77" i="24"/>
  <c r="D69" i="24"/>
  <c r="D13" i="24"/>
  <c r="D28" i="24"/>
  <c r="D2" i="24"/>
  <c r="Y2" i="25"/>
  <c r="AA2" i="25"/>
  <c r="Z2" i="25"/>
  <c r="Q2" i="25" s="1"/>
  <c r="A2" i="24" s="1"/>
  <c r="D17" i="24"/>
  <c r="D38" i="24"/>
  <c r="A38" i="24"/>
  <c r="D78" i="24"/>
  <c r="A78" i="24"/>
  <c r="D59" i="24"/>
  <c r="A59" i="24"/>
  <c r="D64" i="24"/>
  <c r="D42" i="24"/>
  <c r="A42" i="24"/>
  <c r="D21" i="24"/>
  <c r="D7" i="24"/>
  <c r="D26" i="24"/>
  <c r="D73" i="24"/>
  <c r="D54" i="24"/>
  <c r="A54" i="24"/>
  <c r="D23" i="24"/>
  <c r="D85" i="24"/>
  <c r="A85" i="24"/>
  <c r="D16" i="24"/>
  <c r="D44" i="24"/>
  <c r="A44" i="24"/>
  <c r="G101" i="21" l="1"/>
  <c r="I101" i="21"/>
  <c r="I3" i="10" l="1"/>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J9" i="10" l="1"/>
  <c r="L9" i="10" s="1"/>
  <c r="J49" i="10"/>
  <c r="L49" i="10" s="1"/>
  <c r="J113" i="10"/>
  <c r="L113" i="10" s="1"/>
  <c r="J177" i="10"/>
  <c r="J241" i="10"/>
  <c r="J305" i="10"/>
  <c r="J369" i="10"/>
  <c r="J433" i="10"/>
  <c r="J497" i="10"/>
  <c r="J561" i="10"/>
  <c r="L561" i="10" s="1"/>
  <c r="J625" i="10"/>
  <c r="L625" i="10" s="1"/>
  <c r="J689" i="10"/>
  <c r="L689" i="10" s="1"/>
  <c r="J753" i="10"/>
  <c r="L753" i="10" s="1"/>
  <c r="J817" i="10"/>
  <c r="J881" i="10"/>
  <c r="L881" i="10" s="1"/>
  <c r="J945" i="10"/>
  <c r="M945" i="10" s="1"/>
  <c r="J7" i="10"/>
  <c r="J8" i="10"/>
  <c r="J10" i="10"/>
  <c r="J11" i="10"/>
  <c r="J12" i="10"/>
  <c r="J13" i="10"/>
  <c r="J14" i="10"/>
  <c r="J15" i="10"/>
  <c r="J16" i="10"/>
  <c r="J17" i="10"/>
  <c r="J18" i="10"/>
  <c r="J19" i="10"/>
  <c r="J20" i="10"/>
  <c r="J21" i="10"/>
  <c r="J22" i="10"/>
  <c r="J23" i="10"/>
  <c r="J24" i="10"/>
  <c r="J25" i="10"/>
  <c r="J26" i="10"/>
  <c r="J27" i="10"/>
  <c r="J28" i="10"/>
  <c r="J29" i="10"/>
  <c r="J30" i="10"/>
  <c r="J31" i="10"/>
  <c r="J32" i="10"/>
  <c r="J33" i="10"/>
  <c r="L33" i="10" s="1"/>
  <c r="J34" i="10"/>
  <c r="J35" i="10"/>
  <c r="J36" i="10"/>
  <c r="J37" i="10"/>
  <c r="J38" i="10"/>
  <c r="J39" i="10"/>
  <c r="J40" i="10"/>
  <c r="J41" i="10"/>
  <c r="J42" i="10"/>
  <c r="J43" i="10"/>
  <c r="J44" i="10"/>
  <c r="J45" i="10"/>
  <c r="J46" i="10"/>
  <c r="J47" i="10"/>
  <c r="J48"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L89" i="10" s="1"/>
  <c r="J90" i="10"/>
  <c r="J91" i="10"/>
  <c r="J92" i="10"/>
  <c r="J93" i="10"/>
  <c r="J94" i="10"/>
  <c r="J95" i="10"/>
  <c r="J96" i="10"/>
  <c r="J97" i="10"/>
  <c r="L97" i="10" s="1"/>
  <c r="J98" i="10"/>
  <c r="J99" i="10"/>
  <c r="J100" i="10"/>
  <c r="J101" i="10"/>
  <c r="J102" i="10"/>
  <c r="J103" i="10"/>
  <c r="J104" i="10"/>
  <c r="J105" i="10"/>
  <c r="J106" i="10"/>
  <c r="J107" i="10"/>
  <c r="J108" i="10"/>
  <c r="J109" i="10"/>
  <c r="J110" i="10"/>
  <c r="J111" i="10"/>
  <c r="J112"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L137" i="10" s="1"/>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L169" i="10" s="1"/>
  <c r="J170" i="10"/>
  <c r="J171" i="10"/>
  <c r="J172" i="10"/>
  <c r="J173" i="10"/>
  <c r="J174" i="10"/>
  <c r="J175" i="10"/>
  <c r="J176"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L201" i="10" s="1"/>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2" i="10"/>
  <c r="J243" i="10"/>
  <c r="J244" i="10"/>
  <c r="J245" i="10"/>
  <c r="J246" i="10"/>
  <c r="J247" i="10"/>
  <c r="J248" i="10"/>
  <c r="J249" i="10"/>
  <c r="J250" i="10"/>
  <c r="J251" i="10"/>
  <c r="J252" i="10"/>
  <c r="J253" i="10"/>
  <c r="J254" i="10"/>
  <c r="J255" i="10"/>
  <c r="J256" i="10"/>
  <c r="J257" i="10"/>
  <c r="L257" i="10" s="1"/>
  <c r="J258" i="10"/>
  <c r="J259" i="10"/>
  <c r="J260" i="10"/>
  <c r="J261" i="10"/>
  <c r="J262" i="10"/>
  <c r="J263" i="10"/>
  <c r="J264" i="10"/>
  <c r="J265" i="10"/>
  <c r="J266" i="10"/>
  <c r="J267" i="10"/>
  <c r="J268" i="10"/>
  <c r="J269" i="10"/>
  <c r="J270" i="10"/>
  <c r="J271" i="10"/>
  <c r="J272" i="10"/>
  <c r="J273" i="10"/>
  <c r="L273" i="10" s="1"/>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6" i="10"/>
  <c r="J307" i="10"/>
  <c r="J308" i="10"/>
  <c r="J309" i="10"/>
  <c r="J310" i="10"/>
  <c r="J311" i="10"/>
  <c r="J312" i="10"/>
  <c r="J313" i="10"/>
  <c r="J314" i="10"/>
  <c r="J315" i="10"/>
  <c r="J316" i="10"/>
  <c r="J317" i="10"/>
  <c r="J318" i="10"/>
  <c r="J319" i="10"/>
  <c r="J320" i="10"/>
  <c r="J321" i="10"/>
  <c r="L321" i="10" s="1"/>
  <c r="J322" i="10"/>
  <c r="J323" i="10"/>
  <c r="J324" i="10"/>
  <c r="J325" i="10"/>
  <c r="J326" i="10"/>
  <c r="J327" i="10"/>
  <c r="J328" i="10"/>
  <c r="J329" i="10"/>
  <c r="L329" i="10" s="1"/>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70" i="10"/>
  <c r="J371" i="10"/>
  <c r="J372" i="10"/>
  <c r="J373" i="10"/>
  <c r="J374" i="10"/>
  <c r="J375" i="10"/>
  <c r="J376" i="10"/>
  <c r="J377" i="10"/>
  <c r="L377" i="10" s="1"/>
  <c r="J378" i="10"/>
  <c r="J379" i="10"/>
  <c r="J380" i="10"/>
  <c r="J381" i="10"/>
  <c r="J382" i="10"/>
  <c r="J383" i="10"/>
  <c r="J384" i="10"/>
  <c r="J385" i="10"/>
  <c r="L385" i="10" s="1"/>
  <c r="J386" i="10"/>
  <c r="J387" i="10"/>
  <c r="J388" i="10"/>
  <c r="J389" i="10"/>
  <c r="J390" i="10"/>
  <c r="J391" i="10"/>
  <c r="J392" i="10"/>
  <c r="J393" i="10"/>
  <c r="L393" i="10" s="1"/>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4" i="10"/>
  <c r="J435" i="10"/>
  <c r="J436" i="10"/>
  <c r="J437" i="10"/>
  <c r="J438" i="10"/>
  <c r="J439" i="10"/>
  <c r="J440" i="10"/>
  <c r="J441" i="10"/>
  <c r="J442" i="10"/>
  <c r="J443" i="10"/>
  <c r="J444" i="10"/>
  <c r="J445" i="10"/>
  <c r="J446" i="10"/>
  <c r="J447" i="10"/>
  <c r="J448" i="10"/>
  <c r="J449" i="10"/>
  <c r="L449" i="10" s="1"/>
  <c r="J450" i="10"/>
  <c r="J451" i="10"/>
  <c r="J452" i="10"/>
  <c r="J453" i="10"/>
  <c r="J454" i="10"/>
  <c r="J455" i="10"/>
  <c r="J456" i="10"/>
  <c r="J457" i="10"/>
  <c r="L457" i="10" s="1"/>
  <c r="J458" i="10"/>
  <c r="J459" i="10"/>
  <c r="J460" i="10"/>
  <c r="J461" i="10"/>
  <c r="J462" i="10"/>
  <c r="J463" i="10"/>
  <c r="J464" i="10"/>
  <c r="J465" i="10"/>
  <c r="L465" i="10" s="1"/>
  <c r="J466" i="10"/>
  <c r="J467" i="10"/>
  <c r="J468" i="10"/>
  <c r="J469" i="10"/>
  <c r="J470" i="10"/>
  <c r="J471" i="10"/>
  <c r="J472" i="10"/>
  <c r="J473" i="10"/>
  <c r="L473" i="10" s="1"/>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8" i="10"/>
  <c r="J499" i="10"/>
  <c r="J500" i="10"/>
  <c r="J501" i="10"/>
  <c r="J502" i="10"/>
  <c r="J503" i="10"/>
  <c r="J504" i="10"/>
  <c r="J505" i="10"/>
  <c r="L505" i="10" s="1"/>
  <c r="J506" i="10"/>
  <c r="J507" i="10"/>
  <c r="J508" i="10"/>
  <c r="J509" i="10"/>
  <c r="J510" i="10"/>
  <c r="J511" i="10"/>
  <c r="J512" i="10"/>
  <c r="J513" i="10"/>
  <c r="L513" i="10" s="1"/>
  <c r="J514" i="10"/>
  <c r="J515" i="10"/>
  <c r="J516" i="10"/>
  <c r="J517" i="10"/>
  <c r="J518" i="10"/>
  <c r="J519" i="10"/>
  <c r="J520" i="10"/>
  <c r="J521" i="10"/>
  <c r="L521" i="10" s="1"/>
  <c r="J522" i="10"/>
  <c r="J523" i="10"/>
  <c r="J524" i="10"/>
  <c r="J525" i="10"/>
  <c r="J526" i="10"/>
  <c r="J527" i="10"/>
  <c r="J528" i="10"/>
  <c r="J529" i="10"/>
  <c r="L529" i="10" s="1"/>
  <c r="J530" i="10"/>
  <c r="J531" i="10"/>
  <c r="J532" i="10"/>
  <c r="J533" i="10"/>
  <c r="J534" i="10"/>
  <c r="J535" i="10"/>
  <c r="J536" i="10"/>
  <c r="J537" i="10"/>
  <c r="L537" i="10" s="1"/>
  <c r="J538" i="10"/>
  <c r="J539" i="10"/>
  <c r="J540" i="10"/>
  <c r="J541" i="10"/>
  <c r="J542" i="10"/>
  <c r="J543" i="10"/>
  <c r="J544" i="10"/>
  <c r="J545" i="10"/>
  <c r="L545" i="10" s="1"/>
  <c r="J546" i="10"/>
  <c r="J547" i="10"/>
  <c r="J548" i="10"/>
  <c r="J549" i="10"/>
  <c r="J550" i="10"/>
  <c r="J551" i="10"/>
  <c r="J552" i="10"/>
  <c r="J553" i="10"/>
  <c r="J554" i="10"/>
  <c r="J555" i="10"/>
  <c r="J556" i="10"/>
  <c r="J557" i="10"/>
  <c r="J558" i="10"/>
  <c r="J559" i="10"/>
  <c r="J560" i="10"/>
  <c r="J562" i="10"/>
  <c r="J563" i="10"/>
  <c r="J564" i="10"/>
  <c r="J565" i="10"/>
  <c r="J566" i="10"/>
  <c r="J567" i="10"/>
  <c r="J568" i="10"/>
  <c r="J569" i="10"/>
  <c r="L569" i="10" s="1"/>
  <c r="J570" i="10"/>
  <c r="J571" i="10"/>
  <c r="J572" i="10"/>
  <c r="J573" i="10"/>
  <c r="J574" i="10"/>
  <c r="J575" i="10"/>
  <c r="J576" i="10"/>
  <c r="J577" i="10"/>
  <c r="L577" i="10" s="1"/>
  <c r="J578" i="10"/>
  <c r="J579" i="10"/>
  <c r="J580" i="10"/>
  <c r="J581" i="10"/>
  <c r="J582" i="10"/>
  <c r="J583" i="10"/>
  <c r="J584" i="10"/>
  <c r="J585" i="10"/>
  <c r="J586" i="10"/>
  <c r="J587" i="10"/>
  <c r="J588" i="10"/>
  <c r="J589" i="10"/>
  <c r="J590" i="10"/>
  <c r="J591" i="10"/>
  <c r="J592" i="10"/>
  <c r="J593" i="10"/>
  <c r="L593" i="10" s="1"/>
  <c r="J594" i="10"/>
  <c r="J595" i="10"/>
  <c r="J596" i="10"/>
  <c r="J597" i="10"/>
  <c r="J598" i="10"/>
  <c r="J599" i="10"/>
  <c r="J600" i="10"/>
  <c r="J601" i="10"/>
  <c r="L601" i="10" s="1"/>
  <c r="J602" i="10"/>
  <c r="J603" i="10"/>
  <c r="J604" i="10"/>
  <c r="J605" i="10"/>
  <c r="J606" i="10"/>
  <c r="J607" i="10"/>
  <c r="J608" i="10"/>
  <c r="J609" i="10"/>
  <c r="J610" i="10"/>
  <c r="J611" i="10"/>
  <c r="J612" i="10"/>
  <c r="J613" i="10"/>
  <c r="J614" i="10"/>
  <c r="J615" i="10"/>
  <c r="J616" i="10"/>
  <c r="J617" i="10"/>
  <c r="L617" i="10" s="1"/>
  <c r="J618" i="10"/>
  <c r="J619" i="10"/>
  <c r="J620" i="10"/>
  <c r="J621" i="10"/>
  <c r="J622" i="10"/>
  <c r="J623" i="10"/>
  <c r="J624" i="10"/>
  <c r="J626" i="10"/>
  <c r="J627" i="10"/>
  <c r="J628" i="10"/>
  <c r="J629" i="10"/>
  <c r="J630" i="10"/>
  <c r="J631" i="10"/>
  <c r="J632" i="10"/>
  <c r="J633" i="10"/>
  <c r="J634" i="10"/>
  <c r="J635" i="10"/>
  <c r="J636" i="10"/>
  <c r="J637" i="10"/>
  <c r="J638" i="10"/>
  <c r="J639" i="10"/>
  <c r="J640" i="10"/>
  <c r="J641" i="10"/>
  <c r="L641" i="10" s="1"/>
  <c r="J642" i="10"/>
  <c r="J643" i="10"/>
  <c r="J644" i="10"/>
  <c r="J645" i="10"/>
  <c r="J646" i="10"/>
  <c r="J647" i="10"/>
  <c r="J648" i="10"/>
  <c r="J649" i="10"/>
  <c r="J650" i="10"/>
  <c r="J651" i="10"/>
  <c r="J652" i="10"/>
  <c r="J653" i="10"/>
  <c r="J654" i="10"/>
  <c r="J655" i="10"/>
  <c r="J656" i="10"/>
  <c r="J657" i="10"/>
  <c r="L657" i="10" s="1"/>
  <c r="J658" i="10"/>
  <c r="J659" i="10"/>
  <c r="J660" i="10"/>
  <c r="J661" i="10"/>
  <c r="J662" i="10"/>
  <c r="J663" i="10"/>
  <c r="J664" i="10"/>
  <c r="J665" i="10"/>
  <c r="L665" i="10" s="1"/>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90" i="10"/>
  <c r="J691" i="10"/>
  <c r="J692" i="10"/>
  <c r="J693" i="10"/>
  <c r="J694" i="10"/>
  <c r="J695" i="10"/>
  <c r="J696" i="10"/>
  <c r="J697" i="10"/>
  <c r="L697" i="10" s="1"/>
  <c r="J698" i="10"/>
  <c r="J699" i="10"/>
  <c r="J700" i="10"/>
  <c r="J701" i="10"/>
  <c r="J702" i="10"/>
  <c r="J703" i="10"/>
  <c r="J704" i="10"/>
  <c r="J705" i="10"/>
  <c r="L705" i="10" s="1"/>
  <c r="J706" i="10"/>
  <c r="J707" i="10"/>
  <c r="J708" i="10"/>
  <c r="J709" i="10"/>
  <c r="J710" i="10"/>
  <c r="J711" i="10"/>
  <c r="J712" i="10"/>
  <c r="J713" i="10"/>
  <c r="L713" i="10" s="1"/>
  <c r="J714" i="10"/>
  <c r="J715" i="10"/>
  <c r="J716" i="10"/>
  <c r="J717" i="10"/>
  <c r="J718" i="10"/>
  <c r="J719" i="10"/>
  <c r="J720" i="10"/>
  <c r="J721" i="10"/>
  <c r="L721" i="10" s="1"/>
  <c r="J722" i="10"/>
  <c r="J723" i="10"/>
  <c r="J724" i="10"/>
  <c r="J725" i="10"/>
  <c r="J726" i="10"/>
  <c r="J727" i="10"/>
  <c r="J728" i="10"/>
  <c r="J729" i="10"/>
  <c r="L729" i="10" s="1"/>
  <c r="J730" i="10"/>
  <c r="J731" i="10"/>
  <c r="J732" i="10"/>
  <c r="J733" i="10"/>
  <c r="J734" i="10"/>
  <c r="J735" i="10"/>
  <c r="J736" i="10"/>
  <c r="J737" i="10"/>
  <c r="J738" i="10"/>
  <c r="J739" i="10"/>
  <c r="J740" i="10"/>
  <c r="J741" i="10"/>
  <c r="J742" i="10"/>
  <c r="J743" i="10"/>
  <c r="J744" i="10"/>
  <c r="J745" i="10"/>
  <c r="L745" i="10" s="1"/>
  <c r="J746" i="10"/>
  <c r="J747" i="10"/>
  <c r="J748" i="10"/>
  <c r="J749" i="10"/>
  <c r="J750" i="10"/>
  <c r="J751" i="10"/>
  <c r="J752" i="10"/>
  <c r="J754" i="10"/>
  <c r="J755" i="10"/>
  <c r="J756" i="10"/>
  <c r="J757" i="10"/>
  <c r="J758" i="10"/>
  <c r="J759" i="10"/>
  <c r="J760" i="10"/>
  <c r="J761" i="10"/>
  <c r="J762" i="10"/>
  <c r="J763" i="10"/>
  <c r="J764" i="10"/>
  <c r="J765" i="10"/>
  <c r="J766" i="10"/>
  <c r="J767" i="10"/>
  <c r="J768" i="10"/>
  <c r="J769" i="10"/>
  <c r="L769" i="10" s="1"/>
  <c r="J770" i="10"/>
  <c r="J771" i="10"/>
  <c r="J772" i="10"/>
  <c r="J773" i="10"/>
  <c r="J774" i="10"/>
  <c r="J775" i="10"/>
  <c r="J776" i="10"/>
  <c r="J777" i="10"/>
  <c r="L777" i="10" s="1"/>
  <c r="J778" i="10"/>
  <c r="J779" i="10"/>
  <c r="J780" i="10"/>
  <c r="J781" i="10"/>
  <c r="J782" i="10"/>
  <c r="J783" i="10"/>
  <c r="J784" i="10"/>
  <c r="J785" i="10"/>
  <c r="L785" i="10" s="1"/>
  <c r="J786" i="10"/>
  <c r="J787" i="10"/>
  <c r="J788" i="10"/>
  <c r="J789" i="10"/>
  <c r="J790" i="10"/>
  <c r="J791" i="10"/>
  <c r="J792" i="10"/>
  <c r="J793" i="10"/>
  <c r="L793" i="10" s="1"/>
  <c r="J794" i="10"/>
  <c r="J795" i="10"/>
  <c r="J796" i="10"/>
  <c r="J797" i="10"/>
  <c r="J798" i="10"/>
  <c r="J799" i="10"/>
  <c r="J800" i="10"/>
  <c r="J801" i="10"/>
  <c r="L801" i="10" s="1"/>
  <c r="J802" i="10"/>
  <c r="J803" i="10"/>
  <c r="J804" i="10"/>
  <c r="J805" i="10"/>
  <c r="J806" i="10"/>
  <c r="J807" i="10"/>
  <c r="J808" i="10"/>
  <c r="J809" i="10"/>
  <c r="J810" i="10"/>
  <c r="J811" i="10"/>
  <c r="J812" i="10"/>
  <c r="J813" i="10"/>
  <c r="J814" i="10"/>
  <c r="J815" i="10"/>
  <c r="J816" i="10"/>
  <c r="J818" i="10"/>
  <c r="J819" i="10"/>
  <c r="J820" i="10"/>
  <c r="J821" i="10"/>
  <c r="J822" i="10"/>
  <c r="J823" i="10"/>
  <c r="J824" i="10"/>
  <c r="J825" i="10"/>
  <c r="L825" i="10" s="1"/>
  <c r="J826" i="10"/>
  <c r="J827" i="10"/>
  <c r="J828" i="10"/>
  <c r="J829" i="10"/>
  <c r="J830" i="10"/>
  <c r="J831" i="10"/>
  <c r="J832" i="10"/>
  <c r="J833" i="10"/>
  <c r="L833" i="10" s="1"/>
  <c r="J834" i="10"/>
  <c r="J835" i="10"/>
  <c r="J836" i="10"/>
  <c r="J837" i="10"/>
  <c r="J838" i="10"/>
  <c r="J839" i="10"/>
  <c r="J840" i="10"/>
  <c r="J841" i="10"/>
  <c r="L841" i="10" s="1"/>
  <c r="J842" i="10"/>
  <c r="J843" i="10"/>
  <c r="J844" i="10"/>
  <c r="J845" i="10"/>
  <c r="J846" i="10"/>
  <c r="J847" i="10"/>
  <c r="J848" i="10"/>
  <c r="J849" i="10"/>
  <c r="L849" i="10" s="1"/>
  <c r="J850" i="10"/>
  <c r="J851" i="10"/>
  <c r="J852" i="10"/>
  <c r="J853" i="10"/>
  <c r="J854" i="10"/>
  <c r="J855" i="10"/>
  <c r="J856" i="10"/>
  <c r="J857" i="10"/>
  <c r="J858" i="10"/>
  <c r="J859" i="10"/>
  <c r="J860" i="10"/>
  <c r="J861" i="10"/>
  <c r="J862" i="10"/>
  <c r="J863" i="10"/>
  <c r="J864" i="10"/>
  <c r="J865" i="10"/>
  <c r="L865" i="10" s="1"/>
  <c r="J866" i="10"/>
  <c r="J867" i="10"/>
  <c r="J868" i="10"/>
  <c r="J869" i="10"/>
  <c r="J870" i="10"/>
  <c r="J871" i="10"/>
  <c r="J872" i="10"/>
  <c r="J873" i="10"/>
  <c r="L873" i="10" s="1"/>
  <c r="J874" i="10"/>
  <c r="J875" i="10"/>
  <c r="J876" i="10"/>
  <c r="J877" i="10"/>
  <c r="J878" i="10"/>
  <c r="J879" i="10"/>
  <c r="J880"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L905" i="10" s="1"/>
  <c r="J906" i="10"/>
  <c r="J907" i="10"/>
  <c r="J908" i="10"/>
  <c r="J909" i="10"/>
  <c r="J910" i="10"/>
  <c r="J911" i="10"/>
  <c r="J912" i="10"/>
  <c r="J913" i="10"/>
  <c r="L913" i="10" s="1"/>
  <c r="J914" i="10"/>
  <c r="J915" i="10"/>
  <c r="J916" i="10"/>
  <c r="J917" i="10"/>
  <c r="J918" i="10"/>
  <c r="J919" i="10"/>
  <c r="J920" i="10"/>
  <c r="J921" i="10"/>
  <c r="M921" i="10" s="1"/>
  <c r="J922" i="10"/>
  <c r="J923" i="10"/>
  <c r="J924" i="10"/>
  <c r="J925" i="10"/>
  <c r="J926" i="10"/>
  <c r="J927" i="10"/>
  <c r="J928" i="10"/>
  <c r="J929" i="10"/>
  <c r="J930" i="10"/>
  <c r="J931" i="10"/>
  <c r="J932" i="10"/>
  <c r="J933" i="10"/>
  <c r="J934" i="10"/>
  <c r="J935" i="10"/>
  <c r="J936" i="10"/>
  <c r="J937" i="10"/>
  <c r="O937" i="10" s="1"/>
  <c r="J938" i="10"/>
  <c r="J939" i="10"/>
  <c r="J940" i="10"/>
  <c r="J941" i="10"/>
  <c r="J942" i="10"/>
  <c r="J943" i="10"/>
  <c r="J944" i="10"/>
  <c r="J946" i="10"/>
  <c r="J947" i="10"/>
  <c r="J948" i="10"/>
  <c r="J949" i="10"/>
  <c r="J950" i="10"/>
  <c r="J951" i="10"/>
  <c r="J952" i="10"/>
  <c r="J953" i="10"/>
  <c r="L953" i="10" s="1"/>
  <c r="J954" i="10"/>
  <c r="J955" i="10"/>
  <c r="J956" i="10"/>
  <c r="J957" i="10"/>
  <c r="J958" i="10"/>
  <c r="J959" i="10"/>
  <c r="J960" i="10"/>
  <c r="J961" i="10"/>
  <c r="J962" i="10"/>
  <c r="J963" i="10"/>
  <c r="J964" i="10"/>
  <c r="J965" i="10"/>
  <c r="J966" i="10"/>
  <c r="J967" i="10"/>
  <c r="J968" i="10"/>
  <c r="J969" i="10"/>
  <c r="L969" i="10" s="1"/>
  <c r="J970" i="10"/>
  <c r="J971" i="10"/>
  <c r="J972" i="10"/>
  <c r="J973" i="10"/>
  <c r="J974" i="10"/>
  <c r="J975" i="10"/>
  <c r="J976" i="10"/>
  <c r="J977" i="10"/>
  <c r="L977" i="10" s="1"/>
  <c r="J978" i="10"/>
  <c r="J979" i="10"/>
  <c r="J980" i="10"/>
  <c r="J981" i="10"/>
  <c r="J982" i="10"/>
  <c r="J983" i="10"/>
  <c r="J984" i="10"/>
  <c r="J985" i="10"/>
  <c r="M985" i="10" s="1"/>
  <c r="J986" i="10"/>
  <c r="J987" i="10"/>
  <c r="J988" i="10"/>
  <c r="O959" i="10" l="1"/>
  <c r="N959" i="10"/>
  <c r="M959" i="10"/>
  <c r="L959" i="10"/>
  <c r="O903" i="10"/>
  <c r="N903" i="10"/>
  <c r="M903" i="10"/>
  <c r="L903" i="10"/>
  <c r="O847" i="10"/>
  <c r="N847" i="10"/>
  <c r="L847" i="10"/>
  <c r="M847" i="10"/>
  <c r="O791" i="10"/>
  <c r="N791" i="10"/>
  <c r="M791" i="10"/>
  <c r="L791" i="10"/>
  <c r="O735" i="10"/>
  <c r="N735" i="10"/>
  <c r="M735" i="10"/>
  <c r="L735" i="10"/>
  <c r="O679" i="10"/>
  <c r="N679" i="10"/>
  <c r="M679" i="10"/>
  <c r="L679" i="10"/>
  <c r="O623" i="10"/>
  <c r="N623" i="10"/>
  <c r="M623" i="10"/>
  <c r="L623" i="10"/>
  <c r="O567" i="10"/>
  <c r="N567" i="10"/>
  <c r="M567" i="10"/>
  <c r="L567" i="10"/>
  <c r="O519" i="10"/>
  <c r="N519" i="10"/>
  <c r="M519" i="10"/>
  <c r="L519" i="10"/>
  <c r="O463" i="10"/>
  <c r="N463" i="10"/>
  <c r="M463" i="10"/>
  <c r="L463" i="10"/>
  <c r="O407" i="10"/>
  <c r="N407" i="10"/>
  <c r="M407" i="10"/>
  <c r="L407" i="10"/>
  <c r="O351" i="10"/>
  <c r="N351" i="10"/>
  <c r="M351" i="10"/>
  <c r="L351" i="10"/>
  <c r="O303" i="10"/>
  <c r="N303" i="10"/>
  <c r="M303" i="10"/>
  <c r="L303" i="10"/>
  <c r="O247" i="10"/>
  <c r="N247" i="10"/>
  <c r="M247" i="10"/>
  <c r="L247" i="10"/>
  <c r="O191" i="10"/>
  <c r="N191" i="10"/>
  <c r="M191" i="10"/>
  <c r="L191" i="10"/>
  <c r="O127" i="10"/>
  <c r="N127" i="10"/>
  <c r="M127" i="10"/>
  <c r="L127" i="10"/>
  <c r="O23" i="10"/>
  <c r="N23" i="10"/>
  <c r="M23" i="10"/>
  <c r="L23" i="10"/>
  <c r="O982" i="10"/>
  <c r="M982" i="10"/>
  <c r="N982" i="10"/>
  <c r="L982" i="10"/>
  <c r="O934" i="10"/>
  <c r="M934" i="10"/>
  <c r="N934" i="10"/>
  <c r="L934" i="10"/>
  <c r="O870" i="10"/>
  <c r="N870" i="10"/>
  <c r="M870" i="10"/>
  <c r="L870" i="10"/>
  <c r="O806" i="10"/>
  <c r="N806" i="10"/>
  <c r="M806" i="10"/>
  <c r="L806" i="10"/>
  <c r="O984" i="10"/>
  <c r="N984" i="10"/>
  <c r="M984" i="10"/>
  <c r="L984" i="10"/>
  <c r="O976" i="10"/>
  <c r="N976" i="10"/>
  <c r="L976" i="10"/>
  <c r="M976" i="10"/>
  <c r="O968" i="10"/>
  <c r="N968" i="10"/>
  <c r="M968" i="10"/>
  <c r="L968" i="10"/>
  <c r="O960" i="10"/>
  <c r="N960" i="10"/>
  <c r="M960" i="10"/>
  <c r="L960" i="10"/>
  <c r="O952" i="10"/>
  <c r="N952" i="10"/>
  <c r="L952" i="10"/>
  <c r="M952" i="10"/>
  <c r="O944" i="10"/>
  <c r="N944" i="10"/>
  <c r="M944" i="10"/>
  <c r="L944" i="10"/>
  <c r="O936" i="10"/>
  <c r="N936" i="10"/>
  <c r="L936" i="10"/>
  <c r="M936" i="10"/>
  <c r="O928" i="10"/>
  <c r="M928" i="10"/>
  <c r="L928" i="10"/>
  <c r="N928" i="10"/>
  <c r="O920" i="10"/>
  <c r="N920" i="10"/>
  <c r="M920" i="10"/>
  <c r="L920" i="10"/>
  <c r="O912" i="10"/>
  <c r="N912" i="10"/>
  <c r="L912" i="10"/>
  <c r="M912" i="10"/>
  <c r="O904" i="10"/>
  <c r="N904" i="10"/>
  <c r="M904" i="10"/>
  <c r="L904" i="10"/>
  <c r="O896" i="10"/>
  <c r="N896" i="10"/>
  <c r="M896" i="10"/>
  <c r="L896" i="10"/>
  <c r="O888" i="10"/>
  <c r="N888" i="10"/>
  <c r="L888" i="10"/>
  <c r="M888" i="10"/>
  <c r="O880" i="10"/>
  <c r="M880" i="10"/>
  <c r="L880" i="10"/>
  <c r="N880" i="10"/>
  <c r="O872" i="10"/>
  <c r="N872" i="10"/>
  <c r="L872" i="10"/>
  <c r="M872" i="10"/>
  <c r="O864" i="10"/>
  <c r="N864" i="10"/>
  <c r="M864" i="10"/>
  <c r="L864" i="10"/>
  <c r="O856" i="10"/>
  <c r="N856" i="10"/>
  <c r="M856" i="10"/>
  <c r="L856" i="10"/>
  <c r="O848" i="10"/>
  <c r="N848" i="10"/>
  <c r="M848" i="10"/>
  <c r="L848" i="10"/>
  <c r="O840" i="10"/>
  <c r="N840" i="10"/>
  <c r="M840" i="10"/>
  <c r="L840" i="10"/>
  <c r="O832" i="10"/>
  <c r="M832" i="10"/>
  <c r="N832" i="10"/>
  <c r="L832" i="10"/>
  <c r="O824" i="10"/>
  <c r="N824" i="10"/>
  <c r="M824" i="10"/>
  <c r="L824" i="10"/>
  <c r="O816" i="10"/>
  <c r="N816" i="10"/>
  <c r="M816" i="10"/>
  <c r="L816" i="10"/>
  <c r="O808" i="10"/>
  <c r="N808" i="10"/>
  <c r="M808" i="10"/>
  <c r="L808" i="10"/>
  <c r="O800" i="10"/>
  <c r="M800" i="10"/>
  <c r="N800" i="10"/>
  <c r="L800" i="10"/>
  <c r="O792" i="10"/>
  <c r="N792" i="10"/>
  <c r="M792" i="10"/>
  <c r="L792" i="10"/>
  <c r="O784" i="10"/>
  <c r="N784" i="10"/>
  <c r="M784" i="10"/>
  <c r="L784" i="10"/>
  <c r="O776" i="10"/>
  <c r="N776" i="10"/>
  <c r="M776" i="10"/>
  <c r="L776" i="10"/>
  <c r="N768" i="10"/>
  <c r="O768" i="10"/>
  <c r="M768" i="10"/>
  <c r="L768" i="10"/>
  <c r="O760" i="10"/>
  <c r="N760" i="10"/>
  <c r="M760" i="10"/>
  <c r="L760" i="10"/>
  <c r="O752" i="10"/>
  <c r="N752" i="10"/>
  <c r="M752" i="10"/>
  <c r="L752" i="10"/>
  <c r="N744" i="10"/>
  <c r="O744" i="10"/>
  <c r="M744" i="10"/>
  <c r="L744" i="10"/>
  <c r="O736" i="10"/>
  <c r="N736" i="10"/>
  <c r="M736" i="10"/>
  <c r="L736" i="10"/>
  <c r="N728" i="10"/>
  <c r="L728" i="10"/>
  <c r="O728" i="10"/>
  <c r="M728" i="10"/>
  <c r="O720" i="10"/>
  <c r="N720" i="10"/>
  <c r="M720" i="10"/>
  <c r="L720" i="10"/>
  <c r="O712" i="10"/>
  <c r="N712" i="10"/>
  <c r="M712" i="10"/>
  <c r="L712" i="10"/>
  <c r="N704" i="10"/>
  <c r="O704" i="10"/>
  <c r="L704" i="10"/>
  <c r="M704" i="10"/>
  <c r="O696" i="10"/>
  <c r="N696" i="10"/>
  <c r="M696" i="10"/>
  <c r="L696" i="10"/>
  <c r="O688" i="10"/>
  <c r="N688" i="10"/>
  <c r="L688" i="10"/>
  <c r="M688" i="10"/>
  <c r="N680" i="10"/>
  <c r="O680" i="10"/>
  <c r="M680" i="10"/>
  <c r="L680" i="10"/>
  <c r="O672" i="10"/>
  <c r="N672" i="10"/>
  <c r="M672" i="10"/>
  <c r="L672" i="10"/>
  <c r="N664" i="10"/>
  <c r="O664" i="10"/>
  <c r="L664" i="10"/>
  <c r="M664" i="10"/>
  <c r="O656" i="10"/>
  <c r="N656" i="10"/>
  <c r="M656" i="10"/>
  <c r="L656" i="10"/>
  <c r="O648" i="10"/>
  <c r="N648" i="10"/>
  <c r="M648" i="10"/>
  <c r="L648" i="10"/>
  <c r="N640" i="10"/>
  <c r="O640" i="10"/>
  <c r="L640" i="10"/>
  <c r="M640" i="10"/>
  <c r="O632" i="10"/>
  <c r="N632" i="10"/>
  <c r="M632" i="10"/>
  <c r="L632" i="10"/>
  <c r="O624" i="10"/>
  <c r="N624" i="10"/>
  <c r="M624" i="10"/>
  <c r="L624" i="10"/>
  <c r="N616" i="10"/>
  <c r="O616" i="10"/>
  <c r="M616" i="10"/>
  <c r="L616" i="10"/>
  <c r="O608" i="10"/>
  <c r="N608" i="10"/>
  <c r="M608" i="10"/>
  <c r="L608" i="10"/>
  <c r="O600" i="10"/>
  <c r="N600" i="10"/>
  <c r="L600" i="10"/>
  <c r="M600" i="10"/>
  <c r="O592" i="10"/>
  <c r="N592" i="10"/>
  <c r="M592" i="10"/>
  <c r="L592" i="10"/>
  <c r="N584" i="10"/>
  <c r="O584" i="10"/>
  <c r="M584" i="10"/>
  <c r="L584" i="10"/>
  <c r="O576" i="10"/>
  <c r="N576" i="10"/>
  <c r="L576" i="10"/>
  <c r="M576" i="10"/>
  <c r="O568" i="10"/>
  <c r="N568" i="10"/>
  <c r="M568" i="10"/>
  <c r="L568" i="10"/>
  <c r="O560" i="10"/>
  <c r="N560" i="10"/>
  <c r="L560" i="10"/>
  <c r="M560" i="10"/>
  <c r="N552" i="10"/>
  <c r="O552" i="10"/>
  <c r="M552" i="10"/>
  <c r="L552" i="10"/>
  <c r="O544" i="10"/>
  <c r="N544" i="10"/>
  <c r="M544" i="10"/>
  <c r="L544" i="10"/>
  <c r="O536" i="10"/>
  <c r="N536" i="10"/>
  <c r="L536" i="10"/>
  <c r="M536" i="10"/>
  <c r="O528" i="10"/>
  <c r="N528" i="10"/>
  <c r="M528" i="10"/>
  <c r="L528" i="10"/>
  <c r="N520" i="10"/>
  <c r="O520" i="10"/>
  <c r="L520" i="10"/>
  <c r="M520" i="10"/>
  <c r="O512" i="10"/>
  <c r="N512" i="10"/>
  <c r="L512" i="10"/>
  <c r="M512" i="10"/>
  <c r="O504" i="10"/>
  <c r="N504" i="10"/>
  <c r="L504" i="10"/>
  <c r="M504" i="10"/>
  <c r="O496" i="10"/>
  <c r="N496" i="10"/>
  <c r="L496" i="10"/>
  <c r="M496" i="10"/>
  <c r="N488" i="10"/>
  <c r="O488" i="10"/>
  <c r="L488" i="10"/>
  <c r="M488" i="10"/>
  <c r="O480" i="10"/>
  <c r="N480" i="10"/>
  <c r="L480" i="10"/>
  <c r="M480" i="10"/>
  <c r="O472" i="10"/>
  <c r="N472" i="10"/>
  <c r="L472" i="10"/>
  <c r="M472" i="10"/>
  <c r="O464" i="10"/>
  <c r="N464" i="10"/>
  <c r="M464" i="10"/>
  <c r="L464" i="10"/>
  <c r="N456" i="10"/>
  <c r="O456" i="10"/>
  <c r="M456" i="10"/>
  <c r="L456" i="10"/>
  <c r="O448" i="10"/>
  <c r="N448" i="10"/>
  <c r="M448" i="10"/>
  <c r="L448" i="10"/>
  <c r="O440" i="10"/>
  <c r="N440" i="10"/>
  <c r="M440" i="10"/>
  <c r="L440" i="10"/>
  <c r="O432" i="10"/>
  <c r="N432" i="10"/>
  <c r="M432" i="10"/>
  <c r="L432" i="10"/>
  <c r="N424" i="10"/>
  <c r="O424" i="10"/>
  <c r="M424" i="10"/>
  <c r="L424" i="10"/>
  <c r="O416" i="10"/>
  <c r="N416" i="10"/>
  <c r="M416" i="10"/>
  <c r="L416" i="10"/>
  <c r="O408" i="10"/>
  <c r="N408" i="10"/>
  <c r="M408" i="10"/>
  <c r="L408" i="10"/>
  <c r="O400" i="10"/>
  <c r="N400" i="10"/>
  <c r="M400" i="10"/>
  <c r="L400" i="10"/>
  <c r="N392" i="10"/>
  <c r="O392" i="10"/>
  <c r="M392" i="10"/>
  <c r="L392" i="10"/>
  <c r="O384" i="10"/>
  <c r="N384" i="10"/>
  <c r="M384" i="10"/>
  <c r="L384" i="10"/>
  <c r="O376" i="10"/>
  <c r="N376" i="10"/>
  <c r="M376" i="10"/>
  <c r="L376" i="10"/>
  <c r="O368" i="10"/>
  <c r="N368" i="10"/>
  <c r="M368" i="10"/>
  <c r="L368" i="10"/>
  <c r="N360" i="10"/>
  <c r="O360" i="10"/>
  <c r="M360" i="10"/>
  <c r="L360" i="10"/>
  <c r="O352" i="10"/>
  <c r="N352" i="10"/>
  <c r="M352" i="10"/>
  <c r="L352" i="10"/>
  <c r="O344" i="10"/>
  <c r="N344" i="10"/>
  <c r="M344" i="10"/>
  <c r="L344" i="10"/>
  <c r="O336" i="10"/>
  <c r="N336" i="10"/>
  <c r="M336" i="10"/>
  <c r="L336" i="10"/>
  <c r="N328" i="10"/>
  <c r="O328" i="10"/>
  <c r="M328" i="10"/>
  <c r="L328" i="10"/>
  <c r="O320" i="10"/>
  <c r="N320" i="10"/>
  <c r="M320" i="10"/>
  <c r="L320" i="10"/>
  <c r="O312" i="10"/>
  <c r="N312" i="10"/>
  <c r="M312" i="10"/>
  <c r="L312" i="10"/>
  <c r="O304" i="10"/>
  <c r="N304" i="10"/>
  <c r="M304" i="10"/>
  <c r="L304" i="10"/>
  <c r="N296" i="10"/>
  <c r="O296" i="10"/>
  <c r="M296" i="10"/>
  <c r="L296" i="10"/>
  <c r="O288" i="10"/>
  <c r="N288" i="10"/>
  <c r="M288" i="10"/>
  <c r="L288" i="10"/>
  <c r="O280" i="10"/>
  <c r="N280" i="10"/>
  <c r="M280" i="10"/>
  <c r="L280" i="10"/>
  <c r="O272" i="10"/>
  <c r="N272" i="10"/>
  <c r="M272" i="10"/>
  <c r="L272" i="10"/>
  <c r="N264" i="10"/>
  <c r="O264" i="10"/>
  <c r="M264" i="10"/>
  <c r="L264" i="10"/>
  <c r="O256" i="10"/>
  <c r="N256" i="10"/>
  <c r="M256" i="10"/>
  <c r="L256" i="10"/>
  <c r="O248" i="10"/>
  <c r="N248" i="10"/>
  <c r="M248" i="10"/>
  <c r="L248" i="10"/>
  <c r="O240" i="10"/>
  <c r="N240" i="10"/>
  <c r="M240" i="10"/>
  <c r="L240" i="10"/>
  <c r="N232" i="10"/>
  <c r="O232" i="10"/>
  <c r="M232" i="10"/>
  <c r="L232" i="10"/>
  <c r="O224" i="10"/>
  <c r="N224" i="10"/>
  <c r="M224" i="10"/>
  <c r="L224" i="10"/>
  <c r="O216" i="10"/>
  <c r="N216" i="10"/>
  <c r="M216" i="10"/>
  <c r="L216" i="10"/>
  <c r="O208" i="10"/>
  <c r="N208" i="10"/>
  <c r="M208" i="10"/>
  <c r="L208" i="10"/>
  <c r="N200" i="10"/>
  <c r="O200" i="10"/>
  <c r="M200" i="10"/>
  <c r="L200" i="10"/>
  <c r="O192" i="10"/>
  <c r="N192" i="10"/>
  <c r="M192" i="10"/>
  <c r="L192" i="10"/>
  <c r="O184" i="10"/>
  <c r="N184" i="10"/>
  <c r="M184" i="10"/>
  <c r="L184" i="10"/>
  <c r="O176" i="10"/>
  <c r="N176" i="10"/>
  <c r="M176" i="10"/>
  <c r="L176" i="10"/>
  <c r="N168" i="10"/>
  <c r="O168" i="10"/>
  <c r="M168" i="10"/>
  <c r="L168" i="10"/>
  <c r="O160" i="10"/>
  <c r="N160" i="10"/>
  <c r="M160" i="10"/>
  <c r="L160" i="10"/>
  <c r="O152" i="10"/>
  <c r="N152" i="10"/>
  <c r="M152" i="10"/>
  <c r="L152" i="10"/>
  <c r="O144" i="10"/>
  <c r="N144" i="10"/>
  <c r="M144" i="10"/>
  <c r="L144" i="10"/>
  <c r="N136" i="10"/>
  <c r="O136" i="10"/>
  <c r="M136" i="10"/>
  <c r="L136" i="10"/>
  <c r="O128" i="10"/>
  <c r="N128" i="10"/>
  <c r="M128" i="10"/>
  <c r="L128" i="10"/>
  <c r="O120" i="10"/>
  <c r="N120" i="10"/>
  <c r="M120" i="10"/>
  <c r="L120" i="10"/>
  <c r="O112" i="10"/>
  <c r="N112" i="10"/>
  <c r="M112" i="10"/>
  <c r="L112" i="10"/>
  <c r="N104" i="10"/>
  <c r="O104" i="10"/>
  <c r="M104" i="10"/>
  <c r="L104" i="10"/>
  <c r="O96" i="10"/>
  <c r="N96" i="10"/>
  <c r="M96" i="10"/>
  <c r="L96" i="10"/>
  <c r="O88" i="10"/>
  <c r="N88" i="10"/>
  <c r="M88" i="10"/>
  <c r="L88" i="10"/>
  <c r="O80" i="10"/>
  <c r="N80" i="10"/>
  <c r="M80" i="10"/>
  <c r="L80" i="10"/>
  <c r="N72" i="10"/>
  <c r="O72" i="10"/>
  <c r="M72" i="10"/>
  <c r="L72" i="10"/>
  <c r="O64" i="10"/>
  <c r="N64" i="10"/>
  <c r="M64" i="10"/>
  <c r="L64" i="10"/>
  <c r="O56" i="10"/>
  <c r="N56" i="10"/>
  <c r="M56" i="10"/>
  <c r="L56" i="10"/>
  <c r="O48" i="10"/>
  <c r="N48" i="10"/>
  <c r="M48" i="10"/>
  <c r="L48" i="10"/>
  <c r="N40" i="10"/>
  <c r="O40" i="10"/>
  <c r="M40" i="10"/>
  <c r="L40" i="10"/>
  <c r="O32" i="10"/>
  <c r="N32" i="10"/>
  <c r="M32" i="10"/>
  <c r="L32" i="10"/>
  <c r="O24" i="10"/>
  <c r="N24" i="10"/>
  <c r="M24" i="10"/>
  <c r="L24" i="10"/>
  <c r="O16" i="10"/>
  <c r="N16" i="10"/>
  <c r="M16" i="10"/>
  <c r="L16" i="10"/>
  <c r="O935" i="10"/>
  <c r="N935" i="10"/>
  <c r="L935" i="10"/>
  <c r="M935" i="10"/>
  <c r="O879" i="10"/>
  <c r="N879" i="10"/>
  <c r="M879" i="10"/>
  <c r="L879" i="10"/>
  <c r="O823" i="10"/>
  <c r="N823" i="10"/>
  <c r="M823" i="10"/>
  <c r="L823" i="10"/>
  <c r="O767" i="10"/>
  <c r="N767" i="10"/>
  <c r="L767" i="10"/>
  <c r="M767" i="10"/>
  <c r="O711" i="10"/>
  <c r="N711" i="10"/>
  <c r="M711" i="10"/>
  <c r="L711" i="10"/>
  <c r="O655" i="10"/>
  <c r="N655" i="10"/>
  <c r="M655" i="10"/>
  <c r="L655" i="10"/>
  <c r="O591" i="10"/>
  <c r="N591" i="10"/>
  <c r="M591" i="10"/>
  <c r="L591" i="10"/>
  <c r="O535" i="10"/>
  <c r="N535" i="10"/>
  <c r="M535" i="10"/>
  <c r="L535" i="10"/>
  <c r="O479" i="10"/>
  <c r="N479" i="10"/>
  <c r="M479" i="10"/>
  <c r="L479" i="10"/>
  <c r="O415" i="10"/>
  <c r="N415" i="10"/>
  <c r="M415" i="10"/>
  <c r="L415" i="10"/>
  <c r="O367" i="10"/>
  <c r="N367" i="10"/>
  <c r="M367" i="10"/>
  <c r="L367" i="10"/>
  <c r="O319" i="10"/>
  <c r="N319" i="10"/>
  <c r="M319" i="10"/>
  <c r="L319" i="10"/>
  <c r="O271" i="10"/>
  <c r="N271" i="10"/>
  <c r="M271" i="10"/>
  <c r="L271" i="10"/>
  <c r="O207" i="10"/>
  <c r="N207" i="10"/>
  <c r="M207" i="10"/>
  <c r="L207" i="10"/>
  <c r="O143" i="10"/>
  <c r="N143" i="10"/>
  <c r="M143" i="10"/>
  <c r="L143" i="10"/>
  <c r="O95" i="10"/>
  <c r="N95" i="10"/>
  <c r="M95" i="10"/>
  <c r="L95" i="10"/>
  <c r="O71" i="10"/>
  <c r="N71" i="10"/>
  <c r="M71" i="10"/>
  <c r="L71" i="10"/>
  <c r="O55" i="10"/>
  <c r="N55" i="10"/>
  <c r="M55" i="10"/>
  <c r="L55" i="10"/>
  <c r="O47" i="10"/>
  <c r="N47" i="10"/>
  <c r="M47" i="10"/>
  <c r="L47" i="10"/>
  <c r="O31" i="10"/>
  <c r="N31" i="10"/>
  <c r="M31" i="10"/>
  <c r="L31" i="10"/>
  <c r="O967" i="10"/>
  <c r="N967" i="10"/>
  <c r="M967" i="10"/>
  <c r="L967" i="10"/>
  <c r="O911" i="10"/>
  <c r="N911" i="10"/>
  <c r="L911" i="10"/>
  <c r="M911" i="10"/>
  <c r="O855" i="10"/>
  <c r="N855" i="10"/>
  <c r="M855" i="10"/>
  <c r="L855" i="10"/>
  <c r="O799" i="10"/>
  <c r="N799" i="10"/>
  <c r="L799" i="10"/>
  <c r="M799" i="10"/>
  <c r="O743" i="10"/>
  <c r="N743" i="10"/>
  <c r="M743" i="10"/>
  <c r="L743" i="10"/>
  <c r="O687" i="10"/>
  <c r="N687" i="10"/>
  <c r="M687" i="10"/>
  <c r="L687" i="10"/>
  <c r="O631" i="10"/>
  <c r="N631" i="10"/>
  <c r="M631" i="10"/>
  <c r="L631" i="10"/>
  <c r="O575" i="10"/>
  <c r="N575" i="10"/>
  <c r="M575" i="10"/>
  <c r="L575" i="10"/>
  <c r="O527" i="10"/>
  <c r="N527" i="10"/>
  <c r="M527" i="10"/>
  <c r="L527" i="10"/>
  <c r="O471" i="10"/>
  <c r="N471" i="10"/>
  <c r="M471" i="10"/>
  <c r="L471" i="10"/>
  <c r="O423" i="10"/>
  <c r="N423" i="10"/>
  <c r="M423" i="10"/>
  <c r="L423" i="10"/>
  <c r="O359" i="10"/>
  <c r="N359" i="10"/>
  <c r="M359" i="10"/>
  <c r="L359" i="10"/>
  <c r="O295" i="10"/>
  <c r="N295" i="10"/>
  <c r="M295" i="10"/>
  <c r="L295" i="10"/>
  <c r="O239" i="10"/>
  <c r="N239" i="10"/>
  <c r="M239" i="10"/>
  <c r="L239" i="10"/>
  <c r="O167" i="10"/>
  <c r="N167" i="10"/>
  <c r="M167" i="10"/>
  <c r="L167" i="10"/>
  <c r="O39" i="10"/>
  <c r="N39" i="10"/>
  <c r="M39" i="10"/>
  <c r="L39" i="10"/>
  <c r="O974" i="10"/>
  <c r="M974" i="10"/>
  <c r="L974" i="10"/>
  <c r="N974" i="10"/>
  <c r="O910" i="10"/>
  <c r="M910" i="10"/>
  <c r="N910" i="10"/>
  <c r="L910" i="10"/>
  <c r="O862" i="10"/>
  <c r="N862" i="10"/>
  <c r="M862" i="10"/>
  <c r="L862" i="10"/>
  <c r="O798" i="10"/>
  <c r="N798" i="10"/>
  <c r="M798" i="10"/>
  <c r="L798" i="10"/>
  <c r="O742" i="10"/>
  <c r="N742" i="10"/>
  <c r="M742" i="10"/>
  <c r="L742" i="10"/>
  <c r="O686" i="10"/>
  <c r="N686" i="10"/>
  <c r="M686" i="10"/>
  <c r="L686" i="10"/>
  <c r="O622" i="10"/>
  <c r="N622" i="10"/>
  <c r="M622" i="10"/>
  <c r="L622" i="10"/>
  <c r="O574" i="10"/>
  <c r="N574" i="10"/>
  <c r="M574" i="10"/>
  <c r="L574" i="10"/>
  <c r="O502" i="10"/>
  <c r="N502" i="10"/>
  <c r="M502" i="10"/>
  <c r="L502" i="10"/>
  <c r="O438" i="10"/>
  <c r="N438" i="10"/>
  <c r="M438" i="10"/>
  <c r="L438" i="10"/>
  <c r="O382" i="10"/>
  <c r="N382" i="10"/>
  <c r="M382" i="10"/>
  <c r="L382" i="10"/>
  <c r="O326" i="10"/>
  <c r="N326" i="10"/>
  <c r="M326" i="10"/>
  <c r="L326" i="10"/>
  <c r="O286" i="10"/>
  <c r="N286" i="10"/>
  <c r="M286" i="10"/>
  <c r="L286" i="10"/>
  <c r="O278" i="10"/>
  <c r="N278" i="10"/>
  <c r="M278" i="10"/>
  <c r="L278" i="10"/>
  <c r="O270" i="10"/>
  <c r="N270" i="10"/>
  <c r="M270" i="10"/>
  <c r="L270" i="10"/>
  <c r="O262" i="10"/>
  <c r="N262" i="10"/>
  <c r="M262" i="10"/>
  <c r="L262" i="10"/>
  <c r="O254" i="10"/>
  <c r="N254" i="10"/>
  <c r="M254" i="10"/>
  <c r="L254" i="10"/>
  <c r="O246" i="10"/>
  <c r="N246" i="10"/>
  <c r="M246" i="10"/>
  <c r="L246" i="10"/>
  <c r="O238" i="10"/>
  <c r="N238" i="10"/>
  <c r="M238" i="10"/>
  <c r="L238" i="10"/>
  <c r="O230" i="10"/>
  <c r="N230" i="10"/>
  <c r="M230" i="10"/>
  <c r="L230" i="10"/>
  <c r="O222" i="10"/>
  <c r="N222" i="10"/>
  <c r="M222" i="10"/>
  <c r="L222" i="10"/>
  <c r="O214" i="10"/>
  <c r="N214" i="10"/>
  <c r="M214" i="10"/>
  <c r="L214" i="10"/>
  <c r="O206" i="10"/>
  <c r="N206" i="10"/>
  <c r="M206" i="10"/>
  <c r="L206" i="10"/>
  <c r="O198" i="10"/>
  <c r="N198" i="10"/>
  <c r="M198" i="10"/>
  <c r="L198" i="10"/>
  <c r="O190" i="10"/>
  <c r="N190" i="10"/>
  <c r="M190" i="10"/>
  <c r="L190" i="10"/>
  <c r="O182" i="10"/>
  <c r="N182" i="10"/>
  <c r="M182" i="10"/>
  <c r="L182" i="10"/>
  <c r="O174" i="10"/>
  <c r="N174" i="10"/>
  <c r="M174" i="10"/>
  <c r="L174" i="10"/>
  <c r="O166" i="10"/>
  <c r="N166" i="10"/>
  <c r="M166" i="10"/>
  <c r="L166" i="10"/>
  <c r="O158" i="10"/>
  <c r="N158" i="10"/>
  <c r="M158" i="10"/>
  <c r="L158" i="10"/>
  <c r="O150" i="10"/>
  <c r="N150" i="10"/>
  <c r="M150" i="10"/>
  <c r="L150" i="10"/>
  <c r="O142" i="10"/>
  <c r="N142" i="10"/>
  <c r="M142" i="10"/>
  <c r="L142" i="10"/>
  <c r="O134" i="10"/>
  <c r="N134" i="10"/>
  <c r="M134" i="10"/>
  <c r="L134" i="10"/>
  <c r="O126" i="10"/>
  <c r="N126" i="10"/>
  <c r="M126" i="10"/>
  <c r="L126" i="10"/>
  <c r="O118" i="10"/>
  <c r="N118" i="10"/>
  <c r="M118" i="10"/>
  <c r="L118" i="10"/>
  <c r="O110" i="10"/>
  <c r="N110" i="10"/>
  <c r="M110" i="10"/>
  <c r="L110" i="10"/>
  <c r="O102" i="10"/>
  <c r="N102" i="10"/>
  <c r="M102" i="10"/>
  <c r="L102" i="10"/>
  <c r="O94" i="10"/>
  <c r="N94" i="10"/>
  <c r="M94" i="10"/>
  <c r="L94" i="10"/>
  <c r="O86" i="10"/>
  <c r="N86" i="10"/>
  <c r="M86" i="10"/>
  <c r="L86" i="10"/>
  <c r="O78" i="10"/>
  <c r="N78" i="10"/>
  <c r="M78" i="10"/>
  <c r="L78" i="10"/>
  <c r="O70" i="10"/>
  <c r="N70" i="10"/>
  <c r="M70" i="10"/>
  <c r="L70" i="10"/>
  <c r="O62" i="10"/>
  <c r="N62" i="10"/>
  <c r="M62" i="10"/>
  <c r="L62" i="10"/>
  <c r="O54" i="10"/>
  <c r="N54" i="10"/>
  <c r="M54" i="10"/>
  <c r="L54" i="10"/>
  <c r="O46" i="10"/>
  <c r="N46" i="10"/>
  <c r="M46" i="10"/>
  <c r="L46" i="10"/>
  <c r="O38" i="10"/>
  <c r="N38" i="10"/>
  <c r="M38" i="10"/>
  <c r="L38" i="10"/>
  <c r="O30" i="10"/>
  <c r="N30" i="10"/>
  <c r="M30" i="10"/>
  <c r="L30" i="10"/>
  <c r="O22" i="10"/>
  <c r="N22" i="10"/>
  <c r="M22" i="10"/>
  <c r="L22" i="10"/>
  <c r="O14" i="10"/>
  <c r="N14" i="10"/>
  <c r="M14" i="10"/>
  <c r="L14" i="10"/>
  <c r="O951" i="10"/>
  <c r="N951" i="10"/>
  <c r="L951" i="10"/>
  <c r="M951" i="10"/>
  <c r="O895" i="10"/>
  <c r="N895" i="10"/>
  <c r="M895" i="10"/>
  <c r="L895" i="10"/>
  <c r="O839" i="10"/>
  <c r="N839" i="10"/>
  <c r="M839" i="10"/>
  <c r="L839" i="10"/>
  <c r="O783" i="10"/>
  <c r="N783" i="10"/>
  <c r="M783" i="10"/>
  <c r="L783" i="10"/>
  <c r="O719" i="10"/>
  <c r="N719" i="10"/>
  <c r="M719" i="10"/>
  <c r="L719" i="10"/>
  <c r="O663" i="10"/>
  <c r="N663" i="10"/>
  <c r="M663" i="10"/>
  <c r="L663" i="10"/>
  <c r="O607" i="10"/>
  <c r="N607" i="10"/>
  <c r="M607" i="10"/>
  <c r="L607" i="10"/>
  <c r="O559" i="10"/>
  <c r="N559" i="10"/>
  <c r="M559" i="10"/>
  <c r="L559" i="10"/>
  <c r="O503" i="10"/>
  <c r="N503" i="10"/>
  <c r="M503" i="10"/>
  <c r="L503" i="10"/>
  <c r="O439" i="10"/>
  <c r="N439" i="10"/>
  <c r="M439" i="10"/>
  <c r="L439" i="10"/>
  <c r="O399" i="10"/>
  <c r="N399" i="10"/>
  <c r="M399" i="10"/>
  <c r="L399" i="10"/>
  <c r="O335" i="10"/>
  <c r="N335" i="10"/>
  <c r="M335" i="10"/>
  <c r="L335" i="10"/>
  <c r="O287" i="10"/>
  <c r="N287" i="10"/>
  <c r="M287" i="10"/>
  <c r="L287" i="10"/>
  <c r="O223" i="10"/>
  <c r="N223" i="10"/>
  <c r="M223" i="10"/>
  <c r="L223" i="10"/>
  <c r="O175" i="10"/>
  <c r="N175" i="10"/>
  <c r="M175" i="10"/>
  <c r="L175" i="10"/>
  <c r="O111" i="10"/>
  <c r="N111" i="10"/>
  <c r="M111" i="10"/>
  <c r="L111" i="10"/>
  <c r="O950" i="10"/>
  <c r="N950" i="10"/>
  <c r="M950" i="10"/>
  <c r="L950" i="10"/>
  <c r="O894" i="10"/>
  <c r="M894" i="10"/>
  <c r="N894" i="10"/>
  <c r="L894" i="10"/>
  <c r="O854" i="10"/>
  <c r="N854" i="10"/>
  <c r="M854" i="10"/>
  <c r="L854" i="10"/>
  <c r="O822" i="10"/>
  <c r="N822" i="10"/>
  <c r="M822" i="10"/>
  <c r="L822" i="10"/>
  <c r="O766" i="10"/>
  <c r="N766" i="10"/>
  <c r="M766" i="10"/>
  <c r="L766" i="10"/>
  <c r="O726" i="10"/>
  <c r="N726" i="10"/>
  <c r="M726" i="10"/>
  <c r="L726" i="10"/>
  <c r="O702" i="10"/>
  <c r="N702" i="10"/>
  <c r="M702" i="10"/>
  <c r="L702" i="10"/>
  <c r="O654" i="10"/>
  <c r="N654" i="10"/>
  <c r="M654" i="10"/>
  <c r="L654" i="10"/>
  <c r="O614" i="10"/>
  <c r="N614" i="10"/>
  <c r="M614" i="10"/>
  <c r="L614" i="10"/>
  <c r="O582" i="10"/>
  <c r="N582" i="10"/>
  <c r="M582" i="10"/>
  <c r="L582" i="10"/>
  <c r="O542" i="10"/>
  <c r="N542" i="10"/>
  <c r="M542" i="10"/>
  <c r="L542" i="10"/>
  <c r="O510" i="10"/>
  <c r="N510" i="10"/>
  <c r="M510" i="10"/>
  <c r="L510" i="10"/>
  <c r="O470" i="10"/>
  <c r="N470" i="10"/>
  <c r="M470" i="10"/>
  <c r="L470" i="10"/>
  <c r="O430" i="10"/>
  <c r="N430" i="10"/>
  <c r="M430" i="10"/>
  <c r="L430" i="10"/>
  <c r="O398" i="10"/>
  <c r="N398" i="10"/>
  <c r="M398" i="10"/>
  <c r="L398" i="10"/>
  <c r="O358" i="10"/>
  <c r="N358" i="10"/>
  <c r="M358" i="10"/>
  <c r="L358" i="10"/>
  <c r="O342" i="10"/>
  <c r="N342" i="10"/>
  <c r="M342" i="10"/>
  <c r="L342" i="10"/>
  <c r="O294" i="10"/>
  <c r="N294" i="10"/>
  <c r="M294" i="10"/>
  <c r="L294" i="10"/>
  <c r="M981" i="10"/>
  <c r="O981" i="10"/>
  <c r="N981" i="10"/>
  <c r="L981" i="10"/>
  <c r="R981" i="10" s="1"/>
  <c r="O973" i="10"/>
  <c r="M973" i="10"/>
  <c r="L973" i="10"/>
  <c r="N973" i="10"/>
  <c r="M965" i="10"/>
  <c r="O965" i="10"/>
  <c r="L965" i="10"/>
  <c r="N965" i="10"/>
  <c r="M957" i="10"/>
  <c r="O957" i="10"/>
  <c r="L957" i="10"/>
  <c r="N957" i="10"/>
  <c r="M949" i="10"/>
  <c r="O949" i="10"/>
  <c r="N949" i="10"/>
  <c r="L949" i="10"/>
  <c r="M941" i="10"/>
  <c r="N941" i="10"/>
  <c r="O941" i="10"/>
  <c r="L941" i="10"/>
  <c r="M933" i="10"/>
  <c r="O933" i="10"/>
  <c r="N933" i="10"/>
  <c r="L933" i="10"/>
  <c r="M925" i="10"/>
  <c r="O925" i="10"/>
  <c r="N925" i="10"/>
  <c r="L925" i="10"/>
  <c r="N917" i="10"/>
  <c r="M917" i="10"/>
  <c r="O917" i="10"/>
  <c r="L917" i="10"/>
  <c r="O909" i="10"/>
  <c r="M909" i="10"/>
  <c r="N909" i="10"/>
  <c r="L909" i="10"/>
  <c r="O901" i="10"/>
  <c r="N901" i="10"/>
  <c r="M901" i="10"/>
  <c r="L901" i="10"/>
  <c r="O893" i="10"/>
  <c r="M893" i="10"/>
  <c r="N893" i="10"/>
  <c r="L893" i="10"/>
  <c r="O885" i="10"/>
  <c r="N885" i="10"/>
  <c r="M885" i="10"/>
  <c r="L885" i="10"/>
  <c r="O877" i="10"/>
  <c r="M877" i="10"/>
  <c r="N877" i="10"/>
  <c r="L877" i="10"/>
  <c r="O869" i="10"/>
  <c r="M869" i="10"/>
  <c r="N869" i="10"/>
  <c r="L869" i="10"/>
  <c r="O861" i="10"/>
  <c r="M861" i="10"/>
  <c r="L861" i="10"/>
  <c r="N861" i="10"/>
  <c r="O853" i="10"/>
  <c r="N853" i="10"/>
  <c r="M853" i="10"/>
  <c r="L853" i="10"/>
  <c r="O845" i="10"/>
  <c r="N845" i="10"/>
  <c r="M845" i="10"/>
  <c r="L845" i="10"/>
  <c r="O837" i="10"/>
  <c r="N837" i="10"/>
  <c r="M837" i="10"/>
  <c r="L837" i="10"/>
  <c r="O829" i="10"/>
  <c r="N829" i="10"/>
  <c r="M829" i="10"/>
  <c r="L829" i="10"/>
  <c r="O821" i="10"/>
  <c r="N821" i="10"/>
  <c r="M821" i="10"/>
  <c r="L821" i="10"/>
  <c r="O813" i="10"/>
  <c r="N813" i="10"/>
  <c r="M813" i="10"/>
  <c r="L813" i="10"/>
  <c r="O805" i="10"/>
  <c r="N805" i="10"/>
  <c r="M805" i="10"/>
  <c r="L805" i="10"/>
  <c r="O797" i="10"/>
  <c r="N797" i="10"/>
  <c r="M797" i="10"/>
  <c r="L797" i="10"/>
  <c r="O789" i="10"/>
  <c r="N789" i="10"/>
  <c r="M789" i="10"/>
  <c r="L789" i="10"/>
  <c r="O781" i="10"/>
  <c r="N781" i="10"/>
  <c r="M781" i="10"/>
  <c r="L781" i="10"/>
  <c r="O773" i="10"/>
  <c r="N773" i="10"/>
  <c r="M773" i="10"/>
  <c r="L773" i="10"/>
  <c r="O765" i="10"/>
  <c r="N765" i="10"/>
  <c r="M765" i="10"/>
  <c r="L765" i="10"/>
  <c r="O757" i="10"/>
  <c r="N757" i="10"/>
  <c r="M757" i="10"/>
  <c r="L757" i="10"/>
  <c r="O749" i="10"/>
  <c r="N749" i="10"/>
  <c r="M749" i="10"/>
  <c r="L749" i="10"/>
  <c r="O741" i="10"/>
  <c r="N741" i="10"/>
  <c r="M741" i="10"/>
  <c r="L741" i="10"/>
  <c r="O733" i="10"/>
  <c r="N733" i="10"/>
  <c r="M733" i="10"/>
  <c r="L733" i="10"/>
  <c r="O725" i="10"/>
  <c r="N725" i="10"/>
  <c r="M725" i="10"/>
  <c r="L725" i="10"/>
  <c r="O717" i="10"/>
  <c r="N717" i="10"/>
  <c r="M717" i="10"/>
  <c r="L717" i="10"/>
  <c r="O709" i="10"/>
  <c r="N709" i="10"/>
  <c r="M709" i="10"/>
  <c r="L709" i="10"/>
  <c r="O701" i="10"/>
  <c r="N701" i="10"/>
  <c r="M701" i="10"/>
  <c r="L701" i="10"/>
  <c r="O693" i="10"/>
  <c r="N693" i="10"/>
  <c r="M693" i="10"/>
  <c r="L693" i="10"/>
  <c r="O685" i="10"/>
  <c r="N685" i="10"/>
  <c r="M685" i="10"/>
  <c r="L685" i="10"/>
  <c r="O677" i="10"/>
  <c r="N677" i="10"/>
  <c r="M677" i="10"/>
  <c r="L677" i="10"/>
  <c r="O669" i="10"/>
  <c r="N669" i="10"/>
  <c r="M669" i="10"/>
  <c r="L669" i="10"/>
  <c r="O661" i="10"/>
  <c r="N661" i="10"/>
  <c r="M661" i="10"/>
  <c r="L661" i="10"/>
  <c r="O653" i="10"/>
  <c r="N653" i="10"/>
  <c r="M653" i="10"/>
  <c r="L653" i="10"/>
  <c r="O645" i="10"/>
  <c r="N645" i="10"/>
  <c r="M645" i="10"/>
  <c r="L645" i="10"/>
  <c r="O637" i="10"/>
  <c r="N637" i="10"/>
  <c r="M637" i="10"/>
  <c r="L637" i="10"/>
  <c r="O629" i="10"/>
  <c r="N629" i="10"/>
  <c r="M629" i="10"/>
  <c r="L629" i="10"/>
  <c r="O621" i="10"/>
  <c r="N621" i="10"/>
  <c r="M621" i="10"/>
  <c r="L621" i="10"/>
  <c r="O613" i="10"/>
  <c r="N613" i="10"/>
  <c r="M613" i="10"/>
  <c r="L613" i="10"/>
  <c r="O605" i="10"/>
  <c r="N605" i="10"/>
  <c r="M605" i="10"/>
  <c r="L605" i="10"/>
  <c r="O597" i="10"/>
  <c r="N597" i="10"/>
  <c r="M597" i="10"/>
  <c r="L597" i="10"/>
  <c r="O589" i="10"/>
  <c r="N589" i="10"/>
  <c r="M589" i="10"/>
  <c r="L589" i="10"/>
  <c r="O581" i="10"/>
  <c r="N581" i="10"/>
  <c r="M581" i="10"/>
  <c r="L581" i="10"/>
  <c r="O573" i="10"/>
  <c r="N573" i="10"/>
  <c r="M573" i="10"/>
  <c r="L573" i="10"/>
  <c r="O565" i="10"/>
  <c r="N565" i="10"/>
  <c r="M565" i="10"/>
  <c r="L565" i="10"/>
  <c r="O557" i="10"/>
  <c r="N557" i="10"/>
  <c r="M557" i="10"/>
  <c r="L557" i="10"/>
  <c r="O549" i="10"/>
  <c r="N549" i="10"/>
  <c r="M549" i="10"/>
  <c r="L549" i="10"/>
  <c r="O541" i="10"/>
  <c r="N541" i="10"/>
  <c r="M541" i="10"/>
  <c r="L541" i="10"/>
  <c r="O533" i="10"/>
  <c r="N533" i="10"/>
  <c r="M533" i="10"/>
  <c r="L533" i="10"/>
  <c r="O525" i="10"/>
  <c r="N525" i="10"/>
  <c r="M525" i="10"/>
  <c r="L525" i="10"/>
  <c r="O517" i="10"/>
  <c r="N517" i="10"/>
  <c r="M517" i="10"/>
  <c r="L517" i="10"/>
  <c r="O509" i="10"/>
  <c r="N509" i="10"/>
  <c r="M509" i="10"/>
  <c r="L509" i="10"/>
  <c r="O501" i="10"/>
  <c r="N501" i="10"/>
  <c r="M501" i="10"/>
  <c r="L501" i="10"/>
  <c r="O493" i="10"/>
  <c r="N493" i="10"/>
  <c r="M493" i="10"/>
  <c r="L493" i="10"/>
  <c r="O485" i="10"/>
  <c r="N485" i="10"/>
  <c r="M485" i="10"/>
  <c r="L485" i="10"/>
  <c r="O477" i="10"/>
  <c r="N477" i="10"/>
  <c r="M477" i="10"/>
  <c r="L477" i="10"/>
  <c r="O469" i="10"/>
  <c r="N469" i="10"/>
  <c r="M469" i="10"/>
  <c r="L469" i="10"/>
  <c r="O461" i="10"/>
  <c r="N461" i="10"/>
  <c r="M461" i="10"/>
  <c r="L461" i="10"/>
  <c r="O453" i="10"/>
  <c r="N453" i="10"/>
  <c r="M453" i="10"/>
  <c r="L453" i="10"/>
  <c r="O445" i="10"/>
  <c r="N445" i="10"/>
  <c r="M445" i="10"/>
  <c r="L445" i="10"/>
  <c r="O437" i="10"/>
  <c r="N437" i="10"/>
  <c r="M437" i="10"/>
  <c r="L437" i="10"/>
  <c r="O429" i="10"/>
  <c r="N429" i="10"/>
  <c r="M429" i="10"/>
  <c r="L429" i="10"/>
  <c r="O421" i="10"/>
  <c r="N421" i="10"/>
  <c r="M421" i="10"/>
  <c r="L421" i="10"/>
  <c r="O413" i="10"/>
  <c r="N413" i="10"/>
  <c r="M413" i="10"/>
  <c r="L413" i="10"/>
  <c r="O405" i="10"/>
  <c r="N405" i="10"/>
  <c r="M405" i="10"/>
  <c r="L405" i="10"/>
  <c r="O397" i="10"/>
  <c r="N397" i="10"/>
  <c r="M397" i="10"/>
  <c r="L397" i="10"/>
  <c r="O389" i="10"/>
  <c r="N389" i="10"/>
  <c r="M389" i="10"/>
  <c r="L389" i="10"/>
  <c r="O381" i="10"/>
  <c r="N381" i="10"/>
  <c r="M381" i="10"/>
  <c r="L381" i="10"/>
  <c r="O373" i="10"/>
  <c r="N373" i="10"/>
  <c r="M373" i="10"/>
  <c r="L373" i="10"/>
  <c r="O365" i="10"/>
  <c r="N365" i="10"/>
  <c r="M365" i="10"/>
  <c r="L365" i="10"/>
  <c r="O357" i="10"/>
  <c r="N357" i="10"/>
  <c r="M357" i="10"/>
  <c r="L357" i="10"/>
  <c r="O349" i="10"/>
  <c r="N349" i="10"/>
  <c r="M349" i="10"/>
  <c r="L349" i="10"/>
  <c r="O341" i="10"/>
  <c r="N341" i="10"/>
  <c r="M341" i="10"/>
  <c r="L341" i="10"/>
  <c r="O333" i="10"/>
  <c r="N333" i="10"/>
  <c r="M333" i="10"/>
  <c r="L333" i="10"/>
  <c r="O325" i="10"/>
  <c r="N325" i="10"/>
  <c r="M325" i="10"/>
  <c r="L325" i="10"/>
  <c r="O317" i="10"/>
  <c r="N317" i="10"/>
  <c r="M317" i="10"/>
  <c r="L317" i="10"/>
  <c r="O309" i="10"/>
  <c r="N309" i="10"/>
  <c r="M309" i="10"/>
  <c r="L309" i="10"/>
  <c r="O301" i="10"/>
  <c r="N301" i="10"/>
  <c r="M301" i="10"/>
  <c r="L301" i="10"/>
  <c r="O293" i="10"/>
  <c r="N293" i="10"/>
  <c r="M293" i="10"/>
  <c r="L293" i="10"/>
  <c r="O285" i="10"/>
  <c r="N285" i="10"/>
  <c r="M285" i="10"/>
  <c r="L285" i="10"/>
  <c r="O277" i="10"/>
  <c r="N277" i="10"/>
  <c r="M277" i="10"/>
  <c r="L277" i="10"/>
  <c r="O269" i="10"/>
  <c r="N269" i="10"/>
  <c r="M269" i="10"/>
  <c r="L269" i="10"/>
  <c r="O261" i="10"/>
  <c r="N261" i="10"/>
  <c r="M261" i="10"/>
  <c r="L261" i="10"/>
  <c r="O253" i="10"/>
  <c r="N253" i="10"/>
  <c r="M253" i="10"/>
  <c r="L253" i="10"/>
  <c r="O245" i="10"/>
  <c r="N245" i="10"/>
  <c r="M245" i="10"/>
  <c r="L245" i="10"/>
  <c r="O237" i="10"/>
  <c r="N237" i="10"/>
  <c r="M237" i="10"/>
  <c r="L237" i="10"/>
  <c r="O229" i="10"/>
  <c r="N229" i="10"/>
  <c r="M229" i="10"/>
  <c r="L229" i="10"/>
  <c r="O221" i="10"/>
  <c r="N221" i="10"/>
  <c r="M221" i="10"/>
  <c r="L221" i="10"/>
  <c r="O213" i="10"/>
  <c r="N213" i="10"/>
  <c r="M213" i="10"/>
  <c r="L213" i="10"/>
  <c r="O205" i="10"/>
  <c r="N205" i="10"/>
  <c r="M205" i="10"/>
  <c r="L205" i="10"/>
  <c r="O197" i="10"/>
  <c r="N197" i="10"/>
  <c r="M197" i="10"/>
  <c r="L197" i="10"/>
  <c r="O189" i="10"/>
  <c r="N189" i="10"/>
  <c r="M189" i="10"/>
  <c r="L189" i="10"/>
  <c r="O181" i="10"/>
  <c r="N181" i="10"/>
  <c r="M181" i="10"/>
  <c r="L181" i="10"/>
  <c r="O173" i="10"/>
  <c r="N173" i="10"/>
  <c r="M173" i="10"/>
  <c r="L173" i="10"/>
  <c r="O165" i="10"/>
  <c r="N165" i="10"/>
  <c r="M165" i="10"/>
  <c r="L165" i="10"/>
  <c r="O157" i="10"/>
  <c r="N157" i="10"/>
  <c r="M157" i="10"/>
  <c r="L157" i="10"/>
  <c r="O149" i="10"/>
  <c r="N149" i="10"/>
  <c r="M149" i="10"/>
  <c r="L149" i="10"/>
  <c r="O141" i="10"/>
  <c r="N141" i="10"/>
  <c r="M141" i="10"/>
  <c r="L141" i="10"/>
  <c r="O133" i="10"/>
  <c r="N133" i="10"/>
  <c r="M133" i="10"/>
  <c r="L133" i="10"/>
  <c r="O125" i="10"/>
  <c r="N125" i="10"/>
  <c r="M125" i="10"/>
  <c r="L125" i="10"/>
  <c r="O117" i="10"/>
  <c r="N117" i="10"/>
  <c r="M117" i="10"/>
  <c r="L117" i="10"/>
  <c r="O109" i="10"/>
  <c r="N109" i="10"/>
  <c r="M109" i="10"/>
  <c r="L109" i="10"/>
  <c r="O101" i="10"/>
  <c r="N101" i="10"/>
  <c r="M101" i="10"/>
  <c r="L101" i="10"/>
  <c r="O93" i="10"/>
  <c r="N93" i="10"/>
  <c r="M93" i="10"/>
  <c r="L93" i="10"/>
  <c r="O85" i="10"/>
  <c r="N85" i="10"/>
  <c r="M85" i="10"/>
  <c r="L85" i="10"/>
  <c r="O77" i="10"/>
  <c r="N77" i="10"/>
  <c r="M77" i="10"/>
  <c r="L77" i="10"/>
  <c r="O69" i="10"/>
  <c r="N69" i="10"/>
  <c r="M69" i="10"/>
  <c r="L69" i="10"/>
  <c r="O61" i="10"/>
  <c r="N61" i="10"/>
  <c r="M61" i="10"/>
  <c r="L61" i="10"/>
  <c r="O53" i="10"/>
  <c r="N53" i="10"/>
  <c r="M53" i="10"/>
  <c r="L53" i="10"/>
  <c r="O45" i="10"/>
  <c r="N45" i="10"/>
  <c r="M45" i="10"/>
  <c r="L45" i="10"/>
  <c r="O37" i="10"/>
  <c r="N37" i="10"/>
  <c r="M37" i="10"/>
  <c r="L37" i="10"/>
  <c r="O29" i="10"/>
  <c r="N29" i="10"/>
  <c r="M29" i="10"/>
  <c r="L29" i="10"/>
  <c r="O21" i="10"/>
  <c r="N21" i="10"/>
  <c r="M21" i="10"/>
  <c r="L21" i="10"/>
  <c r="O13" i="10"/>
  <c r="N13" i="10"/>
  <c r="M13" i="10"/>
  <c r="L13" i="10"/>
  <c r="O943" i="10"/>
  <c r="N943" i="10"/>
  <c r="M943" i="10"/>
  <c r="L943" i="10"/>
  <c r="O887" i="10"/>
  <c r="N887" i="10"/>
  <c r="L887" i="10"/>
  <c r="M887" i="10"/>
  <c r="O831" i="10"/>
  <c r="N831" i="10"/>
  <c r="L831" i="10"/>
  <c r="M831" i="10"/>
  <c r="O775" i="10"/>
  <c r="N775" i="10"/>
  <c r="M775" i="10"/>
  <c r="L775" i="10"/>
  <c r="O727" i="10"/>
  <c r="N727" i="10"/>
  <c r="M727" i="10"/>
  <c r="L727" i="10"/>
  <c r="O671" i="10"/>
  <c r="N671" i="10"/>
  <c r="M671" i="10"/>
  <c r="L671" i="10"/>
  <c r="O615" i="10"/>
  <c r="N615" i="10"/>
  <c r="M615" i="10"/>
  <c r="L615" i="10"/>
  <c r="O543" i="10"/>
  <c r="N543" i="10"/>
  <c r="M543" i="10"/>
  <c r="L543" i="10"/>
  <c r="O495" i="10"/>
  <c r="N495" i="10"/>
  <c r="M495" i="10"/>
  <c r="L495" i="10"/>
  <c r="O447" i="10"/>
  <c r="N447" i="10"/>
  <c r="M447" i="10"/>
  <c r="L447" i="10"/>
  <c r="O391" i="10"/>
  <c r="N391" i="10"/>
  <c r="M391" i="10"/>
  <c r="L391" i="10"/>
  <c r="O343" i="10"/>
  <c r="N343" i="10"/>
  <c r="M343" i="10"/>
  <c r="L343" i="10"/>
  <c r="O279" i="10"/>
  <c r="N279" i="10"/>
  <c r="M279" i="10"/>
  <c r="L279" i="10"/>
  <c r="O231" i="10"/>
  <c r="N231" i="10"/>
  <c r="M231" i="10"/>
  <c r="L231" i="10"/>
  <c r="O183" i="10"/>
  <c r="N183" i="10"/>
  <c r="M183" i="10"/>
  <c r="L183" i="10"/>
  <c r="O135" i="10"/>
  <c r="N135" i="10"/>
  <c r="M135" i="10"/>
  <c r="L135" i="10"/>
  <c r="O87" i="10"/>
  <c r="N87" i="10"/>
  <c r="M87" i="10"/>
  <c r="L87" i="10"/>
  <c r="O63" i="10"/>
  <c r="N63" i="10"/>
  <c r="M63" i="10"/>
  <c r="L63" i="10"/>
  <c r="O942" i="10"/>
  <c r="M942" i="10"/>
  <c r="N942" i="10"/>
  <c r="L942" i="10"/>
  <c r="O902" i="10"/>
  <c r="N902" i="10"/>
  <c r="M902" i="10"/>
  <c r="L902" i="10"/>
  <c r="O846" i="10"/>
  <c r="N846" i="10"/>
  <c r="M846" i="10"/>
  <c r="L846" i="10"/>
  <c r="O814" i="10"/>
  <c r="N814" i="10"/>
  <c r="M814" i="10"/>
  <c r="L814" i="10"/>
  <c r="O774" i="10"/>
  <c r="N774" i="10"/>
  <c r="M774" i="10"/>
  <c r="L774" i="10"/>
  <c r="O734" i="10"/>
  <c r="N734" i="10"/>
  <c r="M734" i="10"/>
  <c r="L734" i="10"/>
  <c r="O694" i="10"/>
  <c r="N694" i="10"/>
  <c r="M694" i="10"/>
  <c r="L694" i="10"/>
  <c r="O662" i="10"/>
  <c r="N662" i="10"/>
  <c r="M662" i="10"/>
  <c r="L662" i="10"/>
  <c r="O630" i="10"/>
  <c r="N630" i="10"/>
  <c r="M630" i="10"/>
  <c r="L630" i="10"/>
  <c r="O606" i="10"/>
  <c r="N606" i="10"/>
  <c r="M606" i="10"/>
  <c r="L606" i="10"/>
  <c r="O566" i="10"/>
  <c r="N566" i="10"/>
  <c r="M566" i="10"/>
  <c r="L566" i="10"/>
  <c r="O534" i="10"/>
  <c r="N534" i="10"/>
  <c r="M534" i="10"/>
  <c r="L534" i="10"/>
  <c r="O494" i="10"/>
  <c r="N494" i="10"/>
  <c r="M494" i="10"/>
  <c r="L494" i="10"/>
  <c r="O462" i="10"/>
  <c r="N462" i="10"/>
  <c r="M462" i="10"/>
  <c r="L462" i="10"/>
  <c r="O422" i="10"/>
  <c r="N422" i="10"/>
  <c r="M422" i="10"/>
  <c r="L422" i="10"/>
  <c r="O390" i="10"/>
  <c r="N390" i="10"/>
  <c r="M390" i="10"/>
  <c r="L390" i="10"/>
  <c r="O350" i="10"/>
  <c r="N350" i="10"/>
  <c r="M350" i="10"/>
  <c r="L350" i="10"/>
  <c r="O334" i="10"/>
  <c r="N334" i="10"/>
  <c r="M334" i="10"/>
  <c r="L334" i="10"/>
  <c r="O302" i="10"/>
  <c r="N302" i="10"/>
  <c r="M302" i="10"/>
  <c r="L302" i="10"/>
  <c r="O980" i="10"/>
  <c r="N980" i="10"/>
  <c r="L980" i="10"/>
  <c r="M980" i="10"/>
  <c r="O972" i="10"/>
  <c r="N972" i="10"/>
  <c r="L972" i="10"/>
  <c r="M972" i="10"/>
  <c r="O964" i="10"/>
  <c r="N964" i="10"/>
  <c r="L964" i="10"/>
  <c r="M964" i="10"/>
  <c r="O956" i="10"/>
  <c r="N956" i="10"/>
  <c r="L956" i="10"/>
  <c r="M956" i="10"/>
  <c r="O948" i="10"/>
  <c r="N948" i="10"/>
  <c r="L948" i="10"/>
  <c r="M948" i="10"/>
  <c r="O940" i="10"/>
  <c r="N940" i="10"/>
  <c r="M940" i="10"/>
  <c r="L940" i="10"/>
  <c r="O932" i="10"/>
  <c r="N932" i="10"/>
  <c r="L932" i="10"/>
  <c r="M932" i="10"/>
  <c r="O924" i="10"/>
  <c r="N924" i="10"/>
  <c r="L924" i="10"/>
  <c r="M924" i="10"/>
  <c r="N916" i="10"/>
  <c r="O916" i="10"/>
  <c r="L916" i="10"/>
  <c r="M916" i="10"/>
  <c r="N908" i="10"/>
  <c r="O908" i="10"/>
  <c r="L908" i="10"/>
  <c r="M908" i="10"/>
  <c r="O900" i="10"/>
  <c r="N900" i="10"/>
  <c r="L900" i="10"/>
  <c r="M900" i="10"/>
  <c r="N892" i="10"/>
  <c r="O892" i="10"/>
  <c r="L892" i="10"/>
  <c r="M892" i="10"/>
  <c r="N884" i="10"/>
  <c r="O884" i="10"/>
  <c r="L884" i="10"/>
  <c r="M884" i="10"/>
  <c r="N876" i="10"/>
  <c r="O876" i="10"/>
  <c r="M876" i="10"/>
  <c r="L876" i="10"/>
  <c r="N868" i="10"/>
  <c r="O868" i="10"/>
  <c r="L868" i="10"/>
  <c r="M868" i="10"/>
  <c r="N860" i="10"/>
  <c r="O860" i="10"/>
  <c r="L860" i="10"/>
  <c r="M860" i="10"/>
  <c r="N852" i="10"/>
  <c r="O852" i="10"/>
  <c r="L852" i="10"/>
  <c r="M852" i="10"/>
  <c r="N844" i="10"/>
  <c r="O844" i="10"/>
  <c r="L844" i="10"/>
  <c r="M844" i="10"/>
  <c r="O836" i="10"/>
  <c r="N836" i="10"/>
  <c r="L836" i="10"/>
  <c r="M836" i="10"/>
  <c r="N828" i="10"/>
  <c r="O828" i="10"/>
  <c r="L828" i="10"/>
  <c r="M828" i="10"/>
  <c r="N820" i="10"/>
  <c r="O820" i="10"/>
  <c r="L820" i="10"/>
  <c r="M820" i="10"/>
  <c r="N812" i="10"/>
  <c r="O812" i="10"/>
  <c r="L812" i="10"/>
  <c r="M812" i="10"/>
  <c r="N804" i="10"/>
  <c r="O804" i="10"/>
  <c r="L804" i="10"/>
  <c r="M804" i="10"/>
  <c r="N796" i="10"/>
  <c r="O796" i="10"/>
  <c r="L796" i="10"/>
  <c r="M796" i="10"/>
  <c r="N788" i="10"/>
  <c r="O788" i="10"/>
  <c r="L788" i="10"/>
  <c r="M788" i="10"/>
  <c r="N780" i="10"/>
  <c r="O780" i="10"/>
  <c r="L780" i="10"/>
  <c r="M780" i="10"/>
  <c r="O772" i="10"/>
  <c r="N772" i="10"/>
  <c r="L772" i="10"/>
  <c r="M772" i="10"/>
  <c r="N764" i="10"/>
  <c r="O764" i="10"/>
  <c r="L764" i="10"/>
  <c r="M764" i="10"/>
  <c r="N756" i="10"/>
  <c r="O756" i="10"/>
  <c r="L756" i="10"/>
  <c r="M756" i="10"/>
  <c r="N748" i="10"/>
  <c r="O748" i="10"/>
  <c r="L748" i="10"/>
  <c r="M748" i="10"/>
  <c r="N740" i="10"/>
  <c r="O740" i="10"/>
  <c r="L740" i="10"/>
  <c r="M740" i="10"/>
  <c r="N732" i="10"/>
  <c r="O732" i="10"/>
  <c r="M732" i="10"/>
  <c r="L732" i="10"/>
  <c r="N724" i="10"/>
  <c r="O724" i="10"/>
  <c r="L724" i="10"/>
  <c r="M724" i="10"/>
  <c r="N716" i="10"/>
  <c r="O716" i="10"/>
  <c r="L716" i="10"/>
  <c r="M716" i="10"/>
  <c r="O708" i="10"/>
  <c r="N708" i="10"/>
  <c r="L708" i="10"/>
  <c r="M708" i="10"/>
  <c r="N700" i="10"/>
  <c r="O700" i="10"/>
  <c r="L700" i="10"/>
  <c r="M700" i="10"/>
  <c r="N692" i="10"/>
  <c r="O692" i="10"/>
  <c r="L692" i="10"/>
  <c r="M692" i="10"/>
  <c r="N684" i="10"/>
  <c r="O684" i="10"/>
  <c r="L684" i="10"/>
  <c r="M684" i="10"/>
  <c r="N676" i="10"/>
  <c r="O676" i="10"/>
  <c r="L676" i="10"/>
  <c r="M676" i="10"/>
  <c r="N668" i="10"/>
  <c r="O668" i="10"/>
  <c r="M668" i="10"/>
  <c r="L668" i="10"/>
  <c r="N660" i="10"/>
  <c r="O660" i="10"/>
  <c r="L660" i="10"/>
  <c r="M660" i="10"/>
  <c r="N652" i="10"/>
  <c r="O652" i="10"/>
  <c r="L652" i="10"/>
  <c r="M652" i="10"/>
  <c r="O644" i="10"/>
  <c r="N644" i="10"/>
  <c r="L644" i="10"/>
  <c r="M644" i="10"/>
  <c r="N636" i="10"/>
  <c r="O636" i="10"/>
  <c r="L636" i="10"/>
  <c r="M636" i="10"/>
  <c r="N628" i="10"/>
  <c r="O628" i="10"/>
  <c r="L628" i="10"/>
  <c r="M628" i="10"/>
  <c r="O620" i="10"/>
  <c r="N620" i="10"/>
  <c r="L620" i="10"/>
  <c r="M620" i="10"/>
  <c r="O612" i="10"/>
  <c r="N612" i="10"/>
  <c r="L612" i="10"/>
  <c r="M612" i="10"/>
  <c r="O604" i="10"/>
  <c r="N604" i="10"/>
  <c r="M604" i="10"/>
  <c r="L604" i="10"/>
  <c r="O596" i="10"/>
  <c r="N596" i="10"/>
  <c r="L596" i="10"/>
  <c r="M596" i="10"/>
  <c r="O588" i="10"/>
  <c r="N588" i="10"/>
  <c r="L588" i="10"/>
  <c r="M588" i="10"/>
  <c r="O580" i="10"/>
  <c r="N580" i="10"/>
  <c r="L580" i="10"/>
  <c r="M580" i="10"/>
  <c r="O572" i="10"/>
  <c r="N572" i="10"/>
  <c r="L572" i="10"/>
  <c r="M572" i="10"/>
  <c r="O564" i="10"/>
  <c r="N564" i="10"/>
  <c r="L564" i="10"/>
  <c r="M564" i="10"/>
  <c r="O556" i="10"/>
  <c r="N556" i="10"/>
  <c r="L556" i="10"/>
  <c r="M556" i="10"/>
  <c r="O548" i="10"/>
  <c r="N548" i="10"/>
  <c r="L548" i="10"/>
  <c r="M548" i="10"/>
  <c r="O540" i="10"/>
  <c r="N540" i="10"/>
  <c r="M540" i="10"/>
  <c r="L540" i="10"/>
  <c r="O532" i="10"/>
  <c r="N532" i="10"/>
  <c r="L532" i="10"/>
  <c r="M532" i="10"/>
  <c r="O524" i="10"/>
  <c r="N524" i="10"/>
  <c r="L524" i="10"/>
  <c r="M524" i="10"/>
  <c r="O516" i="10"/>
  <c r="N516" i="10"/>
  <c r="L516" i="10"/>
  <c r="M516" i="10"/>
  <c r="O508" i="10"/>
  <c r="N508" i="10"/>
  <c r="L508" i="10"/>
  <c r="M508" i="10"/>
  <c r="O500" i="10"/>
  <c r="N500" i="10"/>
  <c r="M500" i="10"/>
  <c r="L500" i="10"/>
  <c r="O492" i="10"/>
  <c r="N492" i="10"/>
  <c r="L492" i="10"/>
  <c r="M492" i="10"/>
  <c r="O484" i="10"/>
  <c r="N484" i="10"/>
  <c r="M484" i="10"/>
  <c r="L484" i="10"/>
  <c r="O476" i="10"/>
  <c r="N476" i="10"/>
  <c r="M476" i="10"/>
  <c r="L476" i="10"/>
  <c r="O468" i="10"/>
  <c r="N468" i="10"/>
  <c r="L468" i="10"/>
  <c r="M468" i="10"/>
  <c r="O460" i="10"/>
  <c r="N460" i="10"/>
  <c r="L460" i="10"/>
  <c r="M460" i="10"/>
  <c r="O452" i="10"/>
  <c r="N452" i="10"/>
  <c r="M452" i="10"/>
  <c r="L452" i="10"/>
  <c r="O444" i="10"/>
  <c r="N444" i="10"/>
  <c r="L444" i="10"/>
  <c r="M444" i="10"/>
  <c r="O436" i="10"/>
  <c r="N436" i="10"/>
  <c r="L436" i="10"/>
  <c r="M436" i="10"/>
  <c r="O428" i="10"/>
  <c r="N428" i="10"/>
  <c r="M428" i="10"/>
  <c r="L428" i="10"/>
  <c r="O420" i="10"/>
  <c r="N420" i="10"/>
  <c r="M420" i="10"/>
  <c r="L420" i="10"/>
  <c r="O412" i="10"/>
  <c r="N412" i="10"/>
  <c r="M412" i="10"/>
  <c r="L412" i="10"/>
  <c r="O404" i="10"/>
  <c r="N404" i="10"/>
  <c r="L404" i="10"/>
  <c r="M404" i="10"/>
  <c r="O396" i="10"/>
  <c r="N396" i="10"/>
  <c r="L396" i="10"/>
  <c r="M396" i="10"/>
  <c r="O388" i="10"/>
  <c r="N388" i="10"/>
  <c r="M388" i="10"/>
  <c r="L388" i="10"/>
  <c r="O380" i="10"/>
  <c r="N380" i="10"/>
  <c r="L380" i="10"/>
  <c r="M380" i="10"/>
  <c r="O372" i="10"/>
  <c r="N372" i="10"/>
  <c r="L372" i="10"/>
  <c r="M372" i="10"/>
  <c r="O364" i="10"/>
  <c r="N364" i="10"/>
  <c r="M364" i="10"/>
  <c r="L364" i="10"/>
  <c r="O356" i="10"/>
  <c r="N356" i="10"/>
  <c r="M356" i="10"/>
  <c r="L356" i="10"/>
  <c r="O348" i="10"/>
  <c r="N348" i="10"/>
  <c r="M348" i="10"/>
  <c r="L348" i="10"/>
  <c r="O340" i="10"/>
  <c r="N340" i="10"/>
  <c r="L340" i="10"/>
  <c r="M340" i="10"/>
  <c r="O332" i="10"/>
  <c r="N332" i="10"/>
  <c r="L332" i="10"/>
  <c r="M332" i="10"/>
  <c r="O324" i="10"/>
  <c r="N324" i="10"/>
  <c r="M324" i="10"/>
  <c r="L324" i="10"/>
  <c r="O316" i="10"/>
  <c r="N316" i="10"/>
  <c r="L316" i="10"/>
  <c r="M316" i="10"/>
  <c r="O308" i="10"/>
  <c r="N308" i="10"/>
  <c r="L308" i="10"/>
  <c r="M308" i="10"/>
  <c r="O300" i="10"/>
  <c r="N300" i="10"/>
  <c r="M300" i="10"/>
  <c r="L300" i="10"/>
  <c r="O292" i="10"/>
  <c r="N292" i="10"/>
  <c r="M292" i="10"/>
  <c r="L292" i="10"/>
  <c r="O284" i="10"/>
  <c r="N284" i="10"/>
  <c r="L284" i="10"/>
  <c r="M284" i="10"/>
  <c r="O276" i="10"/>
  <c r="N276" i="10"/>
  <c r="L276" i="10"/>
  <c r="M276" i="10"/>
  <c r="O268" i="10"/>
  <c r="N268" i="10"/>
  <c r="L268" i="10"/>
  <c r="M268" i="10"/>
  <c r="O260" i="10"/>
  <c r="N260" i="10"/>
  <c r="M260" i="10"/>
  <c r="L260" i="10"/>
  <c r="O252" i="10"/>
  <c r="N252" i="10"/>
  <c r="L252" i="10"/>
  <c r="M252" i="10"/>
  <c r="O244" i="10"/>
  <c r="N244" i="10"/>
  <c r="L244" i="10"/>
  <c r="M244" i="10"/>
  <c r="O236" i="10"/>
  <c r="N236" i="10"/>
  <c r="M236" i="10"/>
  <c r="L236" i="10"/>
  <c r="O228" i="10"/>
  <c r="N228" i="10"/>
  <c r="M228" i="10"/>
  <c r="L228" i="10"/>
  <c r="O220" i="10"/>
  <c r="N220" i="10"/>
  <c r="M220" i="10"/>
  <c r="L220" i="10"/>
  <c r="O212" i="10"/>
  <c r="N212" i="10"/>
  <c r="M212" i="10"/>
  <c r="L212" i="10"/>
  <c r="O204" i="10"/>
  <c r="N204" i="10"/>
  <c r="L204" i="10"/>
  <c r="M204" i="10"/>
  <c r="O196" i="10"/>
  <c r="N196" i="10"/>
  <c r="M196" i="10"/>
  <c r="L196" i="10"/>
  <c r="O188" i="10"/>
  <c r="N188" i="10"/>
  <c r="L188" i="10"/>
  <c r="M188" i="10"/>
  <c r="O180" i="10"/>
  <c r="N180" i="10"/>
  <c r="M180" i="10"/>
  <c r="L180" i="10"/>
  <c r="O172" i="10"/>
  <c r="N172" i="10"/>
  <c r="L172" i="10"/>
  <c r="M172" i="10"/>
  <c r="O164" i="10"/>
  <c r="N164" i="10"/>
  <c r="M164" i="10"/>
  <c r="L164" i="10"/>
  <c r="O156" i="10"/>
  <c r="N156" i="10"/>
  <c r="M156" i="10"/>
  <c r="L156" i="10"/>
  <c r="O148" i="10"/>
  <c r="N148" i="10"/>
  <c r="M148" i="10"/>
  <c r="L148" i="10"/>
  <c r="O140" i="10"/>
  <c r="N140" i="10"/>
  <c r="L140" i="10"/>
  <c r="M140" i="10"/>
  <c r="O132" i="10"/>
  <c r="N132" i="10"/>
  <c r="M132" i="10"/>
  <c r="L132" i="10"/>
  <c r="O124" i="10"/>
  <c r="N124" i="10"/>
  <c r="L124" i="10"/>
  <c r="M124" i="10"/>
  <c r="O116" i="10"/>
  <c r="N116" i="10"/>
  <c r="L116" i="10"/>
  <c r="M116" i="10"/>
  <c r="O108" i="10"/>
  <c r="N108" i="10"/>
  <c r="L108" i="10"/>
  <c r="M108" i="10"/>
  <c r="O100" i="10"/>
  <c r="N100" i="10"/>
  <c r="L100" i="10"/>
  <c r="M100" i="10"/>
  <c r="O92" i="10"/>
  <c r="N92" i="10"/>
  <c r="L92" i="10"/>
  <c r="M92" i="10"/>
  <c r="O84" i="10"/>
  <c r="N84" i="10"/>
  <c r="L84" i="10"/>
  <c r="M84" i="10"/>
  <c r="O76" i="10"/>
  <c r="N76" i="10"/>
  <c r="L76" i="10"/>
  <c r="M76" i="10"/>
  <c r="O68" i="10"/>
  <c r="N68" i="10"/>
  <c r="L68" i="10"/>
  <c r="M68" i="10"/>
  <c r="O60" i="10"/>
  <c r="N60" i="10"/>
  <c r="L60" i="10"/>
  <c r="M60" i="10"/>
  <c r="O52" i="10"/>
  <c r="N52" i="10"/>
  <c r="L52" i="10"/>
  <c r="M52" i="10"/>
  <c r="O44" i="10"/>
  <c r="N44" i="10"/>
  <c r="L44" i="10"/>
  <c r="M44" i="10"/>
  <c r="O36" i="10"/>
  <c r="N36" i="10"/>
  <c r="L36" i="10"/>
  <c r="M36" i="10"/>
  <c r="O28" i="10"/>
  <c r="N28" i="10"/>
  <c r="L28" i="10"/>
  <c r="M28" i="10"/>
  <c r="O20" i="10"/>
  <c r="N20" i="10"/>
  <c r="L20" i="10"/>
  <c r="M20" i="10"/>
  <c r="O12" i="10"/>
  <c r="N12" i="10"/>
  <c r="L12" i="10"/>
  <c r="M12" i="10"/>
  <c r="O983" i="10"/>
  <c r="N983" i="10"/>
  <c r="M983" i="10"/>
  <c r="L983" i="10"/>
  <c r="O927" i="10"/>
  <c r="N927" i="10"/>
  <c r="L927" i="10"/>
  <c r="M927" i="10"/>
  <c r="O871" i="10"/>
  <c r="N871" i="10"/>
  <c r="L871" i="10"/>
  <c r="M871" i="10"/>
  <c r="O815" i="10"/>
  <c r="N815" i="10"/>
  <c r="L815" i="10"/>
  <c r="M815" i="10"/>
  <c r="O759" i="10"/>
  <c r="N759" i="10"/>
  <c r="M759" i="10"/>
  <c r="L759" i="10"/>
  <c r="O703" i="10"/>
  <c r="N703" i="10"/>
  <c r="M703" i="10"/>
  <c r="L703" i="10"/>
  <c r="O639" i="10"/>
  <c r="N639" i="10"/>
  <c r="M639" i="10"/>
  <c r="L639" i="10"/>
  <c r="O583" i="10"/>
  <c r="N583" i="10"/>
  <c r="M583" i="10"/>
  <c r="L583" i="10"/>
  <c r="O511" i="10"/>
  <c r="N511" i="10"/>
  <c r="M511" i="10"/>
  <c r="L511" i="10"/>
  <c r="O455" i="10"/>
  <c r="N455" i="10"/>
  <c r="M455" i="10"/>
  <c r="L455" i="10"/>
  <c r="O375" i="10"/>
  <c r="N375" i="10"/>
  <c r="M375" i="10"/>
  <c r="L375" i="10"/>
  <c r="O327" i="10"/>
  <c r="N327" i="10"/>
  <c r="M327" i="10"/>
  <c r="L327" i="10"/>
  <c r="O255" i="10"/>
  <c r="N255" i="10"/>
  <c r="M255" i="10"/>
  <c r="L255" i="10"/>
  <c r="O215" i="10"/>
  <c r="N215" i="10"/>
  <c r="M215" i="10"/>
  <c r="L215" i="10"/>
  <c r="O159" i="10"/>
  <c r="N159" i="10"/>
  <c r="M159" i="10"/>
  <c r="L159" i="10"/>
  <c r="O103" i="10"/>
  <c r="N103" i="10"/>
  <c r="M103" i="10"/>
  <c r="L103" i="10"/>
  <c r="O15" i="10"/>
  <c r="N15" i="10"/>
  <c r="M15" i="10"/>
  <c r="L15" i="10"/>
  <c r="O958" i="10"/>
  <c r="M958" i="10"/>
  <c r="L958" i="10"/>
  <c r="N958" i="10"/>
  <c r="O926" i="10"/>
  <c r="M926" i="10"/>
  <c r="L926" i="10"/>
  <c r="N926" i="10"/>
  <c r="O886" i="10"/>
  <c r="N886" i="10"/>
  <c r="M886" i="10"/>
  <c r="L886" i="10"/>
  <c r="O838" i="10"/>
  <c r="N838" i="10"/>
  <c r="M838" i="10"/>
  <c r="L838" i="10"/>
  <c r="O790" i="10"/>
  <c r="N790" i="10"/>
  <c r="M790" i="10"/>
  <c r="L790" i="10"/>
  <c r="O758" i="10"/>
  <c r="N758" i="10"/>
  <c r="M758" i="10"/>
  <c r="L758" i="10"/>
  <c r="O718" i="10"/>
  <c r="N718" i="10"/>
  <c r="M718" i="10"/>
  <c r="L718" i="10"/>
  <c r="O678" i="10"/>
  <c r="N678" i="10"/>
  <c r="M678" i="10"/>
  <c r="L678" i="10"/>
  <c r="O646" i="10"/>
  <c r="N646" i="10"/>
  <c r="M646" i="10"/>
  <c r="L646" i="10"/>
  <c r="O598" i="10"/>
  <c r="N598" i="10"/>
  <c r="M598" i="10"/>
  <c r="L598" i="10"/>
  <c r="O558" i="10"/>
  <c r="N558" i="10"/>
  <c r="M558" i="10"/>
  <c r="L558" i="10"/>
  <c r="O518" i="10"/>
  <c r="N518" i="10"/>
  <c r="M518" i="10"/>
  <c r="L518" i="10"/>
  <c r="O478" i="10"/>
  <c r="N478" i="10"/>
  <c r="M478" i="10"/>
  <c r="L478" i="10"/>
  <c r="O446" i="10"/>
  <c r="N446" i="10"/>
  <c r="M446" i="10"/>
  <c r="L446" i="10"/>
  <c r="O406" i="10"/>
  <c r="N406" i="10"/>
  <c r="M406" i="10"/>
  <c r="L406" i="10"/>
  <c r="O366" i="10"/>
  <c r="N366" i="10"/>
  <c r="M366" i="10"/>
  <c r="L366" i="10"/>
  <c r="O310" i="10"/>
  <c r="N310" i="10"/>
  <c r="M310" i="10"/>
  <c r="L310" i="10"/>
  <c r="O971" i="10"/>
  <c r="N971" i="10"/>
  <c r="M971" i="10"/>
  <c r="L971" i="10"/>
  <c r="O955" i="10"/>
  <c r="N955" i="10"/>
  <c r="M955" i="10"/>
  <c r="L955" i="10"/>
  <c r="O947" i="10"/>
  <c r="N947" i="10"/>
  <c r="L947" i="10"/>
  <c r="M947" i="10"/>
  <c r="O939" i="10"/>
  <c r="N939" i="10"/>
  <c r="M939" i="10"/>
  <c r="L939" i="10"/>
  <c r="O931" i="10"/>
  <c r="N931" i="10"/>
  <c r="M931" i="10"/>
  <c r="L931" i="10"/>
  <c r="O923" i="10"/>
  <c r="N923" i="10"/>
  <c r="L923" i="10"/>
  <c r="M923" i="10"/>
  <c r="O915" i="10"/>
  <c r="M915" i="10"/>
  <c r="N915" i="10"/>
  <c r="L915" i="10"/>
  <c r="O907" i="10"/>
  <c r="N907" i="10"/>
  <c r="M907" i="10"/>
  <c r="L907" i="10"/>
  <c r="O899" i="10"/>
  <c r="N899" i="10"/>
  <c r="L899" i="10"/>
  <c r="M899" i="10"/>
  <c r="O891" i="10"/>
  <c r="N891" i="10"/>
  <c r="M891" i="10"/>
  <c r="L891" i="10"/>
  <c r="O883" i="10"/>
  <c r="N883" i="10"/>
  <c r="L883" i="10"/>
  <c r="M883" i="10"/>
  <c r="O875" i="10"/>
  <c r="N875" i="10"/>
  <c r="M875" i="10"/>
  <c r="L875" i="10"/>
  <c r="O867" i="10"/>
  <c r="N867" i="10"/>
  <c r="M867" i="10"/>
  <c r="L867" i="10"/>
  <c r="O859" i="10"/>
  <c r="L859" i="10"/>
  <c r="N859" i="10"/>
  <c r="M859" i="10"/>
  <c r="O851" i="10"/>
  <c r="N851" i="10"/>
  <c r="M851" i="10"/>
  <c r="L851" i="10"/>
  <c r="O843" i="10"/>
  <c r="N843" i="10"/>
  <c r="L843" i="10"/>
  <c r="M843" i="10"/>
  <c r="O835" i="10"/>
  <c r="N835" i="10"/>
  <c r="M835" i="10"/>
  <c r="L835" i="10"/>
  <c r="O827" i="10"/>
  <c r="N827" i="10"/>
  <c r="M827" i="10"/>
  <c r="L827" i="10"/>
  <c r="O819" i="10"/>
  <c r="N819" i="10"/>
  <c r="M819" i="10"/>
  <c r="L819" i="10"/>
  <c r="O811" i="10"/>
  <c r="N811" i="10"/>
  <c r="L811" i="10"/>
  <c r="M811" i="10"/>
  <c r="O803" i="10"/>
  <c r="N803" i="10"/>
  <c r="M803" i="10"/>
  <c r="L803" i="10"/>
  <c r="O795" i="10"/>
  <c r="N795" i="10"/>
  <c r="M795" i="10"/>
  <c r="L795" i="10"/>
  <c r="O787" i="10"/>
  <c r="N787" i="10"/>
  <c r="M787" i="10"/>
  <c r="L787" i="10"/>
  <c r="O779" i="10"/>
  <c r="N779" i="10"/>
  <c r="L779" i="10"/>
  <c r="M779" i="10"/>
  <c r="O771" i="10"/>
  <c r="N771" i="10"/>
  <c r="M771" i="10"/>
  <c r="L771" i="10"/>
  <c r="O763" i="10"/>
  <c r="N763" i="10"/>
  <c r="M763" i="10"/>
  <c r="L763" i="10"/>
  <c r="O755" i="10"/>
  <c r="M755" i="10"/>
  <c r="N755" i="10"/>
  <c r="L755" i="10"/>
  <c r="O747" i="10"/>
  <c r="L747" i="10"/>
  <c r="M747" i="10"/>
  <c r="N747" i="10"/>
  <c r="O739" i="10"/>
  <c r="N739" i="10"/>
  <c r="M739" i="10"/>
  <c r="L739" i="10"/>
  <c r="R739" i="10" s="1"/>
  <c r="O731" i="10"/>
  <c r="N731" i="10"/>
  <c r="M731" i="10"/>
  <c r="L731" i="10"/>
  <c r="O723" i="10"/>
  <c r="N723" i="10"/>
  <c r="L723" i="10"/>
  <c r="M723" i="10"/>
  <c r="O715" i="10"/>
  <c r="N715" i="10"/>
  <c r="M715" i="10"/>
  <c r="L715" i="10"/>
  <c r="O707" i="10"/>
  <c r="N707" i="10"/>
  <c r="L707" i="10"/>
  <c r="M707" i="10"/>
  <c r="O699" i="10"/>
  <c r="N699" i="10"/>
  <c r="M699" i="10"/>
  <c r="L699" i="10"/>
  <c r="O691" i="10"/>
  <c r="M691" i="10"/>
  <c r="L691" i="10"/>
  <c r="N691" i="10"/>
  <c r="O683" i="10"/>
  <c r="L683" i="10"/>
  <c r="N683" i="10"/>
  <c r="M683" i="10"/>
  <c r="O675" i="10"/>
  <c r="N675" i="10"/>
  <c r="M675" i="10"/>
  <c r="L675" i="10"/>
  <c r="O667" i="10"/>
  <c r="N667" i="10"/>
  <c r="M667" i="10"/>
  <c r="L667" i="10"/>
  <c r="O659" i="10"/>
  <c r="N659" i="10"/>
  <c r="L659" i="10"/>
  <c r="M659" i="10"/>
  <c r="O651" i="10"/>
  <c r="N651" i="10"/>
  <c r="M651" i="10"/>
  <c r="L651" i="10"/>
  <c r="O643" i="10"/>
  <c r="N643" i="10"/>
  <c r="L643" i="10"/>
  <c r="M643" i="10"/>
  <c r="O635" i="10"/>
  <c r="N635" i="10"/>
  <c r="M635" i="10"/>
  <c r="L635" i="10"/>
  <c r="O627" i="10"/>
  <c r="M627" i="10"/>
  <c r="L627" i="10"/>
  <c r="N627" i="10"/>
  <c r="O619" i="10"/>
  <c r="N619" i="10"/>
  <c r="L619" i="10"/>
  <c r="M619" i="10"/>
  <c r="O611" i="10"/>
  <c r="N611" i="10"/>
  <c r="M611" i="10"/>
  <c r="L611" i="10"/>
  <c r="O603" i="10"/>
  <c r="N603" i="10"/>
  <c r="M603" i="10"/>
  <c r="L603" i="10"/>
  <c r="O595" i="10"/>
  <c r="N595" i="10"/>
  <c r="L595" i="10"/>
  <c r="M595" i="10"/>
  <c r="O587" i="10"/>
  <c r="N587" i="10"/>
  <c r="M587" i="10"/>
  <c r="L587" i="10"/>
  <c r="O579" i="10"/>
  <c r="N579" i="10"/>
  <c r="L579" i="10"/>
  <c r="M579" i="10"/>
  <c r="O571" i="10"/>
  <c r="N571" i="10"/>
  <c r="M571" i="10"/>
  <c r="L571" i="10"/>
  <c r="O563" i="10"/>
  <c r="M563" i="10"/>
  <c r="N563" i="10"/>
  <c r="L563" i="10"/>
  <c r="O555" i="10"/>
  <c r="N555" i="10"/>
  <c r="L555" i="10"/>
  <c r="M555" i="10"/>
  <c r="O547" i="10"/>
  <c r="N547" i="10"/>
  <c r="M547" i="10"/>
  <c r="L547" i="10"/>
  <c r="O539" i="10"/>
  <c r="N539" i="10"/>
  <c r="L539" i="10"/>
  <c r="M539" i="10"/>
  <c r="O531" i="10"/>
  <c r="N531" i="10"/>
  <c r="L531" i="10"/>
  <c r="M531" i="10"/>
  <c r="O523" i="10"/>
  <c r="N523" i="10"/>
  <c r="M523" i="10"/>
  <c r="L523" i="10"/>
  <c r="O515" i="10"/>
  <c r="N515" i="10"/>
  <c r="L515" i="10"/>
  <c r="M515" i="10"/>
  <c r="O507" i="10"/>
  <c r="N507" i="10"/>
  <c r="L507" i="10"/>
  <c r="M507" i="10"/>
  <c r="O499" i="10"/>
  <c r="M499" i="10"/>
  <c r="L499" i="10"/>
  <c r="N499" i="10"/>
  <c r="O491" i="10"/>
  <c r="L491" i="10"/>
  <c r="M491" i="10"/>
  <c r="N491" i="10"/>
  <c r="O483" i="10"/>
  <c r="N483" i="10"/>
  <c r="M483" i="10"/>
  <c r="L483" i="10"/>
  <c r="O475" i="10"/>
  <c r="N475" i="10"/>
  <c r="M475" i="10"/>
  <c r="L475" i="10"/>
  <c r="O467" i="10"/>
  <c r="N467" i="10"/>
  <c r="M467" i="10"/>
  <c r="L467" i="10"/>
  <c r="O459" i="10"/>
  <c r="N459" i="10"/>
  <c r="M459" i="10"/>
  <c r="L459" i="10"/>
  <c r="O451" i="10"/>
  <c r="N451" i="10"/>
  <c r="M451" i="10"/>
  <c r="L451" i="10"/>
  <c r="O443" i="10"/>
  <c r="N443" i="10"/>
  <c r="L443" i="10"/>
  <c r="M443" i="10"/>
  <c r="O435" i="10"/>
  <c r="L435" i="10"/>
  <c r="M435" i="10"/>
  <c r="N435" i="10"/>
  <c r="O427" i="10"/>
  <c r="M427" i="10"/>
  <c r="L427" i="10"/>
  <c r="N427" i="10"/>
  <c r="O419" i="10"/>
  <c r="N419" i="10"/>
  <c r="M419" i="10"/>
  <c r="L419" i="10"/>
  <c r="O411" i="10"/>
  <c r="N411" i="10"/>
  <c r="L411" i="10"/>
  <c r="M411" i="10"/>
  <c r="O403" i="10"/>
  <c r="N403" i="10"/>
  <c r="M403" i="10"/>
  <c r="L403" i="10"/>
  <c r="O395" i="10"/>
  <c r="N395" i="10"/>
  <c r="M395" i="10"/>
  <c r="L395" i="10"/>
  <c r="O387" i="10"/>
  <c r="N387" i="10"/>
  <c r="M387" i="10"/>
  <c r="L387" i="10"/>
  <c r="O379" i="10"/>
  <c r="N379" i="10"/>
  <c r="L379" i="10"/>
  <c r="M379" i="10"/>
  <c r="O371" i="10"/>
  <c r="L371" i="10"/>
  <c r="N371" i="10"/>
  <c r="M371" i="10"/>
  <c r="O363" i="10"/>
  <c r="N363" i="10"/>
  <c r="M363" i="10"/>
  <c r="L363" i="10"/>
  <c r="O355" i="10"/>
  <c r="N355" i="10"/>
  <c r="M355" i="10"/>
  <c r="L355" i="10"/>
  <c r="O347" i="10"/>
  <c r="N347" i="10"/>
  <c r="L347" i="10"/>
  <c r="M347" i="10"/>
  <c r="O339" i="10"/>
  <c r="N339" i="10"/>
  <c r="M339" i="10"/>
  <c r="L339" i="10"/>
  <c r="O331" i="10"/>
  <c r="N331" i="10"/>
  <c r="M331" i="10"/>
  <c r="L331" i="10"/>
  <c r="O323" i="10"/>
  <c r="N323" i="10"/>
  <c r="M323" i="10"/>
  <c r="L323" i="10"/>
  <c r="O315" i="10"/>
  <c r="N315" i="10"/>
  <c r="L315" i="10"/>
  <c r="M315" i="10"/>
  <c r="O307" i="10"/>
  <c r="N307" i="10"/>
  <c r="L307" i="10"/>
  <c r="M307" i="10"/>
  <c r="O299" i="10"/>
  <c r="N299" i="10"/>
  <c r="M299" i="10"/>
  <c r="L299" i="10"/>
  <c r="O291" i="10"/>
  <c r="N291" i="10"/>
  <c r="M291" i="10"/>
  <c r="L291" i="10"/>
  <c r="O283" i="10"/>
  <c r="N283" i="10"/>
  <c r="L283" i="10"/>
  <c r="M283" i="10"/>
  <c r="O275" i="10"/>
  <c r="N275" i="10"/>
  <c r="M275" i="10"/>
  <c r="L275" i="10"/>
  <c r="O267" i="10"/>
  <c r="N267" i="10"/>
  <c r="M267" i="10"/>
  <c r="L267" i="10"/>
  <c r="O259" i="10"/>
  <c r="N259" i="10"/>
  <c r="M259" i="10"/>
  <c r="L259" i="10"/>
  <c r="O251" i="10"/>
  <c r="N251" i="10"/>
  <c r="L251" i="10"/>
  <c r="M251" i="10"/>
  <c r="O243" i="10"/>
  <c r="L243" i="10"/>
  <c r="M243" i="10"/>
  <c r="N243" i="10"/>
  <c r="O235" i="10"/>
  <c r="M235" i="10"/>
  <c r="L235" i="10"/>
  <c r="N235" i="10"/>
  <c r="O227" i="10"/>
  <c r="N227" i="10"/>
  <c r="M227" i="10"/>
  <c r="L227" i="10"/>
  <c r="O219" i="10"/>
  <c r="N219" i="10"/>
  <c r="L219" i="10"/>
  <c r="M219" i="10"/>
  <c r="O211" i="10"/>
  <c r="N211" i="10"/>
  <c r="M211" i="10"/>
  <c r="L211" i="10"/>
  <c r="O203" i="10"/>
  <c r="L203" i="10"/>
  <c r="N203" i="10"/>
  <c r="M203" i="10"/>
  <c r="O195" i="10"/>
  <c r="L195" i="10"/>
  <c r="N195" i="10"/>
  <c r="M195" i="10"/>
  <c r="O187" i="10"/>
  <c r="N187" i="10"/>
  <c r="L187" i="10"/>
  <c r="M187" i="10"/>
  <c r="O179" i="10"/>
  <c r="L179" i="10"/>
  <c r="M179" i="10"/>
  <c r="N179" i="10"/>
  <c r="O171" i="10"/>
  <c r="L171" i="10"/>
  <c r="M171" i="10"/>
  <c r="N171" i="10"/>
  <c r="O163" i="10"/>
  <c r="L163" i="10"/>
  <c r="N163" i="10"/>
  <c r="M163" i="10"/>
  <c r="O155" i="10"/>
  <c r="L155" i="10"/>
  <c r="N155" i="10"/>
  <c r="M155" i="10"/>
  <c r="O147" i="10"/>
  <c r="L147" i="10"/>
  <c r="N147" i="10"/>
  <c r="M147" i="10"/>
  <c r="O139" i="10"/>
  <c r="L139" i="10"/>
  <c r="N139" i="10"/>
  <c r="M139" i="10"/>
  <c r="O131" i="10"/>
  <c r="L131" i="10"/>
  <c r="N131" i="10"/>
  <c r="M131" i="10"/>
  <c r="O123" i="10"/>
  <c r="N123" i="10"/>
  <c r="L123" i="10"/>
  <c r="M123" i="10"/>
  <c r="O115" i="10"/>
  <c r="L115" i="10"/>
  <c r="N115" i="10"/>
  <c r="M115" i="10"/>
  <c r="O107" i="10"/>
  <c r="L107" i="10"/>
  <c r="N107" i="10"/>
  <c r="M107" i="10"/>
  <c r="O99" i="10"/>
  <c r="L99" i="10"/>
  <c r="N99" i="10"/>
  <c r="M99" i="10"/>
  <c r="O91" i="10"/>
  <c r="L91" i="10"/>
  <c r="N91" i="10"/>
  <c r="M91" i="10"/>
  <c r="O83" i="10"/>
  <c r="L83" i="10"/>
  <c r="N83" i="10"/>
  <c r="M83" i="10"/>
  <c r="O75" i="10"/>
  <c r="L75" i="10"/>
  <c r="N75" i="10"/>
  <c r="M75" i="10"/>
  <c r="O67" i="10"/>
  <c r="L67" i="10"/>
  <c r="N67" i="10"/>
  <c r="M67" i="10"/>
  <c r="O59" i="10"/>
  <c r="N59" i="10"/>
  <c r="L59" i="10"/>
  <c r="M59" i="10"/>
  <c r="O51" i="10"/>
  <c r="L51" i="10"/>
  <c r="N51" i="10"/>
  <c r="M51" i="10"/>
  <c r="O43" i="10"/>
  <c r="L43" i="10"/>
  <c r="N43" i="10"/>
  <c r="M43" i="10"/>
  <c r="O35" i="10"/>
  <c r="L35" i="10"/>
  <c r="N35" i="10"/>
  <c r="M35" i="10"/>
  <c r="O27" i="10"/>
  <c r="L27" i="10"/>
  <c r="N27" i="10"/>
  <c r="M27" i="10"/>
  <c r="O19" i="10"/>
  <c r="L19" i="10"/>
  <c r="N19" i="10"/>
  <c r="M19" i="10"/>
  <c r="O11" i="10"/>
  <c r="L11" i="10"/>
  <c r="N11" i="10"/>
  <c r="M11" i="10"/>
  <c r="O975" i="10"/>
  <c r="N975" i="10"/>
  <c r="L975" i="10"/>
  <c r="M975" i="10"/>
  <c r="O919" i="10"/>
  <c r="N919" i="10"/>
  <c r="M919" i="10"/>
  <c r="L919" i="10"/>
  <c r="O863" i="10"/>
  <c r="N863" i="10"/>
  <c r="M863" i="10"/>
  <c r="L863" i="10"/>
  <c r="O807" i="10"/>
  <c r="N807" i="10"/>
  <c r="M807" i="10"/>
  <c r="L807" i="10"/>
  <c r="O751" i="10"/>
  <c r="N751" i="10"/>
  <c r="L751" i="10"/>
  <c r="M751" i="10"/>
  <c r="O695" i="10"/>
  <c r="N695" i="10"/>
  <c r="M695" i="10"/>
  <c r="L695" i="10"/>
  <c r="O647" i="10"/>
  <c r="N647" i="10"/>
  <c r="M647" i="10"/>
  <c r="L647" i="10"/>
  <c r="O599" i="10"/>
  <c r="N599" i="10"/>
  <c r="M599" i="10"/>
  <c r="L599" i="10"/>
  <c r="O551" i="10"/>
  <c r="N551" i="10"/>
  <c r="M551" i="10"/>
  <c r="L551" i="10"/>
  <c r="O487" i="10"/>
  <c r="N487" i="10"/>
  <c r="M487" i="10"/>
  <c r="L487" i="10"/>
  <c r="O431" i="10"/>
  <c r="N431" i="10"/>
  <c r="M431" i="10"/>
  <c r="L431" i="10"/>
  <c r="O383" i="10"/>
  <c r="N383" i="10"/>
  <c r="M383" i="10"/>
  <c r="L383" i="10"/>
  <c r="O311" i="10"/>
  <c r="N311" i="10"/>
  <c r="M311" i="10"/>
  <c r="L311" i="10"/>
  <c r="O263" i="10"/>
  <c r="N263" i="10"/>
  <c r="M263" i="10"/>
  <c r="L263" i="10"/>
  <c r="O199" i="10"/>
  <c r="N199" i="10"/>
  <c r="M199" i="10"/>
  <c r="L199" i="10"/>
  <c r="O151" i="10"/>
  <c r="N151" i="10"/>
  <c r="M151" i="10"/>
  <c r="L151" i="10"/>
  <c r="O119" i="10"/>
  <c r="N119" i="10"/>
  <c r="M119" i="10"/>
  <c r="L119" i="10"/>
  <c r="O79" i="10"/>
  <c r="N79" i="10"/>
  <c r="M79" i="10"/>
  <c r="L79" i="10"/>
  <c r="O966" i="10"/>
  <c r="M966" i="10"/>
  <c r="L966" i="10"/>
  <c r="N966" i="10"/>
  <c r="O918" i="10"/>
  <c r="N918" i="10"/>
  <c r="M918" i="10"/>
  <c r="L918" i="10"/>
  <c r="O878" i="10"/>
  <c r="N878" i="10"/>
  <c r="M878" i="10"/>
  <c r="L878" i="10"/>
  <c r="O830" i="10"/>
  <c r="N830" i="10"/>
  <c r="M830" i="10"/>
  <c r="L830" i="10"/>
  <c r="O782" i="10"/>
  <c r="N782" i="10"/>
  <c r="M782" i="10"/>
  <c r="L782" i="10"/>
  <c r="O750" i="10"/>
  <c r="N750" i="10"/>
  <c r="M750" i="10"/>
  <c r="L750" i="10"/>
  <c r="O710" i="10"/>
  <c r="N710" i="10"/>
  <c r="M710" i="10"/>
  <c r="L710" i="10"/>
  <c r="O670" i="10"/>
  <c r="N670" i="10"/>
  <c r="M670" i="10"/>
  <c r="L670" i="10"/>
  <c r="O638" i="10"/>
  <c r="N638" i="10"/>
  <c r="M638" i="10"/>
  <c r="L638" i="10"/>
  <c r="O590" i="10"/>
  <c r="N590" i="10"/>
  <c r="M590" i="10"/>
  <c r="L590" i="10"/>
  <c r="O550" i="10"/>
  <c r="N550" i="10"/>
  <c r="M550" i="10"/>
  <c r="L550" i="10"/>
  <c r="O526" i="10"/>
  <c r="N526" i="10"/>
  <c r="M526" i="10"/>
  <c r="L526" i="10"/>
  <c r="O486" i="10"/>
  <c r="N486" i="10"/>
  <c r="M486" i="10"/>
  <c r="L486" i="10"/>
  <c r="O454" i="10"/>
  <c r="N454" i="10"/>
  <c r="M454" i="10"/>
  <c r="L454" i="10"/>
  <c r="O414" i="10"/>
  <c r="N414" i="10"/>
  <c r="M414" i="10"/>
  <c r="L414" i="10"/>
  <c r="O374" i="10"/>
  <c r="N374" i="10"/>
  <c r="M374" i="10"/>
  <c r="L374" i="10"/>
  <c r="O318" i="10"/>
  <c r="N318" i="10"/>
  <c r="M318" i="10"/>
  <c r="L318" i="10"/>
  <c r="O979" i="10"/>
  <c r="N979" i="10"/>
  <c r="M979" i="10"/>
  <c r="L979" i="10"/>
  <c r="O963" i="10"/>
  <c r="N963" i="10"/>
  <c r="L963" i="10"/>
  <c r="M963" i="10"/>
  <c r="O986" i="10"/>
  <c r="N986" i="10"/>
  <c r="M986" i="10"/>
  <c r="L986" i="10"/>
  <c r="O978" i="10"/>
  <c r="N978" i="10"/>
  <c r="M978" i="10"/>
  <c r="L978" i="10"/>
  <c r="O970" i="10"/>
  <c r="N970" i="10"/>
  <c r="M970" i="10"/>
  <c r="L970" i="10"/>
  <c r="O962" i="10"/>
  <c r="N962" i="10"/>
  <c r="M962" i="10"/>
  <c r="L962" i="10"/>
  <c r="O954" i="10"/>
  <c r="N954" i="10"/>
  <c r="M954" i="10"/>
  <c r="L954" i="10"/>
  <c r="O946" i="10"/>
  <c r="N946" i="10"/>
  <c r="M946" i="10"/>
  <c r="L946" i="10"/>
  <c r="O938" i="10"/>
  <c r="N938" i="10"/>
  <c r="M938" i="10"/>
  <c r="L938" i="10"/>
  <c r="O930" i="10"/>
  <c r="N930" i="10"/>
  <c r="M930" i="10"/>
  <c r="L930" i="10"/>
  <c r="O922" i="10"/>
  <c r="N922" i="10"/>
  <c r="M922" i="10"/>
  <c r="L922" i="10"/>
  <c r="O914" i="10"/>
  <c r="N914" i="10"/>
  <c r="M914" i="10"/>
  <c r="L914" i="10"/>
  <c r="O906" i="10"/>
  <c r="N906" i="10"/>
  <c r="M906" i="10"/>
  <c r="L906" i="10"/>
  <c r="N898" i="10"/>
  <c r="M898" i="10"/>
  <c r="O898" i="10"/>
  <c r="L898" i="10"/>
  <c r="O890" i="10"/>
  <c r="N890" i="10"/>
  <c r="M890" i="10"/>
  <c r="L890" i="10"/>
  <c r="O882" i="10"/>
  <c r="N882" i="10"/>
  <c r="M882" i="10"/>
  <c r="L882" i="10"/>
  <c r="O874" i="10"/>
  <c r="N874" i="10"/>
  <c r="M874" i="10"/>
  <c r="L874" i="10"/>
  <c r="O866" i="10"/>
  <c r="N866" i="10"/>
  <c r="M866" i="10"/>
  <c r="L866" i="10"/>
  <c r="O858" i="10"/>
  <c r="N858" i="10"/>
  <c r="M858" i="10"/>
  <c r="L858" i="10"/>
  <c r="O850" i="10"/>
  <c r="N850" i="10"/>
  <c r="M850" i="10"/>
  <c r="L850" i="10"/>
  <c r="O842" i="10"/>
  <c r="N842" i="10"/>
  <c r="M842" i="10"/>
  <c r="L842" i="10"/>
  <c r="N834" i="10"/>
  <c r="O834" i="10"/>
  <c r="M834" i="10"/>
  <c r="L834" i="10"/>
  <c r="O826" i="10"/>
  <c r="N826" i="10"/>
  <c r="M826" i="10"/>
  <c r="L826" i="10"/>
  <c r="O818" i="10"/>
  <c r="N818" i="10"/>
  <c r="M818" i="10"/>
  <c r="L818" i="10"/>
  <c r="O810" i="10"/>
  <c r="N810" i="10"/>
  <c r="M810" i="10"/>
  <c r="L810" i="10"/>
  <c r="O802" i="10"/>
  <c r="N802" i="10"/>
  <c r="M802" i="10"/>
  <c r="L802" i="10"/>
  <c r="O794" i="10"/>
  <c r="N794" i="10"/>
  <c r="M794" i="10"/>
  <c r="L794" i="10"/>
  <c r="O786" i="10"/>
  <c r="N786" i="10"/>
  <c r="M786" i="10"/>
  <c r="L786" i="10"/>
  <c r="O778" i="10"/>
  <c r="N778" i="10"/>
  <c r="M778" i="10"/>
  <c r="L778" i="10"/>
  <c r="N770" i="10"/>
  <c r="O770" i="10"/>
  <c r="M770" i="10"/>
  <c r="L770" i="10"/>
  <c r="O762" i="10"/>
  <c r="N762" i="10"/>
  <c r="M762" i="10"/>
  <c r="L762" i="10"/>
  <c r="O754" i="10"/>
  <c r="N754" i="10"/>
  <c r="M754" i="10"/>
  <c r="L754" i="10"/>
  <c r="O746" i="10"/>
  <c r="N746" i="10"/>
  <c r="M746" i="10"/>
  <c r="L746" i="10"/>
  <c r="O738" i="10"/>
  <c r="N738" i="10"/>
  <c r="M738" i="10"/>
  <c r="L738" i="10"/>
  <c r="O730" i="10"/>
  <c r="N730" i="10"/>
  <c r="M730" i="10"/>
  <c r="L730" i="10"/>
  <c r="O722" i="10"/>
  <c r="N722" i="10"/>
  <c r="M722" i="10"/>
  <c r="L722" i="10"/>
  <c r="O714" i="10"/>
  <c r="N714" i="10"/>
  <c r="M714" i="10"/>
  <c r="L714" i="10"/>
  <c r="N706" i="10"/>
  <c r="M706" i="10"/>
  <c r="O706" i="10"/>
  <c r="L706" i="10"/>
  <c r="O698" i="10"/>
  <c r="N698" i="10"/>
  <c r="M698" i="10"/>
  <c r="L698" i="10"/>
  <c r="O690" i="10"/>
  <c r="N690" i="10"/>
  <c r="M690" i="10"/>
  <c r="L690" i="10"/>
  <c r="O682" i="10"/>
  <c r="N682" i="10"/>
  <c r="M682" i="10"/>
  <c r="L682" i="10"/>
  <c r="O674" i="10"/>
  <c r="N674" i="10"/>
  <c r="M674" i="10"/>
  <c r="L674" i="10"/>
  <c r="O666" i="10"/>
  <c r="N666" i="10"/>
  <c r="M666" i="10"/>
  <c r="L666" i="10"/>
  <c r="O658" i="10"/>
  <c r="N658" i="10"/>
  <c r="M658" i="10"/>
  <c r="L658" i="10"/>
  <c r="O650" i="10"/>
  <c r="N650" i="10"/>
  <c r="M650" i="10"/>
  <c r="L650" i="10"/>
  <c r="N642" i="10"/>
  <c r="O642" i="10"/>
  <c r="M642" i="10"/>
  <c r="L642" i="10"/>
  <c r="O634" i="10"/>
  <c r="N634" i="10"/>
  <c r="M634" i="10"/>
  <c r="L634" i="10"/>
  <c r="O626" i="10"/>
  <c r="N626" i="10"/>
  <c r="M626" i="10"/>
  <c r="L626" i="10"/>
  <c r="N618" i="10"/>
  <c r="O618" i="10"/>
  <c r="M618" i="10"/>
  <c r="L618" i="10"/>
  <c r="O610" i="10"/>
  <c r="N610" i="10"/>
  <c r="M610" i="10"/>
  <c r="L610" i="10"/>
  <c r="O602" i="10"/>
  <c r="N602" i="10"/>
  <c r="M602" i="10"/>
  <c r="L602" i="10"/>
  <c r="O594" i="10"/>
  <c r="N594" i="10"/>
  <c r="M594" i="10"/>
  <c r="L594" i="10"/>
  <c r="N586" i="10"/>
  <c r="O586" i="10"/>
  <c r="M586" i="10"/>
  <c r="L586" i="10"/>
  <c r="O578" i="10"/>
  <c r="N578" i="10"/>
  <c r="M578" i="10"/>
  <c r="L578" i="10"/>
  <c r="O570" i="10"/>
  <c r="N570" i="10"/>
  <c r="M570" i="10"/>
  <c r="L570" i="10"/>
  <c r="O562" i="10"/>
  <c r="N562" i="10"/>
  <c r="M562" i="10"/>
  <c r="L562" i="10"/>
  <c r="N554" i="10"/>
  <c r="O554" i="10"/>
  <c r="M554" i="10"/>
  <c r="L554" i="10"/>
  <c r="O546" i="10"/>
  <c r="N546" i="10"/>
  <c r="M546" i="10"/>
  <c r="L546" i="10"/>
  <c r="O538" i="10"/>
  <c r="N538" i="10"/>
  <c r="M538" i="10"/>
  <c r="L538" i="10"/>
  <c r="O530" i="10"/>
  <c r="N530" i="10"/>
  <c r="M530" i="10"/>
  <c r="L530" i="10"/>
  <c r="N522" i="10"/>
  <c r="M522" i="10"/>
  <c r="O522" i="10"/>
  <c r="L522" i="10"/>
  <c r="O514" i="10"/>
  <c r="N514" i="10"/>
  <c r="M514" i="10"/>
  <c r="L514" i="10"/>
  <c r="O506" i="10"/>
  <c r="N506" i="10"/>
  <c r="M506" i="10"/>
  <c r="L506" i="10"/>
  <c r="O498" i="10"/>
  <c r="N498" i="10"/>
  <c r="M498" i="10"/>
  <c r="L498" i="10"/>
  <c r="N490" i="10"/>
  <c r="M490" i="10"/>
  <c r="O490" i="10"/>
  <c r="L490" i="10"/>
  <c r="O482" i="10"/>
  <c r="N482" i="10"/>
  <c r="M482" i="10"/>
  <c r="L482" i="10"/>
  <c r="O474" i="10"/>
  <c r="N474" i="10"/>
  <c r="M474" i="10"/>
  <c r="L474" i="10"/>
  <c r="O466" i="10"/>
  <c r="N466" i="10"/>
  <c r="M466" i="10"/>
  <c r="L466" i="10"/>
  <c r="N458" i="10"/>
  <c r="O458" i="10"/>
  <c r="M458" i="10"/>
  <c r="L458" i="10"/>
  <c r="O450" i="10"/>
  <c r="N450" i="10"/>
  <c r="M450" i="10"/>
  <c r="L450" i="10"/>
  <c r="O442" i="10"/>
  <c r="N442" i="10"/>
  <c r="M442" i="10"/>
  <c r="L442" i="10"/>
  <c r="O434" i="10"/>
  <c r="N434" i="10"/>
  <c r="M434" i="10"/>
  <c r="L434" i="10"/>
  <c r="N426" i="10"/>
  <c r="O426" i="10"/>
  <c r="M426" i="10"/>
  <c r="L426" i="10"/>
  <c r="O418" i="10"/>
  <c r="N418" i="10"/>
  <c r="M418" i="10"/>
  <c r="L418" i="10"/>
  <c r="O410" i="10"/>
  <c r="N410" i="10"/>
  <c r="M410" i="10"/>
  <c r="L410" i="10"/>
  <c r="O402" i="10"/>
  <c r="N402" i="10"/>
  <c r="M402" i="10"/>
  <c r="L402" i="10"/>
  <c r="N394" i="10"/>
  <c r="O394" i="10"/>
  <c r="M394" i="10"/>
  <c r="L394" i="10"/>
  <c r="O386" i="10"/>
  <c r="N386" i="10"/>
  <c r="M386" i="10"/>
  <c r="L386" i="10"/>
  <c r="O378" i="10"/>
  <c r="N378" i="10"/>
  <c r="M378" i="10"/>
  <c r="L378" i="10"/>
  <c r="O370" i="10"/>
  <c r="N370" i="10"/>
  <c r="M370" i="10"/>
  <c r="L370" i="10"/>
  <c r="N362" i="10"/>
  <c r="O362" i="10"/>
  <c r="M362" i="10"/>
  <c r="L362" i="10"/>
  <c r="O354" i="10"/>
  <c r="N354" i="10"/>
  <c r="M354" i="10"/>
  <c r="L354" i="10"/>
  <c r="O346" i="10"/>
  <c r="N346" i="10"/>
  <c r="M346" i="10"/>
  <c r="L346" i="10"/>
  <c r="O338" i="10"/>
  <c r="N338" i="10"/>
  <c r="M338" i="10"/>
  <c r="L338" i="10"/>
  <c r="N330" i="10"/>
  <c r="O330" i="10"/>
  <c r="M330" i="10"/>
  <c r="L330" i="10"/>
  <c r="O322" i="10"/>
  <c r="N322" i="10"/>
  <c r="M322" i="10"/>
  <c r="L322" i="10"/>
  <c r="O314" i="10"/>
  <c r="N314" i="10"/>
  <c r="M314" i="10"/>
  <c r="L314" i="10"/>
  <c r="O306" i="10"/>
  <c r="N306" i="10"/>
  <c r="M306" i="10"/>
  <c r="L306" i="10"/>
  <c r="N298" i="10"/>
  <c r="O298" i="10"/>
  <c r="M298" i="10"/>
  <c r="L298" i="10"/>
  <c r="O290" i="10"/>
  <c r="N290" i="10"/>
  <c r="M290" i="10"/>
  <c r="L290" i="10"/>
  <c r="O282" i="10"/>
  <c r="N282" i="10"/>
  <c r="M282" i="10"/>
  <c r="L282" i="10"/>
  <c r="O274" i="10"/>
  <c r="N274" i="10"/>
  <c r="M274" i="10"/>
  <c r="L274" i="10"/>
  <c r="N266" i="10"/>
  <c r="M266" i="10"/>
  <c r="O266" i="10"/>
  <c r="L266" i="10"/>
  <c r="O258" i="10"/>
  <c r="N258" i="10"/>
  <c r="M258" i="10"/>
  <c r="L258" i="10"/>
  <c r="O250" i="10"/>
  <c r="N250" i="10"/>
  <c r="M250" i="10"/>
  <c r="L250" i="10"/>
  <c r="O242" i="10"/>
  <c r="N242" i="10"/>
  <c r="M242" i="10"/>
  <c r="L242" i="10"/>
  <c r="N234" i="10"/>
  <c r="M234" i="10"/>
  <c r="O234" i="10"/>
  <c r="L234" i="10"/>
  <c r="O226" i="10"/>
  <c r="N226" i="10"/>
  <c r="M226" i="10"/>
  <c r="L226" i="10"/>
  <c r="O218" i="10"/>
  <c r="N218" i="10"/>
  <c r="M218" i="10"/>
  <c r="L218" i="10"/>
  <c r="O210" i="10"/>
  <c r="N210" i="10"/>
  <c r="M210" i="10"/>
  <c r="L210" i="10"/>
  <c r="N202" i="10"/>
  <c r="O202" i="10"/>
  <c r="M202" i="10"/>
  <c r="L202" i="10"/>
  <c r="O194" i="10"/>
  <c r="N194" i="10"/>
  <c r="M194" i="10"/>
  <c r="L194" i="10"/>
  <c r="O186" i="10"/>
  <c r="N186" i="10"/>
  <c r="M186" i="10"/>
  <c r="L186" i="10"/>
  <c r="O178" i="10"/>
  <c r="N178" i="10"/>
  <c r="M178" i="10"/>
  <c r="L178" i="10"/>
  <c r="N170" i="10"/>
  <c r="O170" i="10"/>
  <c r="M170" i="10"/>
  <c r="L170" i="10"/>
  <c r="O162" i="10"/>
  <c r="N162" i="10"/>
  <c r="M162" i="10"/>
  <c r="L162" i="10"/>
  <c r="O154" i="10"/>
  <c r="N154" i="10"/>
  <c r="M154" i="10"/>
  <c r="L154" i="10"/>
  <c r="O146" i="10"/>
  <c r="N146" i="10"/>
  <c r="M146" i="10"/>
  <c r="L146" i="10"/>
  <c r="N138" i="10"/>
  <c r="O138" i="10"/>
  <c r="M138" i="10"/>
  <c r="L138" i="10"/>
  <c r="O130" i="10"/>
  <c r="N130" i="10"/>
  <c r="M130" i="10"/>
  <c r="L130" i="10"/>
  <c r="O122" i="10"/>
  <c r="N122" i="10"/>
  <c r="M122" i="10"/>
  <c r="L122" i="10"/>
  <c r="O114" i="10"/>
  <c r="N114" i="10"/>
  <c r="M114" i="10"/>
  <c r="L114" i="10"/>
  <c r="N106" i="10"/>
  <c r="O106" i="10"/>
  <c r="M106" i="10"/>
  <c r="L106" i="10"/>
  <c r="O98" i="10"/>
  <c r="N98" i="10"/>
  <c r="M98" i="10"/>
  <c r="L98" i="10"/>
  <c r="O90" i="10"/>
  <c r="N90" i="10"/>
  <c r="M90" i="10"/>
  <c r="L90" i="10"/>
  <c r="O82" i="10"/>
  <c r="N82" i="10"/>
  <c r="M82" i="10"/>
  <c r="L82" i="10"/>
  <c r="N74" i="10"/>
  <c r="O74" i="10"/>
  <c r="M74" i="10"/>
  <c r="L74" i="10"/>
  <c r="O66" i="10"/>
  <c r="N66" i="10"/>
  <c r="M66" i="10"/>
  <c r="L66" i="10"/>
  <c r="O58" i="10"/>
  <c r="N58" i="10"/>
  <c r="M58" i="10"/>
  <c r="L58" i="10"/>
  <c r="O50" i="10"/>
  <c r="N50" i="10"/>
  <c r="M50" i="10"/>
  <c r="L50" i="10"/>
  <c r="N42" i="10"/>
  <c r="O42" i="10"/>
  <c r="M42" i="10"/>
  <c r="L42" i="10"/>
  <c r="O34" i="10"/>
  <c r="N34" i="10"/>
  <c r="M34" i="10"/>
  <c r="L34" i="10"/>
  <c r="O26" i="10"/>
  <c r="N26" i="10"/>
  <c r="M26" i="10"/>
  <c r="L26" i="10"/>
  <c r="O18" i="10"/>
  <c r="N18" i="10"/>
  <c r="M18" i="10"/>
  <c r="L18" i="10"/>
  <c r="N10" i="10"/>
  <c r="M10" i="10"/>
  <c r="O10" i="10"/>
  <c r="L10" i="10"/>
  <c r="O897" i="10"/>
  <c r="N897" i="10"/>
  <c r="O857" i="10"/>
  <c r="N857" i="10"/>
  <c r="M857" i="10"/>
  <c r="O809" i="10"/>
  <c r="N809" i="10"/>
  <c r="M809" i="10"/>
  <c r="O737" i="10"/>
  <c r="N737" i="10"/>
  <c r="M737" i="10"/>
  <c r="O673" i="10"/>
  <c r="N673" i="10"/>
  <c r="M673" i="10"/>
  <c r="O609" i="10"/>
  <c r="N609" i="10"/>
  <c r="M609" i="10"/>
  <c r="O225" i="10"/>
  <c r="N225" i="10"/>
  <c r="M225" i="10"/>
  <c r="M937" i="10"/>
  <c r="M873" i="10"/>
  <c r="N937" i="10"/>
  <c r="O961" i="10"/>
  <c r="N961" i="10"/>
  <c r="O929" i="10"/>
  <c r="N929" i="10"/>
  <c r="O889" i="10"/>
  <c r="N889" i="10"/>
  <c r="O817" i="10"/>
  <c r="N817" i="10"/>
  <c r="M817" i="10"/>
  <c r="O761" i="10"/>
  <c r="N761" i="10"/>
  <c r="M761" i="10"/>
  <c r="O681" i="10"/>
  <c r="N681" i="10"/>
  <c r="M681" i="10"/>
  <c r="O649" i="10"/>
  <c r="N649" i="10"/>
  <c r="M649" i="10"/>
  <c r="O633" i="10"/>
  <c r="N633" i="10"/>
  <c r="M633" i="10"/>
  <c r="O585" i="10"/>
  <c r="N585" i="10"/>
  <c r="M585" i="10"/>
  <c r="O553" i="10"/>
  <c r="N553" i="10"/>
  <c r="M553" i="10"/>
  <c r="O513" i="10"/>
  <c r="N513" i="10"/>
  <c r="M513" i="10"/>
  <c r="O481" i="10"/>
  <c r="N481" i="10"/>
  <c r="M481" i="10"/>
  <c r="O449" i="10"/>
  <c r="N449" i="10"/>
  <c r="M449" i="10"/>
  <c r="O401" i="10"/>
  <c r="N401" i="10"/>
  <c r="M401" i="10"/>
  <c r="O369" i="10"/>
  <c r="N369" i="10"/>
  <c r="M369" i="10"/>
  <c r="O337" i="10"/>
  <c r="N337" i="10"/>
  <c r="M337" i="10"/>
  <c r="O297" i="10"/>
  <c r="N297" i="10"/>
  <c r="M297" i="10"/>
  <c r="O265" i="10"/>
  <c r="N265" i="10"/>
  <c r="M265" i="10"/>
  <c r="O209" i="10"/>
  <c r="N209" i="10"/>
  <c r="M209" i="10"/>
  <c r="O177" i="10"/>
  <c r="N177" i="10"/>
  <c r="M177" i="10"/>
  <c r="O137" i="10"/>
  <c r="N137" i="10"/>
  <c r="M137" i="10"/>
  <c r="O113" i="10"/>
  <c r="N113" i="10"/>
  <c r="M113" i="10"/>
  <c r="O73" i="10"/>
  <c r="N73" i="10"/>
  <c r="M73" i="10"/>
  <c r="O17" i="10"/>
  <c r="N17" i="10"/>
  <c r="M17" i="10"/>
  <c r="L985" i="10"/>
  <c r="L961" i="10"/>
  <c r="L945" i="10"/>
  <c r="L937" i="10"/>
  <c r="L929" i="10"/>
  <c r="L921" i="10"/>
  <c r="L897" i="10"/>
  <c r="L889" i="10"/>
  <c r="L857" i="10"/>
  <c r="L817" i="10"/>
  <c r="L809" i="10"/>
  <c r="L761" i="10"/>
  <c r="L737" i="10"/>
  <c r="L681" i="10"/>
  <c r="L673" i="10"/>
  <c r="L649" i="10"/>
  <c r="L633" i="10"/>
  <c r="L609" i="10"/>
  <c r="L585" i="10"/>
  <c r="L553" i="10"/>
  <c r="L265" i="10"/>
  <c r="L73" i="10"/>
  <c r="M961" i="10"/>
  <c r="M897" i="10"/>
  <c r="O969" i="10"/>
  <c r="N969" i="10"/>
  <c r="O905" i="10"/>
  <c r="N905" i="10"/>
  <c r="O865" i="10"/>
  <c r="N865" i="10"/>
  <c r="O825" i="10"/>
  <c r="N825" i="10"/>
  <c r="M825" i="10"/>
  <c r="O753" i="10"/>
  <c r="N753" i="10"/>
  <c r="M753" i="10"/>
  <c r="O689" i="10"/>
  <c r="N689" i="10"/>
  <c r="M689" i="10"/>
  <c r="O641" i="10"/>
  <c r="N641" i="10"/>
  <c r="M641" i="10"/>
  <c r="O593" i="10"/>
  <c r="N593" i="10"/>
  <c r="M593" i="10"/>
  <c r="O561" i="10"/>
  <c r="N561" i="10"/>
  <c r="M561" i="10"/>
  <c r="O521" i="10"/>
  <c r="N521" i="10"/>
  <c r="M521" i="10"/>
  <c r="O489" i="10"/>
  <c r="N489" i="10"/>
  <c r="M489" i="10"/>
  <c r="O441" i="10"/>
  <c r="N441" i="10"/>
  <c r="M441" i="10"/>
  <c r="O409" i="10"/>
  <c r="N409" i="10"/>
  <c r="M409" i="10"/>
  <c r="O361" i="10"/>
  <c r="N361" i="10"/>
  <c r="M361" i="10"/>
  <c r="O329" i="10"/>
  <c r="N329" i="10"/>
  <c r="M329" i="10"/>
  <c r="O289" i="10"/>
  <c r="N289" i="10"/>
  <c r="M289" i="10"/>
  <c r="O249" i="10"/>
  <c r="N249" i="10"/>
  <c r="M249" i="10"/>
  <c r="O217" i="10"/>
  <c r="N217" i="10"/>
  <c r="M217" i="10"/>
  <c r="O185" i="10"/>
  <c r="N185" i="10"/>
  <c r="M185" i="10"/>
  <c r="O145" i="10"/>
  <c r="N145" i="10"/>
  <c r="M145" i="10"/>
  <c r="O105" i="10"/>
  <c r="N105" i="10"/>
  <c r="M105" i="10"/>
  <c r="O81" i="10"/>
  <c r="N81" i="10"/>
  <c r="M81" i="10"/>
  <c r="O49" i="10"/>
  <c r="N49" i="10"/>
  <c r="M49" i="10"/>
  <c r="O25" i="10"/>
  <c r="N25" i="10"/>
  <c r="M25" i="10"/>
  <c r="L249" i="10"/>
  <c r="L25" i="10"/>
  <c r="L401" i="10"/>
  <c r="L337" i="10"/>
  <c r="L209" i="10"/>
  <c r="L177" i="10"/>
  <c r="L145" i="10"/>
  <c r="O985" i="10"/>
  <c r="N985" i="10"/>
  <c r="O953" i="10"/>
  <c r="N953" i="10"/>
  <c r="O921" i="10"/>
  <c r="N921" i="10"/>
  <c r="O881" i="10"/>
  <c r="N881" i="10"/>
  <c r="O849" i="10"/>
  <c r="N849" i="10"/>
  <c r="M849" i="10"/>
  <c r="O793" i="10"/>
  <c r="N793" i="10"/>
  <c r="M793" i="10"/>
  <c r="O769" i="10"/>
  <c r="N769" i="10"/>
  <c r="M769" i="10"/>
  <c r="O729" i="10"/>
  <c r="N729" i="10"/>
  <c r="M729" i="10"/>
  <c r="O713" i="10"/>
  <c r="N713" i="10"/>
  <c r="M713" i="10"/>
  <c r="O665" i="10"/>
  <c r="N665" i="10"/>
  <c r="M665" i="10"/>
  <c r="O617" i="10"/>
  <c r="N617" i="10"/>
  <c r="M617" i="10"/>
  <c r="O569" i="10"/>
  <c r="N569" i="10"/>
  <c r="M569" i="10"/>
  <c r="O537" i="10"/>
  <c r="N537" i="10"/>
  <c r="M537" i="10"/>
  <c r="O505" i="10"/>
  <c r="N505" i="10"/>
  <c r="M505" i="10"/>
  <c r="O465" i="10"/>
  <c r="N465" i="10"/>
  <c r="M465" i="10"/>
  <c r="O417" i="10"/>
  <c r="N417" i="10"/>
  <c r="M417" i="10"/>
  <c r="O385" i="10"/>
  <c r="N385" i="10"/>
  <c r="M385" i="10"/>
  <c r="O345" i="10"/>
  <c r="N345" i="10"/>
  <c r="M345" i="10"/>
  <c r="O305" i="10"/>
  <c r="N305" i="10"/>
  <c r="M305" i="10"/>
  <c r="O281" i="10"/>
  <c r="N281" i="10"/>
  <c r="M281" i="10"/>
  <c r="O233" i="10"/>
  <c r="N233" i="10"/>
  <c r="M233" i="10"/>
  <c r="O193" i="10"/>
  <c r="N193" i="10"/>
  <c r="M193" i="10"/>
  <c r="O153" i="10"/>
  <c r="N153" i="10"/>
  <c r="M153" i="10"/>
  <c r="O121" i="10"/>
  <c r="N121" i="10"/>
  <c r="M121" i="10"/>
  <c r="O89" i="10"/>
  <c r="N89" i="10"/>
  <c r="M89" i="10"/>
  <c r="O57" i="10"/>
  <c r="N57" i="10"/>
  <c r="M57" i="10"/>
  <c r="O9" i="10"/>
  <c r="N9" i="10"/>
  <c r="M9" i="10"/>
  <c r="L409" i="10"/>
  <c r="L345" i="10"/>
  <c r="L281" i="10"/>
  <c r="L217" i="10"/>
  <c r="L121" i="10"/>
  <c r="L57" i="10"/>
  <c r="M881" i="10"/>
  <c r="O977" i="10"/>
  <c r="N977" i="10"/>
  <c r="O945" i="10"/>
  <c r="N945" i="10"/>
  <c r="O913" i="10"/>
  <c r="N913" i="10"/>
  <c r="O873" i="10"/>
  <c r="N873" i="10"/>
  <c r="O841" i="10"/>
  <c r="N841" i="10"/>
  <c r="M841" i="10"/>
  <c r="O801" i="10"/>
  <c r="N801" i="10"/>
  <c r="M801" i="10"/>
  <c r="O777" i="10"/>
  <c r="N777" i="10"/>
  <c r="M777" i="10"/>
  <c r="O721" i="10"/>
  <c r="N721" i="10"/>
  <c r="M721" i="10"/>
  <c r="O697" i="10"/>
  <c r="N697" i="10"/>
  <c r="M697" i="10"/>
  <c r="O625" i="10"/>
  <c r="N625" i="10"/>
  <c r="M625" i="10"/>
  <c r="O577" i="10"/>
  <c r="N577" i="10"/>
  <c r="M577" i="10"/>
  <c r="O529" i="10"/>
  <c r="N529" i="10"/>
  <c r="M529" i="10"/>
  <c r="O497" i="10"/>
  <c r="N497" i="10"/>
  <c r="M497" i="10"/>
  <c r="O457" i="10"/>
  <c r="N457" i="10"/>
  <c r="M457" i="10"/>
  <c r="O425" i="10"/>
  <c r="N425" i="10"/>
  <c r="M425" i="10"/>
  <c r="O393" i="10"/>
  <c r="N393" i="10"/>
  <c r="M393" i="10"/>
  <c r="O353" i="10"/>
  <c r="N353" i="10"/>
  <c r="M353" i="10"/>
  <c r="O313" i="10"/>
  <c r="N313" i="10"/>
  <c r="M313" i="10"/>
  <c r="O273" i="10"/>
  <c r="N273" i="10"/>
  <c r="M273" i="10"/>
  <c r="O241" i="10"/>
  <c r="N241" i="10"/>
  <c r="M241" i="10"/>
  <c r="O201" i="10"/>
  <c r="N201" i="10"/>
  <c r="M201" i="10"/>
  <c r="O161" i="10"/>
  <c r="N161" i="10"/>
  <c r="M161" i="10"/>
  <c r="O129" i="10"/>
  <c r="N129" i="10"/>
  <c r="M129" i="10"/>
  <c r="O97" i="10"/>
  <c r="N97" i="10"/>
  <c r="M97" i="10"/>
  <c r="O65" i="10"/>
  <c r="N65" i="10"/>
  <c r="M65" i="10"/>
  <c r="O33" i="10"/>
  <c r="N33" i="10"/>
  <c r="M33" i="10"/>
  <c r="L441" i="10"/>
  <c r="L313" i="10"/>
  <c r="M977" i="10"/>
  <c r="M913" i="10"/>
  <c r="L481" i="10"/>
  <c r="L417" i="10"/>
  <c r="L353" i="10"/>
  <c r="L289" i="10"/>
  <c r="L225" i="10"/>
  <c r="L185" i="10"/>
  <c r="L153" i="10"/>
  <c r="L81" i="10"/>
  <c r="L17" i="10"/>
  <c r="M969" i="10"/>
  <c r="M905" i="10"/>
  <c r="O833" i="10"/>
  <c r="N833" i="10"/>
  <c r="M833" i="10"/>
  <c r="O785" i="10"/>
  <c r="N785" i="10"/>
  <c r="M785" i="10"/>
  <c r="O745" i="10"/>
  <c r="N745" i="10"/>
  <c r="M745" i="10"/>
  <c r="O705" i="10"/>
  <c r="N705" i="10"/>
  <c r="M705" i="10"/>
  <c r="O657" i="10"/>
  <c r="N657" i="10"/>
  <c r="M657" i="10"/>
  <c r="O601" i="10"/>
  <c r="N601" i="10"/>
  <c r="M601" i="10"/>
  <c r="O545" i="10"/>
  <c r="N545" i="10"/>
  <c r="M545" i="10"/>
  <c r="O473" i="10"/>
  <c r="N473" i="10"/>
  <c r="M473" i="10"/>
  <c r="O433" i="10"/>
  <c r="N433" i="10"/>
  <c r="M433" i="10"/>
  <c r="O377" i="10"/>
  <c r="N377" i="10"/>
  <c r="M377" i="10"/>
  <c r="O321" i="10"/>
  <c r="N321" i="10"/>
  <c r="M321" i="10"/>
  <c r="O257" i="10"/>
  <c r="N257" i="10"/>
  <c r="M257" i="10"/>
  <c r="O169" i="10"/>
  <c r="N169" i="10"/>
  <c r="M169" i="10"/>
  <c r="O41" i="10"/>
  <c r="N41" i="10"/>
  <c r="M41" i="10"/>
  <c r="L489" i="10"/>
  <c r="L425" i="10"/>
  <c r="L361" i="10"/>
  <c r="L297" i="10"/>
  <c r="L233" i="10"/>
  <c r="L105" i="10"/>
  <c r="L41" i="10"/>
  <c r="M929" i="10"/>
  <c r="M865" i="10"/>
  <c r="L497" i="10"/>
  <c r="L433" i="10"/>
  <c r="L369" i="10"/>
  <c r="L305" i="10"/>
  <c r="L241" i="10"/>
  <c r="L193" i="10"/>
  <c r="L161" i="10"/>
  <c r="L129" i="10"/>
  <c r="L65" i="10"/>
  <c r="M953" i="10"/>
  <c r="M889" i="10"/>
  <c r="L8" i="10"/>
  <c r="N8" i="10"/>
  <c r="O8" i="10"/>
  <c r="M8" i="10"/>
  <c r="O7" i="10"/>
  <c r="M7" i="10"/>
  <c r="N7" i="10"/>
  <c r="L7" i="10"/>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2" i="10"/>
  <c r="J3" i="10"/>
  <c r="J4" i="10"/>
  <c r="J5" i="10"/>
  <c r="N5" i="10" s="1"/>
  <c r="J6" i="10"/>
  <c r="I2" i="10"/>
  <c r="J2" i="10" s="1"/>
  <c r="O2" i="10" s="1"/>
  <c r="O6" i="10" l="1"/>
  <c r="N6" i="10"/>
  <c r="M6" i="10"/>
  <c r="S6" i="10" s="1"/>
  <c r="O5" i="10"/>
  <c r="M5" i="10"/>
  <c r="S5" i="10" s="1"/>
  <c r="S849" i="10"/>
  <c r="S399" i="10"/>
  <c r="R158" i="10"/>
  <c r="R285" i="10"/>
  <c r="S285" i="10"/>
  <c r="R529" i="10"/>
  <c r="S529" i="10"/>
  <c r="R126" i="10"/>
  <c r="S415" i="10"/>
  <c r="R418" i="10"/>
  <c r="S522" i="10"/>
  <c r="S85" i="10"/>
  <c r="R85" i="10"/>
  <c r="S101" i="10"/>
  <c r="X101" i="10" s="1"/>
  <c r="R101" i="10"/>
  <c r="R77" i="10"/>
  <c r="S77" i="10"/>
  <c r="R32" i="10"/>
  <c r="S32" i="10"/>
  <c r="S330" i="10"/>
  <c r="R413" i="10"/>
  <c r="S413" i="10"/>
  <c r="R22" i="10"/>
  <c r="S22" i="10"/>
  <c r="S271" i="10"/>
  <c r="R309" i="10"/>
  <c r="S309" i="10"/>
  <c r="R389" i="10"/>
  <c r="S389" i="10"/>
  <c r="R501" i="10"/>
  <c r="S501" i="10"/>
  <c r="R57" i="10"/>
  <c r="S57" i="10"/>
  <c r="R312" i="10"/>
  <c r="S312" i="10"/>
  <c r="R471" i="10"/>
  <c r="S471" i="10"/>
  <c r="R534" i="10"/>
  <c r="S534" i="10"/>
  <c r="R654" i="10"/>
  <c r="S654" i="10"/>
  <c r="R855" i="10"/>
  <c r="S855" i="10"/>
  <c r="R978" i="10"/>
  <c r="S978" i="10"/>
  <c r="R49" i="10"/>
  <c r="S49" i="10"/>
  <c r="R129" i="10"/>
  <c r="S129" i="10"/>
  <c r="R240" i="10"/>
  <c r="S240" i="10"/>
  <c r="S341" i="10"/>
  <c r="R341" i="10"/>
  <c r="R639" i="10"/>
  <c r="S678" i="10"/>
  <c r="R678" i="10"/>
  <c r="R725" i="10"/>
  <c r="S725" i="10"/>
  <c r="R104" i="10"/>
  <c r="R133" i="10"/>
  <c r="S133" i="10"/>
  <c r="R199" i="10"/>
  <c r="R218" i="10"/>
  <c r="S218" i="10"/>
  <c r="R292" i="10"/>
  <c r="R354" i="10"/>
  <c r="S354" i="10"/>
  <c r="S370" i="10"/>
  <c r="R378" i="10"/>
  <c r="S378" i="10"/>
  <c r="R437" i="10"/>
  <c r="R472" i="10"/>
  <c r="R565" i="10"/>
  <c r="S565" i="10"/>
  <c r="R579" i="10"/>
  <c r="S579" i="10"/>
  <c r="S631" i="10"/>
  <c r="R635" i="10"/>
  <c r="S635" i="10"/>
  <c r="R643" i="10"/>
  <c r="S643" i="10"/>
  <c r="S689" i="10"/>
  <c r="S705" i="10"/>
  <c r="R780" i="10"/>
  <c r="S780" i="10"/>
  <c r="S979" i="10"/>
  <c r="R73" i="10"/>
  <c r="S73" i="10"/>
  <c r="S176" i="10"/>
  <c r="R210" i="10"/>
  <c r="S210" i="10"/>
  <c r="R255" i="10"/>
  <c r="S255" i="10"/>
  <c r="S295" i="10"/>
  <c r="S336" i="10"/>
  <c r="R503" i="10"/>
  <c r="R634" i="10"/>
  <c r="R42" i="10"/>
  <c r="S42" i="10"/>
  <c r="R81" i="10"/>
  <c r="S81" i="10"/>
  <c r="R137" i="10"/>
  <c r="S137" i="10"/>
  <c r="S275" i="10"/>
  <c r="S361" i="10"/>
  <c r="R429" i="10"/>
  <c r="S429" i="10"/>
  <c r="S535" i="10"/>
  <c r="R593" i="10"/>
  <c r="S593" i="10"/>
  <c r="R651" i="10"/>
  <c r="S651" i="10"/>
  <c r="R38" i="10"/>
  <c r="S38" i="10"/>
  <c r="R118" i="10"/>
  <c r="S118" i="10"/>
  <c r="R144" i="10"/>
  <c r="S144" i="10"/>
  <c r="S229" i="10"/>
  <c r="R229" i="10"/>
  <c r="R263" i="10"/>
  <c r="S322" i="10"/>
  <c r="R333" i="10"/>
  <c r="S333" i="10"/>
  <c r="S346" i="10"/>
  <c r="S386" i="10"/>
  <c r="S410" i="10"/>
  <c r="R421" i="10"/>
  <c r="R445" i="10"/>
  <c r="S445" i="10"/>
  <c r="R453" i="10"/>
  <c r="S453" i="10"/>
  <c r="R476" i="10"/>
  <c r="R569" i="10"/>
  <c r="S569" i="10"/>
  <c r="R43" i="10"/>
  <c r="S43" i="10"/>
  <c r="S46" i="10"/>
  <c r="R63" i="10"/>
  <c r="S63" i="10"/>
  <c r="R105" i="10"/>
  <c r="S105" i="10"/>
  <c r="R141" i="10"/>
  <c r="S141" i="10"/>
  <c r="R145" i="10"/>
  <c r="S145" i="10"/>
  <c r="R167" i="10"/>
  <c r="S167" i="10"/>
  <c r="R214" i="10"/>
  <c r="R222" i="10"/>
  <c r="S222" i="10"/>
  <c r="R245" i="10"/>
  <c r="S245" i="10"/>
  <c r="S288" i="10"/>
  <c r="S314" i="10"/>
  <c r="R326" i="10"/>
  <c r="S326" i="10"/>
  <c r="S338" i="10"/>
  <c r="S350" i="10"/>
  <c r="S362" i="10"/>
  <c r="S374" i="10"/>
  <c r="S406" i="10"/>
  <c r="R458" i="10"/>
  <c r="S458" i="10"/>
  <c r="S469" i="10"/>
  <c r="R469" i="10"/>
  <c r="S473" i="10"/>
  <c r="S505" i="10"/>
  <c r="R509" i="10"/>
  <c r="S509" i="10"/>
  <c r="S543" i="10"/>
  <c r="R603" i="10"/>
  <c r="S603" i="10"/>
  <c r="R623" i="10"/>
  <c r="S627" i="10"/>
  <c r="R670" i="10"/>
  <c r="S670" i="10"/>
  <c r="R717" i="10"/>
  <c r="S717" i="10"/>
  <c r="R742" i="10"/>
  <c r="S742" i="10"/>
  <c r="S29" i="10"/>
  <c r="R29" i="10"/>
  <c r="S149" i="10"/>
  <c r="R149" i="10"/>
  <c r="R237" i="10"/>
  <c r="S237" i="10"/>
  <c r="S289" i="10"/>
  <c r="R301" i="10"/>
  <c r="S301" i="10"/>
  <c r="R371" i="10"/>
  <c r="R462" i="10"/>
  <c r="S462" i="10"/>
  <c r="S514" i="10"/>
  <c r="R611" i="10"/>
  <c r="S611" i="10"/>
  <c r="R619" i="10"/>
  <c r="S619" i="10"/>
  <c r="R657" i="10"/>
  <c r="R671" i="10"/>
  <c r="S671" i="10"/>
  <c r="R698" i="10"/>
  <c r="R731" i="10"/>
  <c r="S731" i="10"/>
  <c r="S774" i="10"/>
  <c r="R949" i="10"/>
  <c r="W949" i="10" s="1"/>
  <c r="S949" i="10"/>
  <c r="R967" i="10"/>
  <c r="S967" i="10"/>
  <c r="S299" i="10"/>
  <c r="S13" i="10"/>
  <c r="R13" i="10"/>
  <c r="R177" i="10"/>
  <c r="W177" i="10" s="1"/>
  <c r="S177" i="10"/>
  <c r="R337" i="10"/>
  <c r="S337" i="10"/>
  <c r="R647" i="10"/>
  <c r="S647" i="10"/>
  <c r="S70" i="10"/>
  <c r="R70" i="10"/>
  <c r="R130" i="10"/>
  <c r="R178" i="10"/>
  <c r="R208" i="10"/>
  <c r="S208" i="10"/>
  <c r="R253" i="10"/>
  <c r="S253" i="10"/>
  <c r="S293" i="10"/>
  <c r="R293" i="10"/>
  <c r="R323" i="10"/>
  <c r="R347" i="10"/>
  <c r="R407" i="10"/>
  <c r="R450" i="10"/>
  <c r="R466" i="10"/>
  <c r="S466" i="10"/>
  <c r="R477" i="10"/>
  <c r="S477" i="10"/>
  <c r="R525" i="10"/>
  <c r="S525" i="10"/>
  <c r="R599" i="10"/>
  <c r="S599" i="10"/>
  <c r="R19" i="10"/>
  <c r="S19" i="10"/>
  <c r="R86" i="10"/>
  <c r="S86" i="10"/>
  <c r="R112" i="10"/>
  <c r="S112" i="10"/>
  <c r="R209" i="10"/>
  <c r="S209" i="10"/>
  <c r="R230" i="10"/>
  <c r="S265" i="10"/>
  <c r="R269" i="10"/>
  <c r="S269" i="10"/>
  <c r="S277" i="10"/>
  <c r="R277" i="10"/>
  <c r="R319" i="10"/>
  <c r="S319" i="10"/>
  <c r="R327" i="10"/>
  <c r="R343" i="10"/>
  <c r="S343" i="10"/>
  <c r="R367" i="10"/>
  <c r="S383" i="10"/>
  <c r="R403" i="10"/>
  <c r="R423" i="10"/>
  <c r="S423" i="10"/>
  <c r="R431" i="10"/>
  <c r="R459" i="10"/>
  <c r="S459" i="10"/>
  <c r="R482" i="10"/>
  <c r="S482" i="10"/>
  <c r="R490" i="10"/>
  <c r="S490" i="10"/>
  <c r="R506" i="10"/>
  <c r="S506" i="10"/>
  <c r="R518" i="10"/>
  <c r="S518" i="10"/>
  <c r="S544" i="10"/>
  <c r="R563" i="10"/>
  <c r="S563" i="10"/>
  <c r="X563" i="10" s="1"/>
  <c r="R573" i="10"/>
  <c r="S573" i="10"/>
  <c r="R595" i="10"/>
  <c r="S595" i="10"/>
  <c r="S620" i="10"/>
  <c r="S649" i="10"/>
  <c r="S694" i="10"/>
  <c r="R694" i="10"/>
  <c r="S710" i="10"/>
  <c r="R710" i="10"/>
  <c r="R727" i="10"/>
  <c r="R61" i="10"/>
  <c r="S61" i="10"/>
  <c r="S202" i="10"/>
  <c r="R217" i="10"/>
  <c r="S217" i="10"/>
  <c r="R247" i="10"/>
  <c r="S247" i="10"/>
  <c r="S546" i="10"/>
  <c r="R575" i="10"/>
  <c r="S575" i="10"/>
  <c r="R605" i="10"/>
  <c r="S605" i="10"/>
  <c r="R894" i="10"/>
  <c r="S894" i="10"/>
  <c r="R110" i="10"/>
  <c r="R198" i="10"/>
  <c r="R397" i="10"/>
  <c r="S397" i="10"/>
  <c r="R449" i="10"/>
  <c r="S449" i="10"/>
  <c r="R558" i="10"/>
  <c r="S558" i="10"/>
  <c r="R655" i="10"/>
  <c r="S655" i="10"/>
  <c r="S846" i="10"/>
  <c r="R913" i="10"/>
  <c r="S913" i="10"/>
  <c r="R93" i="10"/>
  <c r="S93" i="10"/>
  <c r="R138" i="10"/>
  <c r="S156" i="10"/>
  <c r="R196" i="10"/>
  <c r="R249" i="10"/>
  <c r="S306" i="10"/>
  <c r="R446" i="10"/>
  <c r="S446" i="10"/>
  <c r="S548" i="10"/>
  <c r="R587" i="10"/>
  <c r="S587" i="10"/>
  <c r="R607" i="10"/>
  <c r="R64" i="10"/>
  <c r="R78" i="10"/>
  <c r="S78" i="10"/>
  <c r="R90" i="10"/>
  <c r="S90" i="10"/>
  <c r="S23" i="10"/>
  <c r="R33" i="10"/>
  <c r="S33" i="10"/>
  <c r="R65" i="10"/>
  <c r="S65" i="10"/>
  <c r="S79" i="10"/>
  <c r="S83" i="10"/>
  <c r="R98" i="10"/>
  <c r="S98" i="10"/>
  <c r="R113" i="10"/>
  <c r="S113" i="10"/>
  <c r="S135" i="10"/>
  <c r="R161" i="10"/>
  <c r="S161" i="10"/>
  <c r="R169" i="10"/>
  <c r="S169" i="10"/>
  <c r="R186" i="10"/>
  <c r="R197" i="10"/>
  <c r="S197" i="10"/>
  <c r="S231" i="10"/>
  <c r="S250" i="10"/>
  <c r="R261" i="10"/>
  <c r="S261" i="10"/>
  <c r="S290" i="10"/>
  <c r="R302" i="10"/>
  <c r="S302" i="10"/>
  <c r="S311" i="10"/>
  <c r="S439" i="10"/>
  <c r="S455" i="10"/>
  <c r="R486" i="10"/>
  <c r="S486" i="10"/>
  <c r="S498" i="10"/>
  <c r="R498" i="10"/>
  <c r="S515" i="10"/>
  <c r="S545" i="10"/>
  <c r="S549" i="10"/>
  <c r="R549" i="10"/>
  <c r="R581" i="10"/>
  <c r="S581" i="10"/>
  <c r="S596" i="10"/>
  <c r="R637" i="10"/>
  <c r="S637" i="10"/>
  <c r="R663" i="10"/>
  <c r="S663" i="10"/>
  <c r="R686" i="10"/>
  <c r="S686" i="10"/>
  <c r="R702" i="10"/>
  <c r="S702" i="10"/>
  <c r="R736" i="10"/>
  <c r="R858" i="10"/>
  <c r="S858" i="10"/>
  <c r="S929" i="10"/>
  <c r="R16" i="10"/>
  <c r="S16" i="10"/>
  <c r="R48" i="10"/>
  <c r="S48" i="10"/>
  <c r="R95" i="10"/>
  <c r="R173" i="10"/>
  <c r="S173" i="10"/>
  <c r="S228" i="10"/>
  <c r="R479" i="10"/>
  <c r="R561" i="10"/>
  <c r="S561" i="10"/>
  <c r="R850" i="10"/>
  <c r="W850" i="10" s="1"/>
  <c r="S850" i="10"/>
  <c r="R973" i="10"/>
  <c r="S973" i="10"/>
  <c r="R17" i="10"/>
  <c r="S17" i="10"/>
  <c r="R206" i="10"/>
  <c r="R244" i="10"/>
  <c r="S244" i="10"/>
  <c r="R317" i="10"/>
  <c r="S317" i="10"/>
  <c r="R365" i="10"/>
  <c r="S365" i="10"/>
  <c r="R405" i="10"/>
  <c r="S508" i="10"/>
  <c r="S665" i="10"/>
  <c r="S36" i="10"/>
  <c r="S82" i="10"/>
  <c r="R153" i="10"/>
  <c r="S153" i="10"/>
  <c r="R185" i="10"/>
  <c r="S185" i="10"/>
  <c r="S219" i="10"/>
  <c r="S264" i="10"/>
  <c r="S12" i="10"/>
  <c r="S20" i="10"/>
  <c r="R41" i="10"/>
  <c r="S41" i="10"/>
  <c r="S52" i="10"/>
  <c r="R72" i="10"/>
  <c r="S72" i="10"/>
  <c r="S87" i="10"/>
  <c r="R94" i="10"/>
  <c r="S94" i="10"/>
  <c r="S102" i="10"/>
  <c r="R117" i="10"/>
  <c r="S117" i="10"/>
  <c r="R121" i="10"/>
  <c r="S121" i="10"/>
  <c r="S124" i="10"/>
  <c r="R150" i="10"/>
  <c r="S150" i="10"/>
  <c r="S165" i="10"/>
  <c r="R165" i="10"/>
  <c r="R182" i="10"/>
  <c r="R190" i="10"/>
  <c r="R205" i="10"/>
  <c r="S205" i="10"/>
  <c r="R239" i="10"/>
  <c r="W239" i="10" s="1"/>
  <c r="S239" i="10"/>
  <c r="S258" i="10"/>
  <c r="S266" i="10"/>
  <c r="R278" i="10"/>
  <c r="S278" i="10"/>
  <c r="S282" i="10"/>
  <c r="S303" i="10"/>
  <c r="S316" i="10"/>
  <c r="S340" i="10"/>
  <c r="S392" i="10"/>
  <c r="R396" i="10"/>
  <c r="S396" i="10"/>
  <c r="R483" i="10"/>
  <c r="S483" i="10"/>
  <c r="R487" i="10"/>
  <c r="S487" i="10"/>
  <c r="R511" i="10"/>
  <c r="R519" i="10"/>
  <c r="S519" i="10"/>
  <c r="R530" i="10"/>
  <c r="S530" i="10"/>
  <c r="R538" i="10"/>
  <c r="S538" i="10"/>
  <c r="R601" i="10"/>
  <c r="R613" i="10"/>
  <c r="W613" i="10" s="1"/>
  <c r="S613" i="10"/>
  <c r="R621" i="10"/>
  <c r="S621" i="10"/>
  <c r="S673" i="10"/>
  <c r="R719" i="10"/>
  <c r="R724" i="10"/>
  <c r="S724" i="10"/>
  <c r="R733" i="10"/>
  <c r="S733" i="10"/>
  <c r="R737" i="10"/>
  <c r="S737" i="10"/>
  <c r="R761" i="10"/>
  <c r="S761" i="10"/>
  <c r="S790" i="10"/>
  <c r="R802" i="10"/>
  <c r="S802" i="10"/>
  <c r="S916" i="10"/>
  <c r="R159" i="10"/>
  <c r="S159" i="10"/>
  <c r="R188" i="10"/>
  <c r="R324" i="10"/>
  <c r="S324" i="10"/>
  <c r="S368" i="10"/>
  <c r="R382" i="10"/>
  <c r="S382" i="10"/>
  <c r="R411" i="10"/>
  <c r="S411" i="10"/>
  <c r="R422" i="10"/>
  <c r="S422" i="10"/>
  <c r="R440" i="10"/>
  <c r="R460" i="10"/>
  <c r="R491" i="10"/>
  <c r="S491" i="10"/>
  <c r="R532" i="10"/>
  <c r="S532" i="10"/>
  <c r="R539" i="10"/>
  <c r="R556" i="10"/>
  <c r="S556" i="10"/>
  <c r="R576" i="10"/>
  <c r="S576" i="10"/>
  <c r="R584" i="10"/>
  <c r="S584" i="10"/>
  <c r="R608" i="10"/>
  <c r="S608" i="10"/>
  <c r="R628" i="10"/>
  <c r="S628" i="10"/>
  <c r="R646" i="10"/>
  <c r="S646" i="10"/>
  <c r="R658" i="10"/>
  <c r="S658" i="10"/>
  <c r="R664" i="10"/>
  <c r="S680" i="10"/>
  <c r="R688" i="10"/>
  <c r="R708" i="10"/>
  <c r="S708" i="10"/>
  <c r="R777" i="10"/>
  <c r="S830" i="10"/>
  <c r="R843" i="10"/>
  <c r="S843" i="10"/>
  <c r="R897" i="10"/>
  <c r="S897" i="10"/>
  <c r="R921" i="10"/>
  <c r="S921" i="10"/>
  <c r="S27" i="10"/>
  <c r="R96" i="10"/>
  <c r="S96" i="10"/>
  <c r="R139" i="10"/>
  <c r="S139" i="10"/>
  <c r="R171" i="10"/>
  <c r="S171" i="10"/>
  <c r="R200" i="10"/>
  <c r="S200" i="10"/>
  <c r="R235" i="10"/>
  <c r="S235" i="10"/>
  <c r="S259" i="10"/>
  <c r="R262" i="10"/>
  <c r="S262" i="10"/>
  <c r="S276" i="10"/>
  <c r="R296" i="10"/>
  <c r="R300" i="10"/>
  <c r="S300" i="10"/>
  <c r="R321" i="10"/>
  <c r="S321" i="10"/>
  <c r="R331" i="10"/>
  <c r="S331" i="10"/>
  <c r="R334" i="10"/>
  <c r="S334" i="10"/>
  <c r="S345" i="10"/>
  <c r="S369" i="10"/>
  <c r="R400" i="10"/>
  <c r="R404" i="10"/>
  <c r="S404" i="10"/>
  <c r="R416" i="10"/>
  <c r="S416" i="10"/>
  <c r="R419" i="10"/>
  <c r="R435" i="10"/>
  <c r="S435" i="10"/>
  <c r="R441" i="10"/>
  <c r="S441" i="10"/>
  <c r="R444" i="10"/>
  <c r="S457" i="10"/>
  <c r="R467" i="10"/>
  <c r="S467" i="10"/>
  <c r="R470" i="10"/>
  <c r="S470" i="10"/>
  <c r="R481" i="10"/>
  <c r="R513" i="10"/>
  <c r="R523" i="10"/>
  <c r="R526" i="10"/>
  <c r="S526" i="10"/>
  <c r="R553" i="10"/>
  <c r="R590" i="10"/>
  <c r="S590" i="10"/>
  <c r="R618" i="10"/>
  <c r="S624" i="10"/>
  <c r="R650" i="10"/>
  <c r="S650" i="10"/>
  <c r="R681" i="10"/>
  <c r="R695" i="10"/>
  <c r="S695" i="10"/>
  <c r="R711" i="10"/>
  <c r="S711" i="10"/>
  <c r="R743" i="10"/>
  <c r="S743" i="10"/>
  <c r="R750" i="10"/>
  <c r="S750" i="10"/>
  <c r="R754" i="10"/>
  <c r="R758" i="10"/>
  <c r="S758" i="10"/>
  <c r="R762" i="10"/>
  <c r="S762" i="10"/>
  <c r="R784" i="10"/>
  <c r="S784" i="10"/>
  <c r="R816" i="10"/>
  <c r="S816" i="10"/>
  <c r="R820" i="10"/>
  <c r="S820" i="10"/>
  <c r="X820" i="10" s="1"/>
  <c r="S839" i="10"/>
  <c r="S851" i="10"/>
  <c r="R863" i="10"/>
  <c r="S863" i="10"/>
  <c r="S873" i="10"/>
  <c r="R881" i="10"/>
  <c r="S881" i="10"/>
  <c r="R885" i="10"/>
  <c r="S885" i="10"/>
  <c r="R889" i="10"/>
  <c r="S889" i="10"/>
  <c r="R893" i="10"/>
  <c r="S893" i="10"/>
  <c r="R901" i="10"/>
  <c r="S901" i="10"/>
  <c r="R917" i="10"/>
  <c r="S917" i="10"/>
  <c r="R938" i="10"/>
  <c r="S938" i="10"/>
  <c r="S942" i="10"/>
  <c r="R974" i="10"/>
  <c r="S974" i="10"/>
  <c r="S136" i="10"/>
  <c r="R211" i="10"/>
  <c r="S211" i="10"/>
  <c r="S241" i="10"/>
  <c r="R320" i="10"/>
  <c r="S320" i="10"/>
  <c r="S344" i="10"/>
  <c r="S355" i="10"/>
  <c r="S379" i="10"/>
  <c r="R393" i="10"/>
  <c r="S393" i="10"/>
  <c r="R456" i="10"/>
  <c r="S456" i="10"/>
  <c r="R480" i="10"/>
  <c r="S480" i="10"/>
  <c r="R494" i="10"/>
  <c r="S494" i="10"/>
  <c r="R512" i="10"/>
  <c r="S512" i="10"/>
  <c r="R542" i="10"/>
  <c r="S542" i="10"/>
  <c r="R552" i="10"/>
  <c r="R652" i="10"/>
  <c r="S652" i="10"/>
  <c r="R661" i="10"/>
  <c r="S661" i="10"/>
  <c r="R685" i="10"/>
  <c r="S685" i="10"/>
  <c r="R692" i="10"/>
  <c r="S692" i="10"/>
  <c r="R819" i="10"/>
  <c r="S819" i="10"/>
  <c r="R847" i="10"/>
  <c r="S847" i="10"/>
  <c r="R905" i="10"/>
  <c r="S905" i="10"/>
  <c r="R925" i="10"/>
  <c r="S925" i="10"/>
  <c r="R962" i="10"/>
  <c r="S962" i="10"/>
  <c r="S30" i="10"/>
  <c r="R30" i="10"/>
  <c r="S37" i="10"/>
  <c r="R37" i="10"/>
  <c r="R40" i="10"/>
  <c r="S40" i="10"/>
  <c r="S44" i="10"/>
  <c r="R50" i="10"/>
  <c r="S50" i="10"/>
  <c r="S54" i="10"/>
  <c r="R62" i="10"/>
  <c r="S62" i="10"/>
  <c r="R68" i="10"/>
  <c r="R76" i="10"/>
  <c r="S76" i="10"/>
  <c r="S108" i="10"/>
  <c r="R125" i="10"/>
  <c r="W125" i="10" s="1"/>
  <c r="S125" i="10"/>
  <c r="R128" i="10"/>
  <c r="R151" i="10"/>
  <c r="S151" i="10"/>
  <c r="R157" i="10"/>
  <c r="S157" i="10"/>
  <c r="X157" i="10" s="1"/>
  <c r="R160" i="10"/>
  <c r="S160" i="10"/>
  <c r="R203" i="10"/>
  <c r="S203" i="10"/>
  <c r="R238" i="10"/>
  <c r="S238" i="10"/>
  <c r="R279" i="10"/>
  <c r="R283" i="10"/>
  <c r="R286" i="10"/>
  <c r="S286" i="10"/>
  <c r="R297" i="10"/>
  <c r="R310" i="10"/>
  <c r="S310" i="10"/>
  <c r="R352" i="10"/>
  <c r="S352" i="10"/>
  <c r="R376" i="10"/>
  <c r="S387" i="10"/>
  <c r="R390" i="10"/>
  <c r="W390" i="10" s="1"/>
  <c r="S390" i="10"/>
  <c r="R401" i="10"/>
  <c r="S401" i="10"/>
  <c r="S408" i="10"/>
  <c r="R414" i="10"/>
  <c r="S414" i="10"/>
  <c r="R417" i="10"/>
  <c r="S417" i="10"/>
  <c r="R432" i="10"/>
  <c r="S432" i="10"/>
  <c r="S474" i="10"/>
  <c r="R488" i="10"/>
  <c r="R495" i="10"/>
  <c r="R502" i="10"/>
  <c r="R540" i="10"/>
  <c r="R568" i="10"/>
  <c r="S568" i="10"/>
  <c r="R571" i="10"/>
  <c r="S574" i="10"/>
  <c r="S577" i="10"/>
  <c r="R582" i="10"/>
  <c r="S582" i="10"/>
  <c r="S585" i="10"/>
  <c r="R588" i="10"/>
  <c r="S588" i="10"/>
  <c r="R597" i="10"/>
  <c r="S597" i="10"/>
  <c r="R600" i="10"/>
  <c r="S600" i="10"/>
  <c r="R638" i="10"/>
  <c r="S638" i="10"/>
  <c r="R644" i="10"/>
  <c r="S644" i="10"/>
  <c r="R659" i="10"/>
  <c r="S659" i="10"/>
  <c r="S668" i="10"/>
  <c r="R668" i="10"/>
  <c r="R675" i="10"/>
  <c r="S675" i="10"/>
  <c r="R715" i="10"/>
  <c r="S715" i="10"/>
  <c r="R721" i="10"/>
  <c r="S721" i="10"/>
  <c r="R800" i="10"/>
  <c r="S800" i="10"/>
  <c r="S812" i="10"/>
  <c r="S852" i="10"/>
  <c r="S922" i="10"/>
  <c r="S943" i="10"/>
  <c r="R950" i="10"/>
  <c r="S950" i="10"/>
  <c r="R963" i="10"/>
  <c r="S963" i="10"/>
  <c r="R88" i="10"/>
  <c r="R107" i="10"/>
  <c r="S107" i="10"/>
  <c r="R179" i="10"/>
  <c r="S21" i="10"/>
  <c r="R21" i="10"/>
  <c r="S34" i="10"/>
  <c r="S47" i="10"/>
  <c r="R91" i="10"/>
  <c r="R163" i="10"/>
  <c r="R192" i="10"/>
  <c r="S192" i="10"/>
  <c r="R221" i="10"/>
  <c r="S221" i="10"/>
  <c r="R251" i="10"/>
  <c r="S256" i="10"/>
  <c r="R332" i="10"/>
  <c r="R366" i="10"/>
  <c r="S366" i="10"/>
  <c r="R373" i="10"/>
  <c r="S373" i="10"/>
  <c r="R412" i="10"/>
  <c r="S412" i="10"/>
  <c r="R427" i="10"/>
  <c r="R520" i="10"/>
  <c r="S520" i="10"/>
  <c r="S527" i="10"/>
  <c r="S533" i="10"/>
  <c r="R533" i="10"/>
  <c r="S559" i="10"/>
  <c r="R566" i="10"/>
  <c r="S566" i="10"/>
  <c r="R591" i="10"/>
  <c r="S591" i="10"/>
  <c r="R629" i="10"/>
  <c r="S629" i="10"/>
  <c r="R653" i="10"/>
  <c r="S653" i="10"/>
  <c r="S706" i="10"/>
  <c r="S712" i="10"/>
  <c r="R732" i="10"/>
  <c r="S732" i="10"/>
  <c r="R734" i="10"/>
  <c r="W734" i="10" s="1"/>
  <c r="S734" i="10"/>
  <c r="R744" i="10"/>
  <c r="S744" i="10"/>
  <c r="R751" i="10"/>
  <c r="S751" i="10"/>
  <c r="R755" i="10"/>
  <c r="S755" i="10"/>
  <c r="R759" i="10"/>
  <c r="S759" i="10"/>
  <c r="S772" i="10"/>
  <c r="R772" i="10"/>
  <c r="R785" i="10"/>
  <c r="S785" i="10"/>
  <c r="R792" i="10"/>
  <c r="S792" i="10"/>
  <c r="R817" i="10"/>
  <c r="S817" i="10"/>
  <c r="R840" i="10"/>
  <c r="R845" i="10"/>
  <c r="S845" i="10"/>
  <c r="R864" i="10"/>
  <c r="S864" i="10"/>
  <c r="R869" i="10"/>
  <c r="W869" i="10" s="1"/>
  <c r="S869" i="10"/>
  <c r="R874" i="10"/>
  <c r="S874" i="10"/>
  <c r="R898" i="10"/>
  <c r="R902" i="10"/>
  <c r="S902" i="10"/>
  <c r="S910" i="10"/>
  <c r="R926" i="10"/>
  <c r="S926" i="10"/>
  <c r="S947" i="10"/>
  <c r="R947" i="10"/>
  <c r="R971" i="10"/>
  <c r="S971" i="10"/>
  <c r="R80" i="10"/>
  <c r="S80" i="10"/>
  <c r="R168" i="10"/>
  <c r="S168" i="10"/>
  <c r="R358" i="10"/>
  <c r="S358" i="10"/>
  <c r="R28" i="10"/>
  <c r="S28" i="10"/>
  <c r="R97" i="10"/>
  <c r="S97" i="10"/>
  <c r="R142" i="10"/>
  <c r="S142" i="10"/>
  <c r="R183" i="10"/>
  <c r="S183" i="10"/>
  <c r="R201" i="10"/>
  <c r="S201" i="10"/>
  <c r="R232" i="10"/>
  <c r="S232" i="10"/>
  <c r="S242" i="10"/>
  <c r="S260" i="10"/>
  <c r="R325" i="10"/>
  <c r="S325" i="10"/>
  <c r="R349" i="10"/>
  <c r="S349" i="10"/>
  <c r="R363" i="10"/>
  <c r="R377" i="10"/>
  <c r="R409" i="10"/>
  <c r="S409" i="10"/>
  <c r="R420" i="10"/>
  <c r="S420" i="10"/>
  <c r="R430" i="10"/>
  <c r="S430" i="10"/>
  <c r="R438" i="10"/>
  <c r="S438" i="10"/>
  <c r="R447" i="10"/>
  <c r="S447" i="10"/>
  <c r="R461" i="10"/>
  <c r="S461" i="10"/>
  <c r="S464" i="10"/>
  <c r="S485" i="10"/>
  <c r="R485" i="10"/>
  <c r="R517" i="10"/>
  <c r="S517" i="10"/>
  <c r="R537" i="10"/>
  <c r="S537" i="10"/>
  <c r="S562" i="10"/>
  <c r="R564" i="10"/>
  <c r="S564" i="10"/>
  <c r="S606" i="10"/>
  <c r="S609" i="10"/>
  <c r="S612" i="10"/>
  <c r="S625" i="10"/>
  <c r="R632" i="10"/>
  <c r="W632" i="10" s="1"/>
  <c r="S632" i="10"/>
  <c r="R662" i="10"/>
  <c r="S662" i="10"/>
  <c r="R18" i="10"/>
  <c r="S31" i="10"/>
  <c r="R51" i="10"/>
  <c r="S51" i="10"/>
  <c r="R84" i="10"/>
  <c r="R100" i="10"/>
  <c r="S100" i="10"/>
  <c r="S111" i="10"/>
  <c r="S120" i="10"/>
  <c r="R143" i="10"/>
  <c r="S143" i="10"/>
  <c r="S152" i="10"/>
  <c r="R195" i="10"/>
  <c r="S195" i="10"/>
  <c r="S204" i="10"/>
  <c r="R227" i="10"/>
  <c r="S227" i="10"/>
  <c r="S233" i="10"/>
  <c r="R236" i="10"/>
  <c r="S236" i="10"/>
  <c r="R257" i="10"/>
  <c r="S257" i="10"/>
  <c r="R267" i="10"/>
  <c r="R270" i="10"/>
  <c r="S270" i="10"/>
  <c r="R280" i="10"/>
  <c r="S280" i="10"/>
  <c r="R284" i="10"/>
  <c r="S284" i="10"/>
  <c r="S291" i="10"/>
  <c r="R294" i="10"/>
  <c r="S294" i="10"/>
  <c r="S304" i="10"/>
  <c r="R308" i="10"/>
  <c r="R315" i="10"/>
  <c r="S315" i="10"/>
  <c r="S318" i="10"/>
  <c r="S329" i="10"/>
  <c r="R342" i="10"/>
  <c r="S342" i="10"/>
  <c r="S384" i="10"/>
  <c r="R388" i="10"/>
  <c r="R433" i="10"/>
  <c r="S433" i="10"/>
  <c r="S451" i="10"/>
  <c r="R454" i="10"/>
  <c r="S454" i="10"/>
  <c r="R465" i="10"/>
  <c r="S465" i="10"/>
  <c r="R475" i="10"/>
  <c r="S478" i="10"/>
  <c r="S500" i="10"/>
  <c r="R507" i="10"/>
  <c r="S507" i="10"/>
  <c r="R510" i="10"/>
  <c r="S510" i="10"/>
  <c r="R521" i="10"/>
  <c r="S521" i="10"/>
  <c r="S550" i="10"/>
  <c r="R636" i="10"/>
  <c r="S636" i="10"/>
  <c r="S642" i="10"/>
  <c r="S656" i="10"/>
  <c r="R669" i="10"/>
  <c r="S669" i="10"/>
  <c r="S672" i="10"/>
  <c r="R709" i="10"/>
  <c r="S709" i="10"/>
  <c r="R718" i="10"/>
  <c r="S718" i="10"/>
  <c r="S722" i="10"/>
  <c r="S729" i="10"/>
  <c r="R735" i="10"/>
  <c r="S735" i="10"/>
  <c r="R789" i="10"/>
  <c r="S789" i="10"/>
  <c r="R793" i="10"/>
  <c r="S793" i="10"/>
  <c r="S813" i="10"/>
  <c r="R825" i="10"/>
  <c r="S825" i="10"/>
  <c r="R841" i="10"/>
  <c r="R849" i="10"/>
  <c r="R853" i="10"/>
  <c r="S853" i="10"/>
  <c r="S865" i="10"/>
  <c r="S886" i="10"/>
  <c r="R890" i="10"/>
  <c r="R907" i="10"/>
  <c r="S918" i="10"/>
  <c r="R976" i="10"/>
  <c r="S976" i="10"/>
  <c r="R372" i="10"/>
  <c r="R24" i="10"/>
  <c r="S24" i="10"/>
  <c r="R59" i="10"/>
  <c r="S59" i="10"/>
  <c r="R89" i="10"/>
  <c r="S89" i="10"/>
  <c r="X89" i="10" s="1"/>
  <c r="R140" i="10"/>
  <c r="S140" i="10"/>
  <c r="R154" i="10"/>
  <c r="R174" i="10"/>
  <c r="S174" i="10"/>
  <c r="R189" i="10"/>
  <c r="S189" i="10"/>
  <c r="R224" i="10"/>
  <c r="S224" i="10"/>
  <c r="R254" i="10"/>
  <c r="S254" i="10"/>
  <c r="S328" i="10"/>
  <c r="R359" i="10"/>
  <c r="S394" i="10"/>
  <c r="R15" i="10"/>
  <c r="S25" i="10"/>
  <c r="R35" i="10"/>
  <c r="S35" i="10"/>
  <c r="R45" i="10"/>
  <c r="S45" i="10"/>
  <c r="R56" i="10"/>
  <c r="S56" i="10"/>
  <c r="R60" i="10"/>
  <c r="S60" i="10"/>
  <c r="R66" i="10"/>
  <c r="S66" i="10"/>
  <c r="R69" i="10"/>
  <c r="S69" i="10"/>
  <c r="R74" i="10"/>
  <c r="S74" i="10"/>
  <c r="R92" i="10"/>
  <c r="S92" i="10"/>
  <c r="R103" i="10"/>
  <c r="R109" i="10"/>
  <c r="S109" i="10"/>
  <c r="R114" i="10"/>
  <c r="S123" i="10"/>
  <c r="R132" i="10"/>
  <c r="R134" i="10"/>
  <c r="S134" i="10"/>
  <c r="R146" i="10"/>
  <c r="S146" i="10"/>
  <c r="R155" i="10"/>
  <c r="R166" i="10"/>
  <c r="S175" i="10"/>
  <c r="R181" i="10"/>
  <c r="S181" i="10"/>
  <c r="R184" i="10"/>
  <c r="R193" i="10"/>
  <c r="S193" i="10"/>
  <c r="R207" i="10"/>
  <c r="S213" i="10"/>
  <c r="R213" i="10"/>
  <c r="R216" i="10"/>
  <c r="S216" i="10"/>
  <c r="R225" i="10"/>
  <c r="S225" i="10"/>
  <c r="R243" i="10"/>
  <c r="S243" i="10"/>
  <c r="R246" i="10"/>
  <c r="S246" i="10"/>
  <c r="R248" i="10"/>
  <c r="S248" i="10"/>
  <c r="R274" i="10"/>
  <c r="S274" i="10"/>
  <c r="R281" i="10"/>
  <c r="S281" i="10"/>
  <c r="R298" i="10"/>
  <c r="S298" i="10"/>
  <c r="R305" i="10"/>
  <c r="S305" i="10"/>
  <c r="S357" i="10"/>
  <c r="R357" i="10"/>
  <c r="S360" i="10"/>
  <c r="S364" i="10"/>
  <c r="R381" i="10"/>
  <c r="S381" i="10"/>
  <c r="S385" i="10"/>
  <c r="R395" i="10"/>
  <c r="R402" i="10"/>
  <c r="R425" i="10"/>
  <c r="S425" i="10"/>
  <c r="S428" i="10"/>
  <c r="R436" i="10"/>
  <c r="S436" i="10"/>
  <c r="S442" i="10"/>
  <c r="R448" i="10"/>
  <c r="S448" i="10"/>
  <c r="R493" i="10"/>
  <c r="S493" i="10"/>
  <c r="R497" i="10"/>
  <c r="R528" i="10"/>
  <c r="R541" i="10"/>
  <c r="S541" i="10"/>
  <c r="R557" i="10"/>
  <c r="S557" i="10"/>
  <c r="S560" i="10"/>
  <c r="R567" i="10"/>
  <c r="S567" i="10"/>
  <c r="R583" i="10"/>
  <c r="S583" i="10"/>
  <c r="R589" i="10"/>
  <c r="S589" i="10"/>
  <c r="R592" i="10"/>
  <c r="S592" i="10"/>
  <c r="R610" i="10"/>
  <c r="S610" i="10"/>
  <c r="R616" i="10"/>
  <c r="S616" i="10"/>
  <c r="R622" i="10"/>
  <c r="S622" i="10"/>
  <c r="R626" i="10"/>
  <c r="R633" i="10"/>
  <c r="S633" i="10"/>
  <c r="R645" i="10"/>
  <c r="S645" i="10"/>
  <c r="R648" i="10"/>
  <c r="S648" i="10"/>
  <c r="R676" i="10"/>
  <c r="R679" i="10"/>
  <c r="S679" i="10"/>
  <c r="R683" i="10"/>
  <c r="R697" i="10"/>
  <c r="R703" i="10"/>
  <c r="S703" i="10"/>
  <c r="R713" i="10"/>
  <c r="S713" i="10"/>
  <c r="R716" i="10"/>
  <c r="S716" i="10"/>
  <c r="R745" i="10"/>
  <c r="S745" i="10"/>
  <c r="S748" i="10"/>
  <c r="R767" i="10"/>
  <c r="S767" i="10"/>
  <c r="R829" i="10"/>
  <c r="S829" i="10"/>
  <c r="R833" i="10"/>
  <c r="R837" i="10"/>
  <c r="W837" i="10" s="1"/>
  <c r="S837" i="10"/>
  <c r="R861" i="10"/>
  <c r="S861" i="10"/>
  <c r="S870" i="10"/>
  <c r="R875" i="10"/>
  <c r="S875" i="10"/>
  <c r="S878" i="10"/>
  <c r="S919" i="10"/>
  <c r="R948" i="10"/>
  <c r="S948" i="10"/>
  <c r="R965" i="10"/>
  <c r="S965" i="10"/>
  <c r="R555" i="10"/>
  <c r="R570" i="10"/>
  <c r="S570" i="10"/>
  <c r="R598" i="10"/>
  <c r="S598" i="10"/>
  <c r="S602" i="10"/>
  <c r="R640" i="10"/>
  <c r="S640" i="10"/>
  <c r="S660" i="10"/>
  <c r="R667" i="10"/>
  <c r="S667" i="10"/>
  <c r="S684" i="10"/>
  <c r="R687" i="10"/>
  <c r="S687" i="10"/>
  <c r="S723" i="10"/>
  <c r="R753" i="10"/>
  <c r="S753" i="10"/>
  <c r="R764" i="10"/>
  <c r="R770" i="10"/>
  <c r="S770" i="10"/>
  <c r="R776" i="10"/>
  <c r="S776" i="10"/>
  <c r="R810" i="10"/>
  <c r="S810" i="10"/>
  <c r="R854" i="10"/>
  <c r="S854" i="10"/>
  <c r="R887" i="10"/>
  <c r="S887" i="10"/>
  <c r="R928" i="10"/>
  <c r="S928" i="10"/>
  <c r="R933" i="10"/>
  <c r="S933" i="10"/>
  <c r="S937" i="10"/>
  <c r="R945" i="10"/>
  <c r="S945" i="10"/>
  <c r="R953" i="10"/>
  <c r="S953" i="10"/>
  <c r="R674" i="10"/>
  <c r="S674" i="10"/>
  <c r="R720" i="10"/>
  <c r="S720" i="10"/>
  <c r="R765" i="10"/>
  <c r="R778" i="10"/>
  <c r="S778" i="10"/>
  <c r="R803" i="10"/>
  <c r="S803" i="10"/>
  <c r="R807" i="10"/>
  <c r="R823" i="10"/>
  <c r="S823" i="10"/>
  <c r="S826" i="10"/>
  <c r="S872" i="10"/>
  <c r="R876" i="10"/>
  <c r="R879" i="10"/>
  <c r="S879" i="10"/>
  <c r="S895" i="10"/>
  <c r="R904" i="10"/>
  <c r="S904" i="10"/>
  <c r="R908" i="10"/>
  <c r="R939" i="10"/>
  <c r="S939" i="10"/>
  <c r="S977" i="10"/>
  <c r="R677" i="10"/>
  <c r="S677" i="10"/>
  <c r="R693" i="10"/>
  <c r="S693" i="10"/>
  <c r="R701" i="10"/>
  <c r="S701" i="10"/>
  <c r="S707" i="10"/>
  <c r="R714" i="10"/>
  <c r="R773" i="10"/>
  <c r="S773" i="10"/>
  <c r="S775" i="10"/>
  <c r="S781" i="10"/>
  <c r="S797" i="10"/>
  <c r="R804" i="10"/>
  <c r="S804" i="10"/>
  <c r="S834" i="10"/>
  <c r="R856" i="10"/>
  <c r="S856" i="10"/>
  <c r="R920" i="10"/>
  <c r="S920" i="10"/>
  <c r="R936" i="10"/>
  <c r="S936" i="10"/>
  <c r="R956" i="10"/>
  <c r="S956" i="10"/>
  <c r="S968" i="10"/>
  <c r="R980" i="10"/>
  <c r="S980" i="10"/>
  <c r="R682" i="10"/>
  <c r="S682" i="10"/>
  <c r="S691" i="10"/>
  <c r="R738" i="10"/>
  <c r="S738" i="10"/>
  <c r="R746" i="10"/>
  <c r="S746" i="10"/>
  <c r="S749" i="10"/>
  <c r="R757" i="10"/>
  <c r="S757" i="10"/>
  <c r="R801" i="10"/>
  <c r="S801" i="10"/>
  <c r="R815" i="10"/>
  <c r="S815" i="10"/>
  <c r="R842" i="10"/>
  <c r="S842" i="10"/>
  <c r="R848" i="10"/>
  <c r="S848" i="10"/>
  <c r="R883" i="10"/>
  <c r="S883" i="10"/>
  <c r="R914" i="10"/>
  <c r="S914" i="10"/>
  <c r="R930" i="10"/>
  <c r="S930" i="10"/>
  <c r="S959" i="10"/>
  <c r="R972" i="10"/>
  <c r="S972" i="10"/>
  <c r="R982" i="10"/>
  <c r="S982" i="10"/>
  <c r="S739" i="10"/>
  <c r="S696" i="10"/>
  <c r="R700" i="10"/>
  <c r="S700" i="10"/>
  <c r="R704" i="10"/>
  <c r="S704" i="10"/>
  <c r="R726" i="10"/>
  <c r="S726" i="10"/>
  <c r="R730" i="10"/>
  <c r="S730" i="10"/>
  <c r="R752" i="10"/>
  <c r="S752" i="10"/>
  <c r="R763" i="10"/>
  <c r="S763" i="10"/>
  <c r="R766" i="10"/>
  <c r="S766" i="10"/>
  <c r="R768" i="10"/>
  <c r="S768" i="10"/>
  <c r="R771" i="10"/>
  <c r="S771" i="10"/>
  <c r="R788" i="10"/>
  <c r="R791" i="10"/>
  <c r="S791" i="10"/>
  <c r="R794" i="10"/>
  <c r="R808" i="10"/>
  <c r="S808" i="10"/>
  <c r="R818" i="10"/>
  <c r="W818" i="10" s="1"/>
  <c r="S818" i="10"/>
  <c r="R821" i="10"/>
  <c r="S821" i="10"/>
  <c r="S824" i="10"/>
  <c r="S828" i="10"/>
  <c r="R831" i="10"/>
  <c r="S831" i="10"/>
  <c r="R835" i="10"/>
  <c r="S838" i="10"/>
  <c r="R857" i="10"/>
  <c r="S857" i="10"/>
  <c r="R859" i="10"/>
  <c r="S862" i="10"/>
  <c r="R877" i="10"/>
  <c r="S877" i="10"/>
  <c r="R880" i="10"/>
  <c r="S880" i="10"/>
  <c r="R884" i="10"/>
  <c r="S884" i="10"/>
  <c r="R896" i="10"/>
  <c r="S896" i="10"/>
  <c r="R899" i="10"/>
  <c r="R909" i="10"/>
  <c r="S909" i="10"/>
  <c r="R924" i="10"/>
  <c r="R927" i="10"/>
  <c r="S927" i="10"/>
  <c r="S981" i="10"/>
  <c r="R931" i="10"/>
  <c r="R941" i="10"/>
  <c r="W941" i="10" s="1"/>
  <c r="S941" i="10"/>
  <c r="R946" i="10"/>
  <c r="S946" i="10"/>
  <c r="S951" i="10"/>
  <c r="R954" i="10"/>
  <c r="S954" i="10"/>
  <c r="R957" i="10"/>
  <c r="S957" i="10"/>
  <c r="R747" i="10"/>
  <c r="S747" i="10"/>
  <c r="R783" i="10"/>
  <c r="S783" i="10"/>
  <c r="R799" i="10"/>
  <c r="R832" i="10"/>
  <c r="S832" i="10"/>
  <c r="R868" i="10"/>
  <c r="S900" i="10"/>
  <c r="R903" i="10"/>
  <c r="S903" i="10"/>
  <c r="S906" i="10"/>
  <c r="R912" i="10"/>
  <c r="S912" i="10"/>
  <c r="S932" i="10"/>
  <c r="R934" i="10"/>
  <c r="S934" i="10"/>
  <c r="R961" i="10"/>
  <c r="S961" i="10"/>
  <c r="R966" i="10"/>
  <c r="S966" i="10"/>
  <c r="R970" i="10"/>
  <c r="S970" i="10"/>
  <c r="X970" i="10" s="1"/>
  <c r="S975" i="10"/>
  <c r="S984" i="10"/>
  <c r="S915" i="10"/>
  <c r="L4" i="10"/>
  <c r="R4" i="10" s="1"/>
  <c r="O4" i="10"/>
  <c r="L3" i="10"/>
  <c r="R3" i="10" s="1"/>
  <c r="M3" i="10"/>
  <c r="S3" i="10" s="1"/>
  <c r="N3" i="10"/>
  <c r="O3" i="10"/>
  <c r="M2" i="10"/>
  <c r="S2" i="10" s="1"/>
  <c r="S7" i="10"/>
  <c r="L2" i="10"/>
  <c r="R2" i="10" s="1"/>
  <c r="N4" i="10"/>
  <c r="R8" i="10"/>
  <c r="N2" i="10"/>
  <c r="R7" i="10"/>
  <c r="M4" i="10"/>
  <c r="S4" i="10" s="1"/>
  <c r="L6" i="10"/>
  <c r="R6" i="10" s="1"/>
  <c r="L5" i="10"/>
  <c r="R5" i="10" s="1"/>
  <c r="R872" i="10"/>
  <c r="R408" i="10"/>
  <c r="R120" i="10"/>
  <c r="R944" i="10"/>
  <c r="R152" i="10"/>
  <c r="R911" i="10"/>
  <c r="R176" i="10"/>
  <c r="R136" i="10"/>
  <c r="R895" i="10"/>
  <c r="S736" i="10"/>
  <c r="S664" i="10"/>
  <c r="S840" i="10"/>
  <c r="S688" i="10"/>
  <c r="S99" i="10"/>
  <c r="R99" i="10"/>
  <c r="S58" i="10"/>
  <c r="R58" i="10"/>
  <c r="R12" i="10"/>
  <c r="R27" i="10"/>
  <c r="S91" i="10"/>
  <c r="R54" i="10"/>
  <c r="S14" i="10"/>
  <c r="R14" i="10"/>
  <c r="R52" i="10"/>
  <c r="S39" i="10"/>
  <c r="R39" i="10"/>
  <c r="R44" i="10"/>
  <c r="R47" i="10"/>
  <c r="R31" i="10"/>
  <c r="R34" i="10"/>
  <c r="R36" i="10"/>
  <c r="S8" i="10"/>
  <c r="S11" i="10"/>
  <c r="R11" i="10"/>
  <c r="R23" i="10"/>
  <c r="S26" i="10"/>
  <c r="R26" i="10"/>
  <c r="R79" i="10"/>
  <c r="S15" i="10"/>
  <c r="S18" i="10"/>
  <c r="R20" i="10"/>
  <c r="S53" i="10"/>
  <c r="R53" i="10"/>
  <c r="R55" i="10"/>
  <c r="S55" i="10"/>
  <c r="S75" i="10"/>
  <c r="R75" i="10"/>
  <c r="S116" i="10"/>
  <c r="R116" i="10"/>
  <c r="R46" i="10"/>
  <c r="S64" i="10"/>
  <c r="S68" i="10"/>
  <c r="R82" i="10"/>
  <c r="X85" i="10"/>
  <c r="S95" i="10"/>
  <c r="S128" i="10"/>
  <c r="S132" i="10"/>
  <c r="S138" i="10"/>
  <c r="S147" i="10"/>
  <c r="R147" i="10"/>
  <c r="S196" i="10"/>
  <c r="R202" i="10"/>
  <c r="S207" i="10"/>
  <c r="S279" i="10"/>
  <c r="S131" i="10"/>
  <c r="R131" i="10"/>
  <c r="S71" i="10"/>
  <c r="R71" i="10"/>
  <c r="X113" i="10"/>
  <c r="R156" i="10"/>
  <c r="W157" i="10"/>
  <c r="S162" i="10"/>
  <c r="R162" i="10"/>
  <c r="S220" i="10"/>
  <c r="R220" i="10"/>
  <c r="W221" i="10"/>
  <c r="S226" i="10"/>
  <c r="R226" i="10"/>
  <c r="S347" i="10"/>
  <c r="R369" i="10"/>
  <c r="S388" i="10"/>
  <c r="S186" i="10"/>
  <c r="R25" i="10"/>
  <c r="S103" i="10"/>
  <c r="S104" i="10"/>
  <c r="S155" i="10"/>
  <c r="X161" i="10"/>
  <c r="R204" i="10"/>
  <c r="S215" i="10"/>
  <c r="R215" i="10"/>
  <c r="R219" i="10"/>
  <c r="S283" i="10"/>
  <c r="R83" i="10"/>
  <c r="S127" i="10"/>
  <c r="R127" i="10"/>
  <c r="S191" i="10"/>
  <c r="R191" i="10"/>
  <c r="W76" i="10"/>
  <c r="S84" i="10"/>
  <c r="S106" i="10"/>
  <c r="R106" i="10"/>
  <c r="R111" i="10"/>
  <c r="S115" i="10"/>
  <c r="R115" i="10"/>
  <c r="X141" i="10"/>
  <c r="S164" i="10"/>
  <c r="R164" i="10"/>
  <c r="S170" i="10"/>
  <c r="R170" i="10"/>
  <c r="R175" i="10"/>
  <c r="S179" i="10"/>
  <c r="X205" i="10"/>
  <c r="R228" i="10"/>
  <c r="W229" i="10"/>
  <c r="R87" i="10"/>
  <c r="R102" i="10"/>
  <c r="R124" i="10"/>
  <c r="S130" i="10"/>
  <c r="R135" i="10"/>
  <c r="S184" i="10"/>
  <c r="S188" i="10"/>
  <c r="S194" i="10"/>
  <c r="R194" i="10"/>
  <c r="S199" i="10"/>
  <c r="R260" i="10"/>
  <c r="S67" i="10"/>
  <c r="R67" i="10"/>
  <c r="W90" i="10"/>
  <c r="W129" i="10"/>
  <c r="X144" i="10"/>
  <c r="S148" i="10"/>
  <c r="R148" i="10"/>
  <c r="S154" i="10"/>
  <c r="S163" i="10"/>
  <c r="X208" i="10"/>
  <c r="S212" i="10"/>
  <c r="R212" i="10"/>
  <c r="S223" i="10"/>
  <c r="R223" i="10"/>
  <c r="W255" i="10"/>
  <c r="R442" i="10"/>
  <c r="S122" i="10"/>
  <c r="R122" i="10"/>
  <c r="S180" i="10"/>
  <c r="R180" i="10"/>
  <c r="X221" i="10"/>
  <c r="S88" i="10"/>
  <c r="R108" i="10"/>
  <c r="S114" i="10"/>
  <c r="S119" i="10"/>
  <c r="R119" i="10"/>
  <c r="R123" i="10"/>
  <c r="X129" i="10"/>
  <c r="S172" i="10"/>
  <c r="R172" i="10"/>
  <c r="W173" i="10"/>
  <c r="S178" i="10"/>
  <c r="S187" i="10"/>
  <c r="R187" i="10"/>
  <c r="R350" i="10"/>
  <c r="R384" i="10"/>
  <c r="S495" i="10"/>
  <c r="R545" i="10"/>
  <c r="S110" i="10"/>
  <c r="S126" i="10"/>
  <c r="S158" i="10"/>
  <c r="S166" i="10"/>
  <c r="S182" i="10"/>
  <c r="S190" i="10"/>
  <c r="S198" i="10"/>
  <c r="S206" i="10"/>
  <c r="S214" i="10"/>
  <c r="S230" i="10"/>
  <c r="R241" i="10"/>
  <c r="W261" i="10"/>
  <c r="S272" i="10"/>
  <c r="R272" i="10"/>
  <c r="R276" i="10"/>
  <c r="R295" i="10"/>
  <c r="R299" i="10"/>
  <c r="R336" i="10"/>
  <c r="R340" i="10"/>
  <c r="S359" i="10"/>
  <c r="S363" i="10"/>
  <c r="R374" i="10"/>
  <c r="R385" i="10"/>
  <c r="S476" i="10"/>
  <c r="S234" i="10"/>
  <c r="R234" i="10"/>
  <c r="R256" i="10"/>
  <c r="X261" i="10"/>
  <c r="R264" i="10"/>
  <c r="S268" i="10"/>
  <c r="R268" i="10"/>
  <c r="S287" i="10"/>
  <c r="R287" i="10"/>
  <c r="R291" i="10"/>
  <c r="W302" i="10"/>
  <c r="S313" i="10"/>
  <c r="R313" i="10"/>
  <c r="R328" i="10"/>
  <c r="S332" i="10"/>
  <c r="S351" i="10"/>
  <c r="R351" i="10"/>
  <c r="R355" i="10"/>
  <c r="X370" i="10"/>
  <c r="S377" i="10"/>
  <c r="R392" i="10"/>
  <c r="S405" i="10"/>
  <c r="R424" i="10"/>
  <c r="S424" i="10"/>
  <c r="R271" i="10"/>
  <c r="R275" i="10"/>
  <c r="S297" i="10"/>
  <c r="R316" i="10"/>
  <c r="S335" i="10"/>
  <c r="R335" i="10"/>
  <c r="R339" i="10"/>
  <c r="S339" i="10"/>
  <c r="R361" i="10"/>
  <c r="S376" i="10"/>
  <c r="S380" i="10"/>
  <c r="R380" i="10"/>
  <c r="R455" i="10"/>
  <c r="S502" i="10"/>
  <c r="R615" i="10"/>
  <c r="S615" i="10"/>
  <c r="R233" i="10"/>
  <c r="S249" i="10"/>
  <c r="S252" i="10"/>
  <c r="R252" i="10"/>
  <c r="S263" i="10"/>
  <c r="S267" i="10"/>
  <c r="R289" i="10"/>
  <c r="X301" i="10"/>
  <c r="R304" i="10"/>
  <c r="S308" i="10"/>
  <c r="S327" i="10"/>
  <c r="S353" i="10"/>
  <c r="R353" i="10"/>
  <c r="R368" i="10"/>
  <c r="S372" i="10"/>
  <c r="S391" i="10"/>
  <c r="R391" i="10"/>
  <c r="S395" i="10"/>
  <c r="S251" i="10"/>
  <c r="R259" i="10"/>
  <c r="S296" i="10"/>
  <c r="S323" i="10"/>
  <c r="R345" i="10"/>
  <c r="R360" i="10"/>
  <c r="R364" i="10"/>
  <c r="R383" i="10"/>
  <c r="R387" i="10"/>
  <c r="R406" i="10"/>
  <c r="R499" i="10"/>
  <c r="S499" i="10"/>
  <c r="S273" i="10"/>
  <c r="R273" i="10"/>
  <c r="R288" i="10"/>
  <c r="S292" i="10"/>
  <c r="R311" i="10"/>
  <c r="W326" i="10"/>
  <c r="S356" i="10"/>
  <c r="R356" i="10"/>
  <c r="S375" i="10"/>
  <c r="R375" i="10"/>
  <c r="R379" i="10"/>
  <c r="S398" i="10"/>
  <c r="R398" i="10"/>
  <c r="X413" i="10"/>
  <c r="S472" i="10"/>
  <c r="R231" i="10"/>
  <c r="R265" i="10"/>
  <c r="R303" i="10"/>
  <c r="R307" i="10"/>
  <c r="S307" i="10"/>
  <c r="R318" i="10"/>
  <c r="R329" i="10"/>
  <c r="R344" i="10"/>
  <c r="S348" i="10"/>
  <c r="R348" i="10"/>
  <c r="S367" i="10"/>
  <c r="S371" i="10"/>
  <c r="X469" i="10"/>
  <c r="S402" i="10"/>
  <c r="W417" i="10"/>
  <c r="R439" i="10"/>
  <c r="S444" i="10"/>
  <c r="W446" i="10"/>
  <c r="R457" i="10"/>
  <c r="R473" i="10"/>
  <c r="S488" i="10"/>
  <c r="S492" i="10"/>
  <c r="R492" i="10"/>
  <c r="S511" i="10"/>
  <c r="R515" i="10"/>
  <c r="R535" i="10"/>
  <c r="S539" i="10"/>
  <c r="R550" i="10"/>
  <c r="R596" i="10"/>
  <c r="S728" i="10"/>
  <c r="R728" i="10"/>
  <c r="S403" i="10"/>
  <c r="S421" i="10"/>
  <c r="S431" i="10"/>
  <c r="S440" i="10"/>
  <c r="R443" i="10"/>
  <c r="S443" i="10"/>
  <c r="X477" i="10"/>
  <c r="S484" i="10"/>
  <c r="R484" i="10"/>
  <c r="S503" i="10"/>
  <c r="R531" i="10"/>
  <c r="S531" i="10"/>
  <c r="S553" i="10"/>
  <c r="R680" i="10"/>
  <c r="R415" i="10"/>
  <c r="S452" i="10"/>
  <c r="R452" i="10"/>
  <c r="R464" i="10"/>
  <c r="S468" i="10"/>
  <c r="R468" i="10"/>
  <c r="S513" i="10"/>
  <c r="S528" i="10"/>
  <c r="S552" i="10"/>
  <c r="R559" i="10"/>
  <c r="R722" i="10"/>
  <c r="S407" i="10"/>
  <c r="S434" i="10"/>
  <c r="R434" i="10"/>
  <c r="R451" i="10"/>
  <c r="X453" i="10"/>
  <c r="S479" i="10"/>
  <c r="R505" i="10"/>
  <c r="X517" i="10"/>
  <c r="S524" i="10"/>
  <c r="R524" i="10"/>
  <c r="R544" i="10"/>
  <c r="R548" i="10"/>
  <c r="R631" i="10"/>
  <c r="R399" i="10"/>
  <c r="S426" i="10"/>
  <c r="R426" i="10"/>
  <c r="S450" i="10"/>
  <c r="S463" i="10"/>
  <c r="R463" i="10"/>
  <c r="S475" i="10"/>
  <c r="S497" i="10"/>
  <c r="S516" i="10"/>
  <c r="R516" i="10"/>
  <c r="S536" i="10"/>
  <c r="R536" i="10"/>
  <c r="S540" i="10"/>
  <c r="X568" i="10"/>
  <c r="S614" i="10"/>
  <c r="R614" i="10"/>
  <c r="X695" i="10"/>
  <c r="S754" i="10"/>
  <c r="R242" i="10"/>
  <c r="R250" i="10"/>
  <c r="R258" i="10"/>
  <c r="R266" i="10"/>
  <c r="R282" i="10"/>
  <c r="R290" i="10"/>
  <c r="R306" i="10"/>
  <c r="R314" i="10"/>
  <c r="R322" i="10"/>
  <c r="R330" i="10"/>
  <c r="R338" i="10"/>
  <c r="R346" i="10"/>
  <c r="R362" i="10"/>
  <c r="R370" i="10"/>
  <c r="R386" i="10"/>
  <c r="R394" i="10"/>
  <c r="S400" i="10"/>
  <c r="S418" i="10"/>
  <c r="S427" i="10"/>
  <c r="R428" i="10"/>
  <c r="S460" i="10"/>
  <c r="R478" i="10"/>
  <c r="S489" i="10"/>
  <c r="R489" i="10"/>
  <c r="S504" i="10"/>
  <c r="R504" i="10"/>
  <c r="R508" i="10"/>
  <c r="R527" i="10"/>
  <c r="S551" i="10"/>
  <c r="R551" i="10"/>
  <c r="S554" i="10"/>
  <c r="R554" i="10"/>
  <c r="W643" i="10"/>
  <c r="X655" i="10"/>
  <c r="S683" i="10"/>
  <c r="W702" i="10"/>
  <c r="R410" i="10"/>
  <c r="S419" i="10"/>
  <c r="S437" i="10"/>
  <c r="S481" i="10"/>
  <c r="S496" i="10"/>
  <c r="R496" i="10"/>
  <c r="R500" i="10"/>
  <c r="S523" i="10"/>
  <c r="R543" i="10"/>
  <c r="R547" i="10"/>
  <c r="S547" i="10"/>
  <c r="S630" i="10"/>
  <c r="R630" i="10"/>
  <c r="W694" i="10"/>
  <c r="R723" i="10"/>
  <c r="R577" i="10"/>
  <c r="S580" i="10"/>
  <c r="R580" i="10"/>
  <c r="S618" i="10"/>
  <c r="S623" i="10"/>
  <c r="S634" i="10"/>
  <c r="S639" i="10"/>
  <c r="R656" i="10"/>
  <c r="S657" i="10"/>
  <c r="R660" i="10"/>
  <c r="R689" i="10"/>
  <c r="R696" i="10"/>
  <c r="S697" i="10"/>
  <c r="R705" i="10"/>
  <c r="R712" i="10"/>
  <c r="W736" i="10"/>
  <c r="R826" i="10"/>
  <c r="R828" i="10"/>
  <c r="S555" i="10"/>
  <c r="R562" i="10"/>
  <c r="S594" i="10"/>
  <c r="R594" i="10"/>
  <c r="S617" i="10"/>
  <c r="R617" i="10"/>
  <c r="R620" i="10"/>
  <c r="R684" i="10"/>
  <c r="X692" i="10"/>
  <c r="X708" i="10"/>
  <c r="R812" i="10"/>
  <c r="R839" i="10"/>
  <c r="S931" i="10"/>
  <c r="X972" i="10"/>
  <c r="S571" i="10"/>
  <c r="S572" i="10"/>
  <c r="R572" i="10"/>
  <c r="R649" i="10"/>
  <c r="S681" i="10"/>
  <c r="R729" i="10"/>
  <c r="R790" i="10"/>
  <c r="X817" i="10"/>
  <c r="R560" i="10"/>
  <c r="S586" i="10"/>
  <c r="R586" i="10"/>
  <c r="R609" i="10"/>
  <c r="R612" i="10"/>
  <c r="W647" i="10"/>
  <c r="W659" i="10"/>
  <c r="S666" i="10"/>
  <c r="R666" i="10"/>
  <c r="R672" i="10"/>
  <c r="R673" i="10"/>
  <c r="S676" i="10"/>
  <c r="R760" i="10"/>
  <c r="S760" i="10"/>
  <c r="S779" i="10"/>
  <c r="R779" i="10"/>
  <c r="R585" i="10"/>
  <c r="S626" i="10"/>
  <c r="R627" i="10"/>
  <c r="R642" i="10"/>
  <c r="R665" i="10"/>
  <c r="S719" i="10"/>
  <c r="S727" i="10"/>
  <c r="W735" i="10"/>
  <c r="W739" i="10"/>
  <c r="R748" i="10"/>
  <c r="S795" i="10"/>
  <c r="R795" i="10"/>
  <c r="R474" i="10"/>
  <c r="R514" i="10"/>
  <c r="R522" i="10"/>
  <c r="R546" i="10"/>
  <c r="R574" i="10"/>
  <c r="R602" i="10"/>
  <c r="R606" i="10"/>
  <c r="S607" i="10"/>
  <c r="R624" i="10"/>
  <c r="R625" i="10"/>
  <c r="S641" i="10"/>
  <c r="R641" i="10"/>
  <c r="X671" i="10"/>
  <c r="R824" i="10"/>
  <c r="R834" i="10"/>
  <c r="S578" i="10"/>
  <c r="R578" i="10"/>
  <c r="S601" i="10"/>
  <c r="S604" i="10"/>
  <c r="R604" i="10"/>
  <c r="W651" i="10"/>
  <c r="S690" i="10"/>
  <c r="R690" i="10"/>
  <c r="R691" i="10"/>
  <c r="S698" i="10"/>
  <c r="S699" i="10"/>
  <c r="R699" i="10"/>
  <c r="R706" i="10"/>
  <c r="R707" i="10"/>
  <c r="S714" i="10"/>
  <c r="X751" i="10"/>
  <c r="S786" i="10"/>
  <c r="R786" i="10"/>
  <c r="S860" i="10"/>
  <c r="R860" i="10"/>
  <c r="R915" i="10"/>
  <c r="W778" i="10"/>
  <c r="W858" i="10"/>
  <c r="R873" i="10"/>
  <c r="R935" i="10"/>
  <c r="S935" i="10"/>
  <c r="W758" i="10"/>
  <c r="S769" i="10"/>
  <c r="R769" i="10"/>
  <c r="S794" i="10"/>
  <c r="S811" i="10"/>
  <c r="R811" i="10"/>
  <c r="R852" i="10"/>
  <c r="S866" i="10"/>
  <c r="R866" i="10"/>
  <c r="R937" i="10"/>
  <c r="W750" i="10"/>
  <c r="S777" i="10"/>
  <c r="S841" i="10"/>
  <c r="S868" i="10"/>
  <c r="S888" i="10"/>
  <c r="R888" i="10"/>
  <c r="W901" i="10"/>
  <c r="R916" i="10"/>
  <c r="R951" i="10"/>
  <c r="S740" i="10"/>
  <c r="R740" i="10"/>
  <c r="X758" i="10"/>
  <c r="S765" i="10"/>
  <c r="R796" i="10"/>
  <c r="S796" i="10"/>
  <c r="S805" i="10"/>
  <c r="R805" i="10"/>
  <c r="X810" i="10"/>
  <c r="S827" i="10"/>
  <c r="R827" i="10"/>
  <c r="S859" i="10"/>
  <c r="R919" i="10"/>
  <c r="R932" i="10"/>
  <c r="S741" i="10"/>
  <c r="R741" i="10"/>
  <c r="S764" i="10"/>
  <c r="R775" i="10"/>
  <c r="S799" i="10"/>
  <c r="S833" i="10"/>
  <c r="S890" i="10"/>
  <c r="R906" i="10"/>
  <c r="R749" i="10"/>
  <c r="S756" i="10"/>
  <c r="R756" i="10"/>
  <c r="S787" i="10"/>
  <c r="R787" i="10"/>
  <c r="S809" i="10"/>
  <c r="R809" i="10"/>
  <c r="X830" i="10"/>
  <c r="S835" i="10"/>
  <c r="S867" i="10"/>
  <c r="R867" i="10"/>
  <c r="R871" i="10"/>
  <c r="S871" i="10"/>
  <c r="S782" i="10"/>
  <c r="R782" i="10"/>
  <c r="S814" i="10"/>
  <c r="R814" i="10"/>
  <c r="S891" i="10"/>
  <c r="R891" i="10"/>
  <c r="S892" i="10"/>
  <c r="R892" i="10"/>
  <c r="R959" i="10"/>
  <c r="R975" i="10"/>
  <c r="S907" i="10"/>
  <c r="S908" i="10"/>
  <c r="S983" i="10"/>
  <c r="R983" i="10"/>
  <c r="R781" i="10"/>
  <c r="S788" i="10"/>
  <c r="R797" i="10"/>
  <c r="X800" i="10"/>
  <c r="S806" i="10"/>
  <c r="R806" i="10"/>
  <c r="S836" i="10"/>
  <c r="R836" i="10"/>
  <c r="R865" i="10"/>
  <c r="S911" i="10"/>
  <c r="R929" i="10"/>
  <c r="W849" i="10"/>
  <c r="S882" i="10"/>
  <c r="R882" i="10"/>
  <c r="S923" i="10"/>
  <c r="R923" i="10"/>
  <c r="S924" i="10"/>
  <c r="S958" i="10"/>
  <c r="R958" i="10"/>
  <c r="S807" i="10"/>
  <c r="R813" i="10"/>
  <c r="S822" i="10"/>
  <c r="R822" i="10"/>
  <c r="S844" i="10"/>
  <c r="R844" i="10"/>
  <c r="X849" i="10"/>
  <c r="W895" i="10"/>
  <c r="S899" i="10"/>
  <c r="R900" i="10"/>
  <c r="R922" i="10"/>
  <c r="S960" i="10"/>
  <c r="R960" i="10"/>
  <c r="R964" i="10"/>
  <c r="S964" i="10"/>
  <c r="R774" i="10"/>
  <c r="S798" i="10"/>
  <c r="R798" i="10"/>
  <c r="R851" i="10"/>
  <c r="S876" i="10"/>
  <c r="S898" i="10"/>
  <c r="W921" i="10"/>
  <c r="S940" i="10"/>
  <c r="R940" i="10"/>
  <c r="R830" i="10"/>
  <c r="R838" i="10"/>
  <c r="R846" i="10"/>
  <c r="R862" i="10"/>
  <c r="R870" i="10"/>
  <c r="R878" i="10"/>
  <c r="R886" i="10"/>
  <c r="R910" i="10"/>
  <c r="R918" i="10"/>
  <c r="R942" i="10"/>
  <c r="R943" i="10"/>
  <c r="S944" i="10"/>
  <c r="S955" i="10"/>
  <c r="R955" i="10"/>
  <c r="R968" i="10"/>
  <c r="S969" i="10"/>
  <c r="R969" i="10"/>
  <c r="W978" i="10"/>
  <c r="S952" i="10"/>
  <c r="R952" i="10"/>
  <c r="R984" i="10"/>
  <c r="S985" i="10"/>
  <c r="R985" i="10"/>
  <c r="R986" i="10"/>
  <c r="S986" i="10"/>
  <c r="R977" i="10"/>
  <c r="W981" i="10"/>
  <c r="R979" i="10"/>
  <c r="X759" i="10" l="1"/>
  <c r="X870" i="10"/>
  <c r="W169" i="10"/>
  <c r="W912" i="10"/>
  <c r="X76" i="10"/>
  <c r="X501" i="10"/>
  <c r="W715" i="10"/>
  <c r="X709" i="10"/>
  <c r="X945" i="10"/>
  <c r="X529" i="10"/>
  <c r="W408" i="10"/>
  <c r="T408" i="10" s="1"/>
  <c r="W820" i="10"/>
  <c r="U820" i="10" s="1"/>
  <c r="W954" i="10"/>
  <c r="T954" i="10" s="1"/>
  <c r="X576" i="10"/>
  <c r="X236" i="10"/>
  <c r="X973" i="10"/>
  <c r="X752" i="10"/>
  <c r="X266" i="10"/>
  <c r="W45" i="10"/>
  <c r="W905" i="10"/>
  <c r="W607" i="10"/>
  <c r="X632" i="10"/>
  <c r="U632" i="10" s="1"/>
  <c r="W591" i="10"/>
  <c r="T591" i="10" s="1"/>
  <c r="X700" i="10"/>
  <c r="W441" i="10"/>
  <c r="T441" i="10" s="1"/>
  <c r="X738" i="10"/>
  <c r="X766" i="10"/>
  <c r="W217" i="10"/>
  <c r="W48" i="10"/>
  <c r="X903" i="10"/>
  <c r="X189" i="10"/>
  <c r="X77" i="10"/>
  <c r="W529" i="10"/>
  <c r="W776" i="10"/>
  <c r="W829" i="10"/>
  <c r="T829" i="10" s="1"/>
  <c r="W945" i="10"/>
  <c r="T945" i="10" s="1"/>
  <c r="X920" i="10"/>
  <c r="X982" i="10"/>
  <c r="W973" i="10"/>
  <c r="T973" i="10" s="1"/>
  <c r="W885" i="10"/>
  <c r="T885" i="10" s="1"/>
  <c r="W77" i="10"/>
  <c r="X767" i="10"/>
  <c r="W711" i="10"/>
  <c r="T711" i="10" s="1"/>
  <c r="X333" i="10"/>
  <c r="W486" i="10"/>
  <c r="X637" i="10"/>
  <c r="X121" i="10"/>
  <c r="W738" i="10"/>
  <c r="T738" i="10" s="1"/>
  <c r="W197" i="10"/>
  <c r="T197" i="10" s="1"/>
  <c r="W904" i="10"/>
  <c r="T904" i="10" s="1"/>
  <c r="W285" i="10"/>
  <c r="T285" i="10" s="1"/>
  <c r="W896" i="10"/>
  <c r="X640" i="10"/>
  <c r="W654" i="10"/>
  <c r="X149" i="10"/>
  <c r="X785" i="10"/>
  <c r="W81" i="10"/>
  <c r="X847" i="10"/>
  <c r="X747" i="10"/>
  <c r="W693" i="10"/>
  <c r="T693" i="10" s="1"/>
  <c r="W745" i="10"/>
  <c r="T745" i="10" s="1"/>
  <c r="W109" i="10"/>
  <c r="T109" i="10" s="1"/>
  <c r="W181" i="10"/>
  <c r="T181" i="10" s="1"/>
  <c r="X693" i="10"/>
  <c r="X981" i="10"/>
  <c r="X848" i="10"/>
  <c r="W857" i="10"/>
  <c r="T857" i="10" s="1"/>
  <c r="W470" i="10"/>
  <c r="X254" i="10"/>
  <c r="X229" i="10"/>
  <c r="U229" i="10" s="1"/>
  <c r="W141" i="10"/>
  <c r="T141" i="10" s="1"/>
  <c r="X619" i="10"/>
  <c r="X872" i="10"/>
  <c r="W804" i="10"/>
  <c r="T804" i="10" s="1"/>
  <c r="W667" i="10"/>
  <c r="T667" i="10" s="1"/>
  <c r="X217" i="10"/>
  <c r="W733" i="10"/>
  <c r="X386" i="10"/>
  <c r="X225" i="10"/>
  <c r="W709" i="10"/>
  <c r="X213" i="10"/>
  <c r="X592" i="10"/>
  <c r="X494" i="10"/>
  <c r="W635" i="10"/>
  <c r="T635" i="10" s="1"/>
  <c r="W193" i="10"/>
  <c r="T193" i="10" s="1"/>
  <c r="X957" i="10"/>
  <c r="X411" i="10"/>
  <c r="X664" i="10"/>
  <c r="X253" i="10"/>
  <c r="W213" i="10"/>
  <c r="X145" i="10"/>
  <c r="W65" i="10"/>
  <c r="W965" i="10"/>
  <c r="T965" i="10" s="1"/>
  <c r="X929" i="10"/>
  <c r="X879" i="10"/>
  <c r="W542" i="10"/>
  <c r="T542" i="10" s="1"/>
  <c r="W430" i="10"/>
  <c r="T430" i="10" s="1"/>
  <c r="W185" i="10"/>
  <c r="T185" i="10" s="1"/>
  <c r="X24" i="10"/>
  <c r="W717" i="10"/>
  <c r="T717" i="10" s="1"/>
  <c r="X645" i="10"/>
  <c r="W616" i="10"/>
  <c r="X762" i="10"/>
  <c r="X46" i="10"/>
  <c r="W21" i="10"/>
  <c r="T21" i="10" s="1"/>
  <c r="W877" i="10"/>
  <c r="T877" i="10" s="1"/>
  <c r="X309" i="10"/>
  <c r="X396" i="10"/>
  <c r="X69" i="10"/>
  <c r="W845" i="10"/>
  <c r="W772" i="10"/>
  <c r="T772" i="10" s="1"/>
  <c r="W429" i="10"/>
  <c r="T429" i="10" s="1"/>
  <c r="X621" i="10"/>
  <c r="W201" i="10"/>
  <c r="W32" i="10"/>
  <c r="X768" i="10"/>
  <c r="W933" i="10"/>
  <c r="T933" i="10" s="1"/>
  <c r="X583" i="10"/>
  <c r="W761" i="10"/>
  <c r="T761" i="10" s="1"/>
  <c r="W686" i="10"/>
  <c r="T686" i="10" s="1"/>
  <c r="W913" i="10"/>
  <c r="W669" i="10"/>
  <c r="X354" i="10"/>
  <c r="X246" i="10"/>
  <c r="W270" i="10"/>
  <c r="T270" i="10" s="1"/>
  <c r="X185" i="10"/>
  <c r="X608" i="10"/>
  <c r="W640" i="10"/>
  <c r="X65" i="10"/>
  <c r="W825" i="10"/>
  <c r="T825" i="10" s="1"/>
  <c r="X616" i="10"/>
  <c r="X381" i="10"/>
  <c r="W767" i="10"/>
  <c r="T767" i="10" s="1"/>
  <c r="X408" i="10"/>
  <c r="X201" i="10"/>
  <c r="X840" i="10"/>
  <c r="W911" i="10"/>
  <c r="T911" i="10" s="1"/>
  <c r="W747" i="10"/>
  <c r="W980" i="10"/>
  <c r="T980" i="10" s="1"/>
  <c r="W807" i="10"/>
  <c r="T807" i="10" s="1"/>
  <c r="X294" i="10"/>
  <c r="W751" i="10"/>
  <c r="T751" i="10" s="1"/>
  <c r="W800" i="10"/>
  <c r="T800" i="10" s="1"/>
  <c r="W692" i="10"/>
  <c r="T692" i="10" s="1"/>
  <c r="W863" i="10"/>
  <c r="T863" i="10" s="1"/>
  <c r="W784" i="10"/>
  <c r="T784" i="10" s="1"/>
  <c r="X404" i="10"/>
  <c r="W16" i="10"/>
  <c r="T16" i="10" s="1"/>
  <c r="W161" i="10"/>
  <c r="W477" i="10"/>
  <c r="X293" i="10"/>
  <c r="X522" i="10"/>
  <c r="W808" i="10"/>
  <c r="T808" i="10" s="1"/>
  <c r="X776" i="10"/>
  <c r="W436" i="10"/>
  <c r="T436" i="10" s="1"/>
  <c r="W246" i="10"/>
  <c r="T246" i="10" s="1"/>
  <c r="X45" i="10"/>
  <c r="W294" i="10"/>
  <c r="W662" i="10"/>
  <c r="T662" i="10" s="1"/>
  <c r="X950" i="10"/>
  <c r="W575" i="10"/>
  <c r="W237" i="10"/>
  <c r="T237" i="10" s="1"/>
  <c r="X445" i="10"/>
  <c r="X726" i="10"/>
  <c r="W879" i="10"/>
  <c r="T879" i="10" s="1"/>
  <c r="X953" i="10"/>
  <c r="X598" i="10"/>
  <c r="W948" i="10"/>
  <c r="T948" i="10" s="1"/>
  <c r="W840" i="10"/>
  <c r="T840" i="10" s="1"/>
  <c r="X584" i="10"/>
  <c r="W663" i="10"/>
  <c r="W832" i="10"/>
  <c r="T832" i="10" s="1"/>
  <c r="W726" i="10"/>
  <c r="T726" i="10" s="1"/>
  <c r="W956" i="10"/>
  <c r="X493" i="10"/>
  <c r="W254" i="10"/>
  <c r="X533" i="10"/>
  <c r="W96" i="10"/>
  <c r="T96" i="10" s="1"/>
  <c r="X302" i="10"/>
  <c r="U302" i="10" s="1"/>
  <c r="W113" i="10"/>
  <c r="T113" i="10" s="1"/>
  <c r="W710" i="10"/>
  <c r="T710" i="10" s="1"/>
  <c r="W670" i="10"/>
  <c r="T670" i="10" s="1"/>
  <c r="W678" i="10"/>
  <c r="T678" i="10" s="1"/>
  <c r="W126" i="10"/>
  <c r="T126" i="10" s="1"/>
  <c r="X704" i="10"/>
  <c r="X570" i="10"/>
  <c r="X274" i="10"/>
  <c r="X366" i="10"/>
  <c r="W568" i="10"/>
  <c r="T568" i="10" s="1"/>
  <c r="X30" i="10"/>
  <c r="W573" i="10"/>
  <c r="T573" i="10" s="1"/>
  <c r="W821" i="10"/>
  <c r="T821" i="10" s="1"/>
  <c r="W972" i="10"/>
  <c r="U972" i="10" s="1"/>
  <c r="X478" i="10"/>
  <c r="X732" i="10"/>
  <c r="W366" i="10"/>
  <c r="T366" i="10" s="1"/>
  <c r="X638" i="10"/>
  <c r="W160" i="10"/>
  <c r="W646" i="10"/>
  <c r="T646" i="10" s="1"/>
  <c r="X48" i="10"/>
  <c r="W558" i="10"/>
  <c r="T558" i="10" s="1"/>
  <c r="X112" i="10"/>
  <c r="X525" i="10"/>
  <c r="X29" i="10"/>
  <c r="W137" i="10"/>
  <c r="T137" i="10" s="1"/>
  <c r="W501" i="10"/>
  <c r="W134" i="10"/>
  <c r="T134" i="10" s="1"/>
  <c r="W92" i="10"/>
  <c r="T92" i="10" s="1"/>
  <c r="X672" i="10"/>
  <c r="X97" i="10"/>
  <c r="W732" i="10"/>
  <c r="T732" i="10" s="1"/>
  <c r="W962" i="10"/>
  <c r="X750" i="10"/>
  <c r="U750" i="10" s="1"/>
  <c r="W708" i="10"/>
  <c r="T708" i="10" s="1"/>
  <c r="W724" i="10"/>
  <c r="T724" i="10" s="1"/>
  <c r="X449" i="10"/>
  <c r="X482" i="10"/>
  <c r="W144" i="10"/>
  <c r="W903" i="10"/>
  <c r="W920" i="10"/>
  <c r="W582" i="10"/>
  <c r="T582" i="10" s="1"/>
  <c r="X897" i="10"/>
  <c r="W561" i="10"/>
  <c r="T561" i="10" s="1"/>
  <c r="X686" i="10"/>
  <c r="W449" i="10"/>
  <c r="T449" i="10" s="1"/>
  <c r="X269" i="10"/>
  <c r="W742" i="10"/>
  <c r="T742" i="10" s="1"/>
  <c r="X856" i="10"/>
  <c r="X438" i="10"/>
  <c r="X325" i="10"/>
  <c r="X193" i="10"/>
  <c r="X81" i="10"/>
  <c r="X534" i="10"/>
  <c r="X746" i="10"/>
  <c r="X587" i="10"/>
  <c r="X169" i="10"/>
  <c r="U169" i="10" s="1"/>
  <c r="X461" i="10"/>
  <c r="X93" i="10"/>
  <c r="X317" i="10"/>
  <c r="X117" i="10"/>
  <c r="X739" i="10"/>
  <c r="U739" i="10" s="1"/>
  <c r="W817" i="10"/>
  <c r="U817" i="10" s="1"/>
  <c r="W789" i="10"/>
  <c r="T789" i="10" s="1"/>
  <c r="W214" i="10"/>
  <c r="W897" i="10"/>
  <c r="T897" i="10" s="1"/>
  <c r="W145" i="10"/>
  <c r="T145" i="10" s="1"/>
  <c r="W85" i="10"/>
  <c r="T85" i="10" s="1"/>
  <c r="W766" i="10"/>
  <c r="W93" i="10"/>
  <c r="W78" i="10"/>
  <c r="W152" i="10"/>
  <c r="T152" i="10" s="1"/>
  <c r="W117" i="10"/>
  <c r="T117" i="10" s="1"/>
  <c r="W893" i="10"/>
  <c r="W788" i="10"/>
  <c r="T788" i="10" s="1"/>
  <c r="W153" i="10"/>
  <c r="T153" i="10" s="1"/>
  <c r="X896" i="10"/>
  <c r="W703" i="10"/>
  <c r="W847" i="10"/>
  <c r="T847" i="10" s="1"/>
  <c r="X971" i="10"/>
  <c r="X793" i="10"/>
  <c r="W225" i="10"/>
  <c r="T225" i="10" s="1"/>
  <c r="X133" i="10"/>
  <c r="X808" i="10"/>
  <c r="X965" i="10"/>
  <c r="X948" i="10"/>
  <c r="W768" i="10"/>
  <c r="X556" i="10"/>
  <c r="X613" i="10"/>
  <c r="U613" i="10" s="1"/>
  <c r="W563" i="10"/>
  <c r="U563" i="10" s="1"/>
  <c r="X600" i="10"/>
  <c r="X70" i="10"/>
  <c r="X176" i="10"/>
  <c r="X716" i="10"/>
  <c r="X564" i="10"/>
  <c r="X857" i="10"/>
  <c r="W792" i="10"/>
  <c r="T792" i="10" s="1"/>
  <c r="X643" i="10"/>
  <c r="U643" i="10" s="1"/>
  <c r="X389" i="10"/>
  <c r="W567" i="10"/>
  <c r="T567" i="10" s="1"/>
  <c r="W136" i="10"/>
  <c r="T136" i="10" s="1"/>
  <c r="W121" i="10"/>
  <c r="T121" i="10" s="1"/>
  <c r="X816" i="10"/>
  <c r="X565" i="10"/>
  <c r="W334" i="10"/>
  <c r="T334" i="10" s="1"/>
  <c r="X16" i="10"/>
  <c r="X57" i="10"/>
  <c r="X781" i="10"/>
  <c r="W791" i="10"/>
  <c r="T791" i="10" s="1"/>
  <c r="X837" i="10"/>
  <c r="U837" i="10" s="1"/>
  <c r="X921" i="10"/>
  <c r="U921" i="10" s="1"/>
  <c r="X239" i="10"/>
  <c r="U239" i="10" s="1"/>
  <c r="X818" i="10"/>
  <c r="U818" i="10" s="1"/>
  <c r="W583" i="10"/>
  <c r="X390" i="10"/>
  <c r="U390" i="10" s="1"/>
  <c r="X905" i="10"/>
  <c r="X558" i="10"/>
  <c r="W579" i="10"/>
  <c r="X813" i="10"/>
  <c r="X949" i="10"/>
  <c r="U949" i="10" s="1"/>
  <c r="X887" i="10"/>
  <c r="X573" i="10"/>
  <c r="X105" i="10"/>
  <c r="X197" i="10"/>
  <c r="W133" i="10"/>
  <c r="X603" i="10"/>
  <c r="X509" i="10"/>
  <c r="X541" i="10"/>
  <c r="X486" i="10"/>
  <c r="X277" i="10"/>
  <c r="X927" i="10"/>
  <c r="X825" i="10"/>
  <c r="W600" i="10"/>
  <c r="T600" i="10" s="1"/>
  <c r="X669" i="10"/>
  <c r="W773" i="10"/>
  <c r="T773" i="10" s="1"/>
  <c r="X341" i="10"/>
  <c r="W69" i="10"/>
  <c r="T69" i="10" s="1"/>
  <c r="W37" i="10"/>
  <c r="T37" i="10" s="1"/>
  <c r="W793" i="10"/>
  <c r="T793" i="10" s="1"/>
  <c r="W725" i="10"/>
  <c r="T725" i="10" s="1"/>
  <c r="W677" i="10"/>
  <c r="T677" i="10" s="1"/>
  <c r="W412" i="10"/>
  <c r="T412" i="10" s="1"/>
  <c r="W534" i="10"/>
  <c r="T534" i="10" s="1"/>
  <c r="X334" i="10"/>
  <c r="W209" i="10"/>
  <c r="T209" i="10" s="1"/>
  <c r="X560" i="10"/>
  <c r="W701" i="10"/>
  <c r="T701" i="10" s="1"/>
  <c r="W403" i="10"/>
  <c r="T403" i="10" s="1"/>
  <c r="X92" i="10"/>
  <c r="W448" i="10"/>
  <c r="T448" i="10" s="1"/>
  <c r="W592" i="10"/>
  <c r="T592" i="10" s="1"/>
  <c r="X432" i="10"/>
  <c r="X358" i="10"/>
  <c r="X237" i="10"/>
  <c r="X235" i="10"/>
  <c r="X980" i="10"/>
  <c r="X717" i="10"/>
  <c r="W639" i="10"/>
  <c r="W629" i="10"/>
  <c r="T629" i="10" s="1"/>
  <c r="W549" i="10"/>
  <c r="T549" i="10" s="1"/>
  <c r="W759" i="10"/>
  <c r="U759" i="10" s="1"/>
  <c r="X428" i="10"/>
  <c r="X242" i="10"/>
  <c r="X326" i="10"/>
  <c r="U326" i="10" s="1"/>
  <c r="W333" i="10"/>
  <c r="U333" i="10" s="1"/>
  <c r="W325" i="10"/>
  <c r="X761" i="10"/>
  <c r="X409" i="10"/>
  <c r="W719" i="10"/>
  <c r="T719" i="10" s="1"/>
  <c r="W584" i="10"/>
  <c r="T584" i="10" s="1"/>
  <c r="X349" i="10"/>
  <c r="X73" i="10"/>
  <c r="W89" i="10"/>
  <c r="T89" i="10" s="1"/>
  <c r="W925" i="10"/>
  <c r="X880" i="10"/>
  <c r="X823" i="10"/>
  <c r="W389" i="10"/>
  <c r="T389" i="10" s="1"/>
  <c r="W953" i="10"/>
  <c r="T953" i="10" s="1"/>
  <c r="X763" i="10"/>
  <c r="X778" i="10"/>
  <c r="U778" i="10" s="1"/>
  <c r="X663" i="10"/>
  <c r="X711" i="10"/>
  <c r="X635" i="10"/>
  <c r="X173" i="10"/>
  <c r="U173" i="10" s="1"/>
  <c r="X832" i="10"/>
  <c r="X703" i="10"/>
  <c r="X285" i="10"/>
  <c r="W595" i="10"/>
  <c r="T595" i="10" s="1"/>
  <c r="X783" i="10"/>
  <c r="W970" i="10"/>
  <c r="U970" i="10" s="1"/>
  <c r="X694" i="10"/>
  <c r="U694" i="10" s="1"/>
  <c r="X624" i="10"/>
  <c r="X357" i="10"/>
  <c r="X538" i="10"/>
  <c r="X181" i="10"/>
  <c r="W872" i="10"/>
  <c r="T872" i="10" s="1"/>
  <c r="X886" i="10"/>
  <c r="X912" i="10"/>
  <c r="U912" i="10" s="1"/>
  <c r="W518" i="10"/>
  <c r="T518" i="10" s="1"/>
  <c r="W556" i="10"/>
  <c r="T556" i="10" s="1"/>
  <c r="W189" i="10"/>
  <c r="X561" i="10"/>
  <c r="X742" i="10"/>
  <c r="X735" i="10"/>
  <c r="U735" i="10" s="1"/>
  <c r="X510" i="10"/>
  <c r="X858" i="10"/>
  <c r="U858" i="10" s="1"/>
  <c r="W469" i="10"/>
  <c r="U469" i="10" s="1"/>
  <c r="X374" i="10"/>
  <c r="W645" i="10"/>
  <c r="T645" i="10" s="1"/>
  <c r="X941" i="10"/>
  <c r="U941" i="10" s="1"/>
  <c r="X789" i="10"/>
  <c r="X474" i="10"/>
  <c r="X457" i="10"/>
  <c r="X13" i="10"/>
  <c r="X877" i="10"/>
  <c r="W557" i="10"/>
  <c r="T557" i="10" s="1"/>
  <c r="X718" i="10"/>
  <c r="W461" i="10"/>
  <c r="X574" i="10"/>
  <c r="X654" i="10"/>
  <c r="X918" i="10"/>
  <c r="X582" i="10"/>
  <c r="X526" i="10"/>
  <c r="X506" i="10"/>
  <c r="W746" i="10"/>
  <c r="T746" i="10" s="1"/>
  <c r="X962" i="10"/>
  <c r="X590" i="10"/>
  <c r="X530" i="10"/>
  <c r="W381" i="10"/>
  <c r="W84" i="10"/>
  <c r="W485" i="10"/>
  <c r="T485" i="10" s="1"/>
  <c r="W317" i="10"/>
  <c r="X913" i="10"/>
  <c r="X550" i="10"/>
  <c r="X342" i="10"/>
  <c r="X943" i="10"/>
  <c r="X37" i="10"/>
  <c r="W762" i="10"/>
  <c r="X262" i="10"/>
  <c r="X422" i="10"/>
  <c r="W222" i="10"/>
  <c r="W445" i="10"/>
  <c r="W341" i="10"/>
  <c r="T341" i="10" s="1"/>
  <c r="W357" i="10"/>
  <c r="X662" i="10"/>
  <c r="X310" i="10"/>
  <c r="W68" i="10"/>
  <c r="T68" i="10" s="1"/>
  <c r="X737" i="10"/>
  <c r="W587" i="10"/>
  <c r="X490" i="10"/>
  <c r="W120" i="10"/>
  <c r="T120" i="10" s="1"/>
  <c r="X712" i="10"/>
  <c r="X606" i="10"/>
  <c r="X420" i="10"/>
  <c r="W349" i="10"/>
  <c r="T349" i="10" s="1"/>
  <c r="X755" i="10"/>
  <c r="X96" i="10"/>
  <c r="W603" i="10"/>
  <c r="W509" i="10"/>
  <c r="T509" i="10" s="1"/>
  <c r="X688" i="10"/>
  <c r="X282" i="10"/>
  <c r="X152" i="10"/>
  <c r="W142" i="10"/>
  <c r="W97" i="10"/>
  <c r="T97" i="10" s="1"/>
  <c r="W262" i="10"/>
  <c r="T262" i="10" s="1"/>
  <c r="W235" i="10"/>
  <c r="W205" i="10"/>
  <c r="U205" i="10" s="1"/>
  <c r="W525" i="10"/>
  <c r="T525" i="10" s="1"/>
  <c r="W253" i="10"/>
  <c r="T253" i="10" s="1"/>
  <c r="W685" i="10"/>
  <c r="T685" i="10" s="1"/>
  <c r="W456" i="10"/>
  <c r="W150" i="10"/>
  <c r="T150" i="10" s="1"/>
  <c r="X954" i="10"/>
  <c r="X902" i="10"/>
  <c r="X270" i="10"/>
  <c r="X318" i="10"/>
  <c r="W100" i="10"/>
  <c r="T100" i="10" s="1"/>
  <c r="W88" i="10"/>
  <c r="T88" i="10" s="1"/>
  <c r="X441" i="10"/>
  <c r="X22" i="10"/>
  <c r="X394" i="10"/>
  <c r="X542" i="10"/>
  <c r="W149" i="10"/>
  <c r="T149" i="10" s="1"/>
  <c r="X314" i="10"/>
  <c r="X429" i="10"/>
  <c r="X32" i="10"/>
  <c r="W101" i="10"/>
  <c r="T101" i="10" s="1"/>
  <c r="X792" i="10"/>
  <c r="X878" i="10"/>
  <c r="W853" i="10"/>
  <c r="T853" i="10" s="1"/>
  <c r="X743" i="10"/>
  <c r="W700" i="10"/>
  <c r="W716" i="10"/>
  <c r="T716" i="10" s="1"/>
  <c r="W533" i="10"/>
  <c r="W816" i="10"/>
  <c r="T816" i="10" s="1"/>
  <c r="X549" i="10"/>
  <c r="W605" i="10"/>
  <c r="W293" i="10"/>
  <c r="X255" i="10"/>
  <c r="U255" i="10" s="1"/>
  <c r="X736" i="10"/>
  <c r="U736" i="10" s="1"/>
  <c r="W675" i="10"/>
  <c r="X82" i="10"/>
  <c r="X109" i="10"/>
  <c r="W655" i="10"/>
  <c r="U655" i="10" s="1"/>
  <c r="X177" i="10"/>
  <c r="U177" i="10" s="1"/>
  <c r="X298" i="10"/>
  <c r="W718" i="10"/>
  <c r="T718" i="10" s="1"/>
  <c r="W510" i="10"/>
  <c r="T510" i="10" s="1"/>
  <c r="X373" i="10"/>
  <c r="W309" i="10"/>
  <c r="W917" i="10"/>
  <c r="T917" i="10" s="1"/>
  <c r="X365" i="10"/>
  <c r="X306" i="10"/>
  <c r="W413" i="10"/>
  <c r="U413" i="10" s="1"/>
  <c r="W112" i="10"/>
  <c r="W165" i="10"/>
  <c r="X86" i="10"/>
  <c r="W541" i="10"/>
  <c r="X589" i="10"/>
  <c r="X56" i="10"/>
  <c r="X926" i="10"/>
  <c r="X412" i="10"/>
  <c r="X963" i="10"/>
  <c r="W661" i="10"/>
  <c r="T661" i="10" s="1"/>
  <c r="X382" i="10"/>
  <c r="W190" i="10"/>
  <c r="T190" i="10" s="1"/>
  <c r="X498" i="10"/>
  <c r="W599" i="10"/>
  <c r="T599" i="10" s="1"/>
  <c r="W301" i="10"/>
  <c r="U301" i="10" s="1"/>
  <c r="W453" i="10"/>
  <c r="U453" i="10" s="1"/>
  <c r="W421" i="10"/>
  <c r="T421" i="10" s="1"/>
  <c r="X378" i="10"/>
  <c r="W118" i="10"/>
  <c r="T118" i="10" s="1"/>
  <c r="W801" i="10"/>
  <c r="W753" i="10"/>
  <c r="T753" i="10" s="1"/>
  <c r="X687" i="10"/>
  <c r="X622" i="10"/>
  <c r="W589" i="10"/>
  <c r="W74" i="10"/>
  <c r="T74" i="10" s="1"/>
  <c r="X233" i="10"/>
  <c r="X125" i="10"/>
  <c r="U125" i="10" s="1"/>
  <c r="X40" i="10"/>
  <c r="X885" i="10"/>
  <c r="X470" i="10"/>
  <c r="U470" i="10" s="1"/>
  <c r="W621" i="10"/>
  <c r="U621" i="10" s="1"/>
  <c r="X278" i="10"/>
  <c r="X258" i="10"/>
  <c r="W206" i="10"/>
  <c r="T206" i="10" s="1"/>
  <c r="X702" i="10"/>
  <c r="U702" i="10" s="1"/>
  <c r="X397" i="10"/>
  <c r="W277" i="10"/>
  <c r="T277" i="10" s="1"/>
  <c r="W565" i="10"/>
  <c r="T565" i="10" s="1"/>
  <c r="W752" i="10"/>
  <c r="U752" i="10" s="1"/>
  <c r="W555" i="10"/>
  <c r="T555" i="10" s="1"/>
  <c r="W416" i="10"/>
  <c r="T416" i="10" s="1"/>
  <c r="W110" i="10"/>
  <c r="T110" i="10" s="1"/>
  <c r="W927" i="10"/>
  <c r="T927" i="10" s="1"/>
  <c r="W957" i="10"/>
  <c r="T957" i="10" s="1"/>
  <c r="W909" i="10"/>
  <c r="T909" i="10" s="1"/>
  <c r="X821" i="10"/>
  <c r="W687" i="10"/>
  <c r="T687" i="10" s="1"/>
  <c r="X679" i="10"/>
  <c r="W493" i="10"/>
  <c r="X853" i="10"/>
  <c r="X653" i="10"/>
  <c r="X925" i="10"/>
  <c r="X893" i="10"/>
  <c r="W743" i="10"/>
  <c r="W397" i="10"/>
  <c r="W731" i="10"/>
  <c r="W671" i="10"/>
  <c r="U671" i="10" s="1"/>
  <c r="W619" i="10"/>
  <c r="X514" i="10"/>
  <c r="W105" i="10"/>
  <c r="T105" i="10" s="1"/>
  <c r="W63" i="10"/>
  <c r="T63" i="10" s="1"/>
  <c r="W158" i="10"/>
  <c r="X41" i="10"/>
  <c r="W785" i="10"/>
  <c r="T785" i="10" s="1"/>
  <c r="W783" i="10"/>
  <c r="T783" i="10" s="1"/>
  <c r="X862" i="10"/>
  <c r="X904" i="10"/>
  <c r="X854" i="10"/>
  <c r="X829" i="10"/>
  <c r="W679" i="10"/>
  <c r="T679" i="10" s="1"/>
  <c r="X216" i="10"/>
  <c r="W184" i="10"/>
  <c r="T184" i="10" s="1"/>
  <c r="X25" i="10"/>
  <c r="X485" i="10"/>
  <c r="W232" i="10"/>
  <c r="T232" i="10" s="1"/>
  <c r="W653" i="10"/>
  <c r="W597" i="10"/>
  <c r="X414" i="10"/>
  <c r="X401" i="10"/>
  <c r="W695" i="10"/>
  <c r="U695" i="10" s="1"/>
  <c r="W419" i="10"/>
  <c r="T419" i="10" s="1"/>
  <c r="W737" i="10"/>
  <c r="T737" i="10" s="1"/>
  <c r="X724" i="10"/>
  <c r="X78" i="10"/>
  <c r="X518" i="10"/>
  <c r="W208" i="10"/>
  <c r="U208" i="10" s="1"/>
  <c r="X647" i="10"/>
  <c r="U647" i="10" s="1"/>
  <c r="X245" i="10"/>
  <c r="W569" i="10"/>
  <c r="X137" i="10"/>
  <c r="W73" i="10"/>
  <c r="T73" i="10" s="1"/>
  <c r="X780" i="10"/>
  <c r="X330" i="10"/>
  <c r="X869" i="10"/>
  <c r="U869" i="10" s="1"/>
  <c r="X734" i="10"/>
  <c r="U734" i="10" s="1"/>
  <c r="X974" i="10"/>
  <c r="W435" i="10"/>
  <c r="W581" i="10"/>
  <c r="T581" i="10" s="1"/>
  <c r="X901" i="10"/>
  <c r="U901" i="10" s="1"/>
  <c r="W727" i="10"/>
  <c r="T727" i="10" s="1"/>
  <c r="X250" i="10"/>
  <c r="X209" i="10"/>
  <c r="W856" i="10"/>
  <c r="T856" i="10" s="1"/>
  <c r="X928" i="10"/>
  <c r="W887" i="10"/>
  <c r="T887" i="10" s="1"/>
  <c r="X745" i="10"/>
  <c r="W216" i="10"/>
  <c r="T216" i="10" s="1"/>
  <c r="W517" i="10"/>
  <c r="U517" i="10" s="1"/>
  <c r="W755" i="10"/>
  <c r="T755" i="10" s="1"/>
  <c r="W373" i="10"/>
  <c r="T373" i="10" s="1"/>
  <c r="X881" i="10"/>
  <c r="W182" i="10"/>
  <c r="T182" i="10" s="1"/>
  <c r="W365" i="10"/>
  <c r="X17" i="10"/>
  <c r="X850" i="10"/>
  <c r="U850" i="10" s="1"/>
  <c r="X710" i="10"/>
  <c r="W230" i="10"/>
  <c r="T230" i="10" s="1"/>
  <c r="X466" i="10"/>
  <c r="W245" i="10"/>
  <c r="T245" i="10" s="1"/>
  <c r="X38" i="10"/>
  <c r="W780" i="10"/>
  <c r="T780" i="10" s="1"/>
  <c r="W61" i="10"/>
  <c r="T61" i="10" s="1"/>
  <c r="X934" i="10"/>
  <c r="X861" i="10"/>
  <c r="X436" i="10"/>
  <c r="W166" i="10"/>
  <c r="T166" i="10" s="1"/>
  <c r="X60" i="10"/>
  <c r="W224" i="10"/>
  <c r="T224" i="10" s="1"/>
  <c r="W192" i="10"/>
  <c r="X21" i="10"/>
  <c r="W664" i="10"/>
  <c r="T664" i="10" s="1"/>
  <c r="X646" i="10"/>
  <c r="W608" i="10"/>
  <c r="T608" i="10" s="1"/>
  <c r="W576" i="10"/>
  <c r="W440" i="10"/>
  <c r="T440" i="10" s="1"/>
  <c r="W411" i="10"/>
  <c r="U411" i="10" s="1"/>
  <c r="X231" i="10"/>
  <c r="X33" i="10"/>
  <c r="X90" i="10"/>
  <c r="U90" i="10" s="1"/>
  <c r="W269" i="10"/>
  <c r="X362" i="10"/>
  <c r="X338" i="10"/>
  <c r="W437" i="10"/>
  <c r="T437" i="10" s="1"/>
  <c r="X49" i="10"/>
  <c r="X855" i="10"/>
  <c r="W947" i="10"/>
  <c r="W29" i="10"/>
  <c r="W880" i="10"/>
  <c r="T880" i="10" s="1"/>
  <c r="W848" i="10"/>
  <c r="T848" i="10" s="1"/>
  <c r="W936" i="10"/>
  <c r="T936" i="10" s="1"/>
  <c r="W823" i="10"/>
  <c r="T823" i="10" s="1"/>
  <c r="W833" i="10"/>
  <c r="T833" i="10" s="1"/>
  <c r="W174" i="10"/>
  <c r="T174" i="10" s="1"/>
  <c r="X656" i="10"/>
  <c r="X910" i="10"/>
  <c r="W427" i="10"/>
  <c r="T427" i="10" s="1"/>
  <c r="W128" i="10"/>
  <c r="T128" i="10" s="1"/>
  <c r="W400" i="10"/>
  <c r="W637" i="10"/>
  <c r="X846" i="10"/>
  <c r="W198" i="10"/>
  <c r="T198" i="10" s="1"/>
  <c r="X546" i="10"/>
  <c r="W247" i="10"/>
  <c r="W611" i="10"/>
  <c r="X670" i="10"/>
  <c r="W623" i="10"/>
  <c r="T623" i="10" s="1"/>
  <c r="X346" i="10"/>
  <c r="X322" i="10"/>
  <c r="W104" i="10"/>
  <c r="X678" i="10"/>
  <c r="W855" i="10"/>
  <c r="T855" i="10" s="1"/>
  <c r="X667" i="10"/>
  <c r="U667" i="10" s="1"/>
  <c r="X575" i="10"/>
  <c r="U575" i="10" s="1"/>
  <c r="X909" i="10"/>
  <c r="X947" i="10"/>
  <c r="W861" i="10"/>
  <c r="X784" i="10"/>
  <c r="X290" i="10"/>
  <c r="X74" i="10"/>
  <c r="W80" i="10"/>
  <c r="W24" i="10"/>
  <c r="X567" i="10"/>
  <c r="X685" i="10"/>
  <c r="X579" i="10"/>
  <c r="X801" i="10"/>
  <c r="X865" i="10"/>
  <c r="X895" i="10"/>
  <c r="U895" i="10" s="1"/>
  <c r="X753" i="10"/>
  <c r="W944" i="10"/>
  <c r="T944" i="10" s="1"/>
  <c r="X165" i="10"/>
  <c r="W176" i="10"/>
  <c r="T176" i="10" s="1"/>
  <c r="W40" i="10"/>
  <c r="T40" i="10" s="1"/>
  <c r="X98" i="10"/>
  <c r="W56" i="10"/>
  <c r="X611" i="10"/>
  <c r="X651" i="10"/>
  <c r="U651" i="10" s="1"/>
  <c r="X725" i="10"/>
  <c r="X562" i="10"/>
  <c r="W414" i="10"/>
  <c r="T414" i="10" s="1"/>
  <c r="X168" i="10"/>
  <c r="X894" i="10"/>
  <c r="X773" i="10"/>
  <c r="X677" i="10"/>
  <c r="X425" i="10"/>
  <c r="X845" i="10"/>
  <c r="X675" i="10"/>
  <c r="X733" i="10"/>
  <c r="U733" i="10" s="1"/>
  <c r="X605" i="10"/>
  <c r="X595" i="10"/>
  <c r="X797" i="10"/>
  <c r="X715" i="10"/>
  <c r="U715" i="10" s="1"/>
  <c r="X247" i="10"/>
  <c r="W200" i="10"/>
  <c r="T200" i="10" s="1"/>
  <c r="X838" i="10"/>
  <c r="X933" i="10"/>
  <c r="X629" i="10"/>
  <c r="X659" i="10"/>
  <c r="U659" i="10" s="1"/>
  <c r="X417" i="10"/>
  <c r="U417" i="10" s="1"/>
  <c r="X942" i="10"/>
  <c r="X917" i="10"/>
  <c r="X979" i="10"/>
  <c r="X978" i="10"/>
  <c r="U978" i="10" s="1"/>
  <c r="X430" i="10"/>
  <c r="X696" i="10"/>
  <c r="W358" i="10"/>
  <c r="T358" i="10" s="1"/>
  <c r="X153" i="10"/>
  <c r="X80" i="10"/>
  <c r="X701" i="10"/>
  <c r="X597" i="10"/>
  <c r="X661" i="10"/>
  <c r="X435" i="10"/>
  <c r="X581" i="10"/>
  <c r="X66" i="10"/>
  <c r="X446" i="10"/>
  <c r="U446" i="10" s="1"/>
  <c r="X731" i="10"/>
  <c r="X462" i="10"/>
  <c r="X2" i="10"/>
  <c r="W7" i="10"/>
  <c r="T7" i="10" s="1"/>
  <c r="X3" i="10"/>
  <c r="W2" i="10"/>
  <c r="W432" i="10"/>
  <c r="T432" i="10" s="1"/>
  <c r="W928" i="10"/>
  <c r="T928" i="10" s="1"/>
  <c r="W72" i="10"/>
  <c r="T72" i="10" s="1"/>
  <c r="W64" i="10"/>
  <c r="T64" i="10" s="1"/>
  <c r="W168" i="10"/>
  <c r="T168" i="10" s="1"/>
  <c r="X864" i="10"/>
  <c r="W876" i="10"/>
  <c r="W813" i="10"/>
  <c r="W757" i="10"/>
  <c r="W794" i="10"/>
  <c r="W562" i="10"/>
  <c r="W688" i="10"/>
  <c r="X650" i="10"/>
  <c r="W362" i="10"/>
  <c r="W280" i="10"/>
  <c r="X499" i="10"/>
  <c r="X248" i="10"/>
  <c r="T235" i="10"/>
  <c r="W295" i="10"/>
  <c r="W212" i="10"/>
  <c r="X324" i="10"/>
  <c r="X320" i="10"/>
  <c r="X53" i="10"/>
  <c r="W39" i="10"/>
  <c r="T48" i="10"/>
  <c r="X984" i="10"/>
  <c r="W926" i="10"/>
  <c r="W958" i="10"/>
  <c r="W838" i="10"/>
  <c r="X944" i="10"/>
  <c r="W830" i="10"/>
  <c r="X960" i="10"/>
  <c r="X977" i="10"/>
  <c r="W985" i="10"/>
  <c r="W974" i="10"/>
  <c r="W886" i="10"/>
  <c r="W898" i="10"/>
  <c r="T895" i="10"/>
  <c r="W822" i="10"/>
  <c r="W923" i="10"/>
  <c r="T905" i="10"/>
  <c r="X883" i="10"/>
  <c r="X983" i="10"/>
  <c r="W959" i="10"/>
  <c r="X814" i="10"/>
  <c r="W871" i="10"/>
  <c r="X906" i="10"/>
  <c r="W874" i="10"/>
  <c r="W799" i="10"/>
  <c r="W763" i="10"/>
  <c r="X741" i="10"/>
  <c r="W932" i="10"/>
  <c r="W796" i="10"/>
  <c r="X930" i="10"/>
  <c r="X937" i="10"/>
  <c r="X831" i="10"/>
  <c r="T858" i="10"/>
  <c r="W699" i="10"/>
  <c r="W658" i="10"/>
  <c r="W602" i="10"/>
  <c r="W538" i="10"/>
  <c r="W474" i="10"/>
  <c r="X727" i="10"/>
  <c r="W642" i="10"/>
  <c r="W588" i="10"/>
  <c r="W819" i="10"/>
  <c r="W666" i="10"/>
  <c r="W609" i="10"/>
  <c r="W586" i="10"/>
  <c r="W729" i="10"/>
  <c r="X571" i="10"/>
  <c r="X967" i="10"/>
  <c r="W633" i="10"/>
  <c r="W570" i="10"/>
  <c r="X826" i="10"/>
  <c r="W712" i="10"/>
  <c r="W689" i="10"/>
  <c r="W660" i="10"/>
  <c r="X634" i="10"/>
  <c r="W519" i="10"/>
  <c r="X459" i="10"/>
  <c r="X437" i="10"/>
  <c r="X419" i="10"/>
  <c r="W410" i="10"/>
  <c r="T702" i="10"/>
  <c r="W648" i="10"/>
  <c r="W532" i="10"/>
  <c r="X489" i="10"/>
  <c r="W462" i="10"/>
  <c r="X427" i="10"/>
  <c r="X418" i="10"/>
  <c r="W378" i="10"/>
  <c r="W314" i="10"/>
  <c r="W250" i="10"/>
  <c r="W754" i="10"/>
  <c r="X614" i="10"/>
  <c r="W516" i="10"/>
  <c r="T486" i="10"/>
  <c r="W471" i="10"/>
  <c r="W426" i="10"/>
  <c r="X399" i="10"/>
  <c r="W520" i="10"/>
  <c r="X483" i="10"/>
  <c r="X528" i="10"/>
  <c r="W513" i="10"/>
  <c r="W487" i="10"/>
  <c r="W415" i="10"/>
  <c r="X730" i="10"/>
  <c r="W507" i="10"/>
  <c r="X456" i="10"/>
  <c r="X421" i="10"/>
  <c r="W550" i="10"/>
  <c r="W488" i="10"/>
  <c r="X439" i="10"/>
  <c r="T417" i="10"/>
  <c r="W402" i="10"/>
  <c r="X393" i="10"/>
  <c r="W367" i="10"/>
  <c r="W284" i="10"/>
  <c r="X472" i="10"/>
  <c r="X398" i="10"/>
  <c r="W352" i="10"/>
  <c r="W292" i="10"/>
  <c r="W521" i="10"/>
  <c r="W387" i="10"/>
  <c r="X296" i="10"/>
  <c r="W281" i="10"/>
  <c r="X372" i="10"/>
  <c r="X304" i="10"/>
  <c r="W289" i="10"/>
  <c r="W267" i="10"/>
  <c r="X249" i="10"/>
  <c r="X380" i="10"/>
  <c r="X339" i="10"/>
  <c r="X297" i="10"/>
  <c r="X271" i="10"/>
  <c r="X424" i="10"/>
  <c r="W351" i="10"/>
  <c r="X291" i="10"/>
  <c r="W476" i="10"/>
  <c r="W336" i="10"/>
  <c r="X299" i="10"/>
  <c r="X257" i="10"/>
  <c r="X222" i="10"/>
  <c r="X158" i="10"/>
  <c r="X545" i="10"/>
  <c r="X350" i="10"/>
  <c r="W178" i="10"/>
  <c r="W119" i="10"/>
  <c r="X88" i="10"/>
  <c r="X122" i="10"/>
  <c r="W343" i="10"/>
  <c r="X240" i="10"/>
  <c r="X218" i="10"/>
  <c r="W154" i="10"/>
  <c r="T129" i="10"/>
  <c r="U129" i="10"/>
  <c r="X67" i="10"/>
  <c r="T93" i="10"/>
  <c r="X260" i="10"/>
  <c r="W199" i="10"/>
  <c r="W135" i="10"/>
  <c r="X102" i="10"/>
  <c r="W175" i="10"/>
  <c r="W111" i="10"/>
  <c r="W283" i="10"/>
  <c r="X210" i="10"/>
  <c r="X146" i="10"/>
  <c r="X104" i="10"/>
  <c r="X63" i="10"/>
  <c r="W347" i="10"/>
  <c r="W226" i="10"/>
  <c r="T201" i="10"/>
  <c r="X167" i="10"/>
  <c r="U157" i="10"/>
  <c r="T157" i="10"/>
  <c r="W71" i="10"/>
  <c r="X207" i="10"/>
  <c r="T177" i="10"/>
  <c r="X143" i="10"/>
  <c r="X95" i="10"/>
  <c r="X64" i="10"/>
  <c r="W22" i="10"/>
  <c r="W55" i="10"/>
  <c r="X34" i="10"/>
  <c r="X6" i="10"/>
  <c r="W42" i="10"/>
  <c r="X52" i="10"/>
  <c r="W19" i="10"/>
  <c r="W27" i="10"/>
  <c r="X62" i="10"/>
  <c r="W35" i="10"/>
  <c r="X5" i="10"/>
  <c r="T956" i="10"/>
  <c r="W870" i="10"/>
  <c r="X966" i="10"/>
  <c r="W888" i="10"/>
  <c r="W866" i="10"/>
  <c r="T778" i="10"/>
  <c r="W698" i="10"/>
  <c r="W834" i="10"/>
  <c r="X719" i="10"/>
  <c r="T607" i="10"/>
  <c r="X610" i="10"/>
  <c r="X839" i="10"/>
  <c r="W684" i="10"/>
  <c r="W500" i="10"/>
  <c r="W298" i="10"/>
  <c r="W512" i="10"/>
  <c r="X548" i="10"/>
  <c r="W552" i="10"/>
  <c r="X379" i="10"/>
  <c r="W331" i="10"/>
  <c r="W361" i="10"/>
  <c r="X321" i="10"/>
  <c r="X142" i="10"/>
  <c r="W194" i="10"/>
  <c r="X100" i="10"/>
  <c r="X138" i="10"/>
  <c r="W13" i="10"/>
  <c r="X14" i="10"/>
  <c r="X952" i="10"/>
  <c r="W862" i="10"/>
  <c r="W902" i="10"/>
  <c r="T921" i="10"/>
  <c r="W986" i="10"/>
  <c r="W955" i="10"/>
  <c r="W894" i="10"/>
  <c r="X955" i="10"/>
  <c r="W943" i="10"/>
  <c r="W979" i="10"/>
  <c r="W976" i="10"/>
  <c r="X985" i="10"/>
  <c r="W942" i="10"/>
  <c r="W878" i="10"/>
  <c r="X898" i="10"/>
  <c r="W798" i="10"/>
  <c r="X822" i="10"/>
  <c r="X923" i="10"/>
  <c r="T869" i="10"/>
  <c r="W797" i="10"/>
  <c r="X959" i="10"/>
  <c r="W867" i="10"/>
  <c r="X874" i="10"/>
  <c r="W966" i="10"/>
  <c r="X932" i="10"/>
  <c r="W859" i="10"/>
  <c r="W827" i="10"/>
  <c r="W765" i="10"/>
  <c r="W916" i="10"/>
  <c r="W831" i="10"/>
  <c r="X935" i="10"/>
  <c r="W889" i="10"/>
  <c r="W860" i="10"/>
  <c r="X699" i="10"/>
  <c r="X658" i="10"/>
  <c r="W578" i="10"/>
  <c r="X602" i="10"/>
  <c r="W574" i="10"/>
  <c r="W530" i="10"/>
  <c r="W466" i="10"/>
  <c r="W795" i="10"/>
  <c r="X642" i="10"/>
  <c r="X588" i="10"/>
  <c r="X819" i="10"/>
  <c r="X666" i="10"/>
  <c r="T613" i="10"/>
  <c r="X609" i="10"/>
  <c r="X586" i="10"/>
  <c r="W790" i="10"/>
  <c r="X729" i="10"/>
  <c r="W610" i="10"/>
  <c r="W931" i="10"/>
  <c r="T912" i="10"/>
  <c r="X633" i="10"/>
  <c r="X569" i="10"/>
  <c r="T736" i="10"/>
  <c r="X689" i="10"/>
  <c r="X660" i="10"/>
  <c r="X623" i="10"/>
  <c r="W650" i="10"/>
  <c r="X519" i="10"/>
  <c r="W459" i="10"/>
  <c r="X410" i="10"/>
  <c r="X648" i="10"/>
  <c r="X532" i="10"/>
  <c r="W370" i="10"/>
  <c r="W306" i="10"/>
  <c r="W242" i="10"/>
  <c r="X516" i="10"/>
  <c r="X471" i="10"/>
  <c r="X426" i="10"/>
  <c r="W548" i="10"/>
  <c r="X520" i="10"/>
  <c r="W505" i="10"/>
  <c r="W483" i="10"/>
  <c r="W434" i="10"/>
  <c r="X513" i="10"/>
  <c r="X487" i="10"/>
  <c r="X415" i="10"/>
  <c r="W553" i="10"/>
  <c r="W503" i="10"/>
  <c r="X488" i="10"/>
  <c r="W473" i="10"/>
  <c r="T446" i="10"/>
  <c r="W444" i="10"/>
  <c r="X402" i="10"/>
  <c r="X367" i="10"/>
  <c r="W318" i="10"/>
  <c r="X284" i="10"/>
  <c r="X352" i="10"/>
  <c r="W337" i="10"/>
  <c r="X292" i="10"/>
  <c r="X521" i="10"/>
  <c r="W423" i="10"/>
  <c r="W383" i="10"/>
  <c r="X323" i="10"/>
  <c r="X281" i="10"/>
  <c r="W248" i="10"/>
  <c r="W368" i="10"/>
  <c r="X331" i="10"/>
  <c r="X289" i="10"/>
  <c r="W263" i="10"/>
  <c r="X615" i="10"/>
  <c r="W376" i="10"/>
  <c r="W339" i="10"/>
  <c r="W424" i="10"/>
  <c r="X351" i="10"/>
  <c r="W291" i="10"/>
  <c r="X476" i="10"/>
  <c r="X336" i="10"/>
  <c r="W321" i="10"/>
  <c r="W299" i="10"/>
  <c r="X214" i="10"/>
  <c r="U214" i="10" s="1"/>
  <c r="X150" i="10"/>
  <c r="W495" i="10"/>
  <c r="X178" i="10"/>
  <c r="X119" i="10"/>
  <c r="X343" i="10"/>
  <c r="T214" i="10"/>
  <c r="X154" i="10"/>
  <c r="T77" i="10"/>
  <c r="U77" i="10"/>
  <c r="X199" i="10"/>
  <c r="T169" i="10"/>
  <c r="U144" i="10"/>
  <c r="T144" i="10"/>
  <c r="X135" i="10"/>
  <c r="T125" i="10"/>
  <c r="W102" i="10"/>
  <c r="W3" i="10"/>
  <c r="T229" i="10"/>
  <c r="X175" i="10"/>
  <c r="X111" i="10"/>
  <c r="W238" i="10"/>
  <c r="W324" i="10"/>
  <c r="W103" i="10"/>
  <c r="W49" i="10"/>
  <c r="W388" i="10"/>
  <c r="W320" i="10"/>
  <c r="T239" i="10"/>
  <c r="X226" i="10"/>
  <c r="W162" i="10"/>
  <c r="X71" i="10"/>
  <c r="W202" i="10"/>
  <c r="W138" i="10"/>
  <c r="X94" i="10"/>
  <c r="X61" i="10"/>
  <c r="X7" i="10"/>
  <c r="T161" i="10"/>
  <c r="U161" i="10"/>
  <c r="W116" i="10"/>
  <c r="W53" i="10"/>
  <c r="W20" i="10"/>
  <c r="W50" i="10"/>
  <c r="W28" i="10"/>
  <c r="W11" i="10"/>
  <c r="W31" i="10"/>
  <c r="W4" i="10"/>
  <c r="X42" i="10"/>
  <c r="W14" i="10"/>
  <c r="W54" i="10"/>
  <c r="X19" i="10"/>
  <c r="X27" i="10"/>
  <c r="X35" i="10"/>
  <c r="W5" i="10"/>
  <c r="T5" i="10" s="1"/>
  <c r="W952" i="10"/>
  <c r="W836" i="10"/>
  <c r="X765" i="10"/>
  <c r="X578" i="10"/>
  <c r="W564" i="10"/>
  <c r="W938" i="10"/>
  <c r="W723" i="10"/>
  <c r="T470" i="10"/>
  <c r="W527" i="10"/>
  <c r="W348" i="10"/>
  <c r="X263" i="10"/>
  <c r="W256" i="10"/>
  <c r="U76" i="10"/>
  <c r="T76" i="10"/>
  <c r="X103" i="10"/>
  <c r="X50" i="10"/>
  <c r="X4" i="10"/>
  <c r="X788" i="10"/>
  <c r="X908" i="10"/>
  <c r="W919" i="10"/>
  <c r="W805" i="10"/>
  <c r="T776" i="10"/>
  <c r="W914" i="10"/>
  <c r="X888" i="10"/>
  <c r="W841" i="10"/>
  <c r="X866" i="10"/>
  <c r="W811" i="10"/>
  <c r="X794" i="10"/>
  <c r="W873" i="10"/>
  <c r="X815" i="10"/>
  <c r="X714" i="10"/>
  <c r="X698" i="10"/>
  <c r="W604" i="10"/>
  <c r="X834" i="10"/>
  <c r="W644" i="10"/>
  <c r="W625" i="10"/>
  <c r="W514" i="10"/>
  <c r="W748" i="10"/>
  <c r="T739" i="10"/>
  <c r="X668" i="10"/>
  <c r="X627" i="10"/>
  <c r="X585" i="10"/>
  <c r="X938" i="10"/>
  <c r="X779" i="10"/>
  <c r="X676" i="10"/>
  <c r="W560" i="10"/>
  <c r="X681" i="10"/>
  <c r="W839" i="10"/>
  <c r="X684" i="10"/>
  <c r="W620" i="10"/>
  <c r="X555" i="10"/>
  <c r="T747" i="10"/>
  <c r="X697" i="10"/>
  <c r="X657" i="10"/>
  <c r="W618" i="10"/>
  <c r="W580" i="10"/>
  <c r="X723" i="10"/>
  <c r="X500" i="10"/>
  <c r="W401" i="10"/>
  <c r="X527" i="10"/>
  <c r="W478" i="10"/>
  <c r="W409" i="10"/>
  <c r="W354" i="10"/>
  <c r="W290" i="10"/>
  <c r="X803" i="10"/>
  <c r="X540" i="10"/>
  <c r="X512" i="10"/>
  <c r="W497" i="10"/>
  <c r="X463" i="10"/>
  <c r="W544" i="10"/>
  <c r="X479" i="10"/>
  <c r="W425" i="10"/>
  <c r="W407" i="10"/>
  <c r="W722" i="10"/>
  <c r="X559" i="10"/>
  <c r="X552" i="10"/>
  <c r="W537" i="10"/>
  <c r="X468" i="10"/>
  <c r="X452" i="10"/>
  <c r="W680" i="10"/>
  <c r="W484" i="10"/>
  <c r="X443" i="10"/>
  <c r="W728" i="10"/>
  <c r="W596" i="10"/>
  <c r="X539" i="10"/>
  <c r="W515" i="10"/>
  <c r="W720" i="10"/>
  <c r="W382" i="10"/>
  <c r="X348" i="10"/>
  <c r="X280" i="10"/>
  <c r="W265" i="10"/>
  <c r="X454" i="10"/>
  <c r="W379" i="10"/>
  <c r="X288" i="10"/>
  <c r="W273" i="10"/>
  <c r="W499" i="10"/>
  <c r="W406" i="10"/>
  <c r="W364" i="10"/>
  <c r="W319" i="10"/>
  <c r="X259" i="10"/>
  <c r="X395" i="10"/>
  <c r="X353" i="10"/>
  <c r="W327" i="10"/>
  <c r="W502" i="10"/>
  <c r="X361" i="10"/>
  <c r="X335" i="10"/>
  <c r="X392" i="10"/>
  <c r="W377" i="10"/>
  <c r="X332" i="10"/>
  <c r="X287" i="10"/>
  <c r="X256" i="10"/>
  <c r="W385" i="10"/>
  <c r="W363" i="10"/>
  <c r="X295" i="10"/>
  <c r="W244" i="10"/>
  <c r="X198" i="10"/>
  <c r="X134" i="10"/>
  <c r="W172" i="10"/>
  <c r="X114" i="10"/>
  <c r="W195" i="10"/>
  <c r="W227" i="10"/>
  <c r="X212" i="10"/>
  <c r="W148" i="10"/>
  <c r="X194" i="10"/>
  <c r="X130" i="10"/>
  <c r="T78" i="10"/>
  <c r="X170" i="10"/>
  <c r="X106" i="10"/>
  <c r="W98" i="10"/>
  <c r="W191" i="10"/>
  <c r="W127" i="10"/>
  <c r="X83" i="10"/>
  <c r="W219" i="10"/>
  <c r="X204" i="10"/>
  <c r="W155" i="10"/>
  <c r="X140" i="10"/>
  <c r="X72" i="10"/>
  <c r="W33" i="10"/>
  <c r="W286" i="10"/>
  <c r="W220" i="10"/>
  <c r="T81" i="10"/>
  <c r="W57" i="10"/>
  <c r="W51" i="10"/>
  <c r="W18" i="10"/>
  <c r="W26" i="10"/>
  <c r="W43" i="10"/>
  <c r="W47" i="10"/>
  <c r="W59" i="10"/>
  <c r="X39" i="10"/>
  <c r="W91" i="10"/>
  <c r="X58" i="10"/>
  <c r="W971" i="10"/>
  <c r="W969" i="10"/>
  <c r="T949" i="10"/>
  <c r="W908" i="10"/>
  <c r="W787" i="10"/>
  <c r="X859" i="10"/>
  <c r="W935" i="10"/>
  <c r="W627" i="10"/>
  <c r="W779" i="10"/>
  <c r="X790" i="10"/>
  <c r="W697" i="10"/>
  <c r="W540" i="10"/>
  <c r="X434" i="10"/>
  <c r="X553" i="10"/>
  <c r="W323" i="10"/>
  <c r="W353" i="10"/>
  <c r="X376" i="10"/>
  <c r="W392" i="10"/>
  <c r="W287" i="10"/>
  <c r="U261" i="10"/>
  <c r="T261" i="10"/>
  <c r="W170" i="10"/>
  <c r="W83" i="10"/>
  <c r="W94" i="10"/>
  <c r="X28" i="10"/>
  <c r="X31" i="10"/>
  <c r="X59" i="10"/>
  <c r="W58" i="10"/>
  <c r="W963" i="10"/>
  <c r="W810" i="10"/>
  <c r="W882" i="10"/>
  <c r="W961" i="10"/>
  <c r="W782" i="10"/>
  <c r="X787" i="10"/>
  <c r="X757" i="10"/>
  <c r="T978" i="10"/>
  <c r="W968" i="10"/>
  <c r="W918" i="10"/>
  <c r="W854" i="10"/>
  <c r="W940" i="10"/>
  <c r="W875" i="10"/>
  <c r="X964" i="10"/>
  <c r="W922" i="10"/>
  <c r="W900" i="10"/>
  <c r="X807" i="10"/>
  <c r="U807" i="10" s="1"/>
  <c r="X958" i="10"/>
  <c r="X882" i="10"/>
  <c r="X961" i="10"/>
  <c r="W907" i="10"/>
  <c r="W892" i="10"/>
  <c r="X782" i="10"/>
  <c r="W835" i="10"/>
  <c r="X775" i="10"/>
  <c r="X805" i="10"/>
  <c r="W740" i="10"/>
  <c r="X914" i="10"/>
  <c r="W868" i="10"/>
  <c r="X841" i="10"/>
  <c r="X811" i="10"/>
  <c r="X873" i="10"/>
  <c r="W842" i="10"/>
  <c r="W815" i="10"/>
  <c r="W771" i="10"/>
  <c r="W707" i="10"/>
  <c r="W691" i="10"/>
  <c r="T651" i="10"/>
  <c r="X604" i="10"/>
  <c r="X824" i="10"/>
  <c r="X644" i="10"/>
  <c r="X625" i="10"/>
  <c r="X557" i="10"/>
  <c r="W506" i="10"/>
  <c r="X748" i="10"/>
  <c r="W665" i="10"/>
  <c r="W626" i="10"/>
  <c r="U584" i="10"/>
  <c r="X760" i="10"/>
  <c r="W673" i="10"/>
  <c r="T659" i="10"/>
  <c r="W674" i="10"/>
  <c r="W652" i="10"/>
  <c r="X620" i="10"/>
  <c r="X599" i="10"/>
  <c r="W705" i="10"/>
  <c r="W696" i="10"/>
  <c r="W656" i="10"/>
  <c r="X618" i="10"/>
  <c r="X580" i="10"/>
  <c r="X547" i="10"/>
  <c r="W496" i="10"/>
  <c r="W447" i="10"/>
  <c r="W683" i="10"/>
  <c r="W554" i="10"/>
  <c r="W508" i="10"/>
  <c r="X400" i="10"/>
  <c r="W346" i="10"/>
  <c r="W282" i="10"/>
  <c r="W536" i="10"/>
  <c r="X497" i="10"/>
  <c r="W450" i="10"/>
  <c r="W566" i="10"/>
  <c r="X544" i="10"/>
  <c r="X407" i="10"/>
  <c r="X722" i="10"/>
  <c r="W559" i="10"/>
  <c r="X537" i="10"/>
  <c r="W464" i="10"/>
  <c r="X680" i="10"/>
  <c r="X531" i="10"/>
  <c r="X484" i="10"/>
  <c r="W443" i="10"/>
  <c r="X728" i="10"/>
  <c r="X596" i="10"/>
  <c r="W539" i="10"/>
  <c r="W511" i="10"/>
  <c r="U477" i="10"/>
  <c r="T477" i="10"/>
  <c r="X720" i="10"/>
  <c r="W344" i="10"/>
  <c r="X307" i="10"/>
  <c r="X265" i="10"/>
  <c r="W682" i="10"/>
  <c r="T390" i="10"/>
  <c r="W375" i="10"/>
  <c r="X315" i="10"/>
  <c r="X273" i="10"/>
  <c r="X406" i="10"/>
  <c r="X364" i="10"/>
  <c r="X319" i="10"/>
  <c r="W259" i="10"/>
  <c r="W395" i="10"/>
  <c r="X327" i="10"/>
  <c r="W278" i="10"/>
  <c r="X502" i="10"/>
  <c r="W316" i="10"/>
  <c r="X377" i="10"/>
  <c r="W328" i="10"/>
  <c r="W268" i="10"/>
  <c r="X385" i="10"/>
  <c r="W359" i="10"/>
  <c r="W276" i="10"/>
  <c r="X244" i="10"/>
  <c r="X190" i="10"/>
  <c r="X126" i="10"/>
  <c r="W187" i="10"/>
  <c r="X172" i="10"/>
  <c r="X195" i="10"/>
  <c r="T255" i="10"/>
  <c r="X227" i="10"/>
  <c r="W163" i="10"/>
  <c r="X148" i="10"/>
  <c r="X191" i="10"/>
  <c r="X127" i="10"/>
  <c r="X219" i="10"/>
  <c r="X200" i="10"/>
  <c r="X155" i="10"/>
  <c r="X136" i="10"/>
  <c r="W25" i="10"/>
  <c r="X286" i="10"/>
  <c r="X220" i="10"/>
  <c r="W156" i="10"/>
  <c r="W279" i="10"/>
  <c r="W196" i="10"/>
  <c r="W132" i="10"/>
  <c r="X51" i="10"/>
  <c r="X18" i="10"/>
  <c r="X26" i="10"/>
  <c r="X43" i="10"/>
  <c r="X47" i="10"/>
  <c r="X91" i="10"/>
  <c r="U45" i="10"/>
  <c r="T45" i="10"/>
  <c r="W99" i="10"/>
  <c r="X867" i="10"/>
  <c r="X889" i="10"/>
  <c r="X795" i="10"/>
  <c r="W668" i="10"/>
  <c r="W676" i="10"/>
  <c r="W622" i="10"/>
  <c r="T529" i="10"/>
  <c r="W803" i="10"/>
  <c r="W463" i="10"/>
  <c r="X473" i="10"/>
  <c r="X337" i="10"/>
  <c r="X368" i="10"/>
  <c r="W615" i="10"/>
  <c r="W332" i="10"/>
  <c r="X363" i="10"/>
  <c r="T294" i="10"/>
  <c r="X238" i="10"/>
  <c r="W204" i="10"/>
  <c r="X202" i="10"/>
  <c r="W60" i="10"/>
  <c r="X20" i="10"/>
  <c r="X969" i="10"/>
  <c r="X876" i="10"/>
  <c r="X843" i="10"/>
  <c r="W929" i="10"/>
  <c r="X836" i="10"/>
  <c r="W982" i="10"/>
  <c r="U962" i="10"/>
  <c r="T962" i="10"/>
  <c r="X968" i="10"/>
  <c r="W910" i="10"/>
  <c r="W846" i="10"/>
  <c r="X940" i="10"/>
  <c r="X875" i="10"/>
  <c r="W851" i="10"/>
  <c r="W774" i="10"/>
  <c r="W964" i="10"/>
  <c r="X922" i="10"/>
  <c r="X900" i="10"/>
  <c r="W881" i="10"/>
  <c r="W844" i="10"/>
  <c r="X804" i="10"/>
  <c r="T849" i="10"/>
  <c r="U849" i="10"/>
  <c r="W884" i="10"/>
  <c r="W865" i="10"/>
  <c r="W806" i="10"/>
  <c r="X907" i="10"/>
  <c r="X892" i="10"/>
  <c r="X835" i="10"/>
  <c r="W775" i="10"/>
  <c r="W802" i="10"/>
  <c r="X740" i="10"/>
  <c r="W946" i="10"/>
  <c r="X868" i="10"/>
  <c r="U758" i="10"/>
  <c r="T758" i="10"/>
  <c r="X842" i="10"/>
  <c r="X771" i="10"/>
  <c r="W786" i="10"/>
  <c r="X707" i="10"/>
  <c r="X691" i="10"/>
  <c r="W601" i="10"/>
  <c r="W824" i="10"/>
  <c r="W641" i="10"/>
  <c r="W624" i="10"/>
  <c r="W498" i="10"/>
  <c r="X665" i="10"/>
  <c r="X626" i="10"/>
  <c r="W760" i="10"/>
  <c r="X673" i="10"/>
  <c r="W628" i="10"/>
  <c r="W721" i="10"/>
  <c r="X674" i="10"/>
  <c r="X652" i="10"/>
  <c r="W572" i="10"/>
  <c r="W617" i="10"/>
  <c r="W598" i="10"/>
  <c r="W828" i="10"/>
  <c r="T733" i="10"/>
  <c r="X705" i="10"/>
  <c r="X639" i="10"/>
  <c r="W577" i="10"/>
  <c r="W630" i="10"/>
  <c r="W547" i="10"/>
  <c r="X496" i="10"/>
  <c r="W481" i="10"/>
  <c r="X447" i="10"/>
  <c r="X683" i="10"/>
  <c r="T643" i="10"/>
  <c r="X554" i="10"/>
  <c r="X508" i="10"/>
  <c r="W460" i="10"/>
  <c r="W338" i="10"/>
  <c r="W274" i="10"/>
  <c r="X536" i="10"/>
  <c r="X450" i="10"/>
  <c r="X631" i="10"/>
  <c r="X566" i="10"/>
  <c r="W494" i="10"/>
  <c r="X416" i="10"/>
  <c r="W396" i="10"/>
  <c r="X464" i="10"/>
  <c r="W593" i="10"/>
  <c r="W531" i="10"/>
  <c r="W480" i="10"/>
  <c r="W431" i="10"/>
  <c r="W404" i="10"/>
  <c r="W535" i="10"/>
  <c r="X511" i="10"/>
  <c r="W458" i="10"/>
  <c r="T445" i="10"/>
  <c r="W433" i="10"/>
  <c r="X344" i="10"/>
  <c r="W329" i="10"/>
  <c r="W307" i="10"/>
  <c r="W236" i="10"/>
  <c r="X682" i="10"/>
  <c r="X375" i="10"/>
  <c r="W315" i="10"/>
  <c r="W360" i="10"/>
  <c r="W300" i="10"/>
  <c r="X251" i="10"/>
  <c r="W391" i="10"/>
  <c r="T357" i="10"/>
  <c r="W308" i="10"/>
  <c r="W252" i="10"/>
  <c r="W233" i="10"/>
  <c r="W455" i="10"/>
  <c r="X316" i="10"/>
  <c r="X275" i="10"/>
  <c r="X328" i="10"/>
  <c r="W313" i="10"/>
  <c r="X268" i="10"/>
  <c r="X359" i="10"/>
  <c r="W310" i="10"/>
  <c r="X276" i="10"/>
  <c r="W241" i="10"/>
  <c r="X182" i="10"/>
  <c r="X118" i="10"/>
  <c r="W384" i="10"/>
  <c r="X187" i="10"/>
  <c r="W108" i="10"/>
  <c r="W70" i="10"/>
  <c r="W180" i="10"/>
  <c r="W223" i="10"/>
  <c r="X163" i="10"/>
  <c r="W188" i="10"/>
  <c r="W124" i="10"/>
  <c r="W87" i="10"/>
  <c r="W228" i="10"/>
  <c r="W164" i="10"/>
  <c r="W66" i="10"/>
  <c r="W305" i="10"/>
  <c r="W215" i="10"/>
  <c r="W151" i="10"/>
  <c r="W186" i="10"/>
  <c r="W369" i="10"/>
  <c r="W171" i="10"/>
  <c r="X156" i="10"/>
  <c r="X279" i="10"/>
  <c r="W211" i="10"/>
  <c r="X196" i="10"/>
  <c r="W147" i="10"/>
  <c r="X132" i="10"/>
  <c r="W82" i="10"/>
  <c r="W46" i="10"/>
  <c r="W75" i="10"/>
  <c r="X15" i="10"/>
  <c r="W79" i="10"/>
  <c r="X23" i="10"/>
  <c r="W8" i="10"/>
  <c r="W36" i="10"/>
  <c r="T84" i="10"/>
  <c r="X99" i="10"/>
  <c r="X976" i="10"/>
  <c r="X919" i="10"/>
  <c r="X916" i="10"/>
  <c r="X860" i="10"/>
  <c r="W714" i="10"/>
  <c r="W681" i="10"/>
  <c r="W657" i="10"/>
  <c r="X505" i="10"/>
  <c r="W452" i="10"/>
  <c r="X515" i="10"/>
  <c r="W454" i="10"/>
  <c r="W288" i="10"/>
  <c r="X383" i="10"/>
  <c r="W335" i="10"/>
  <c r="T302" i="10"/>
  <c r="X206" i="10"/>
  <c r="X388" i="10"/>
  <c r="X116" i="10"/>
  <c r="X11" i="10"/>
  <c r="W950" i="10"/>
  <c r="X851" i="10"/>
  <c r="X774" i="10"/>
  <c r="W960" i="10"/>
  <c r="W899" i="10"/>
  <c r="T850" i="10"/>
  <c r="X844" i="10"/>
  <c r="W924" i="10"/>
  <c r="X911" i="10"/>
  <c r="U911" i="10" s="1"/>
  <c r="X884" i="10"/>
  <c r="W864" i="10"/>
  <c r="X806" i="10"/>
  <c r="W781" i="10"/>
  <c r="W975" i="10"/>
  <c r="W891" i="10"/>
  <c r="W809" i="10"/>
  <c r="W756" i="10"/>
  <c r="W749" i="10"/>
  <c r="X936" i="10"/>
  <c r="W890" i="10"/>
  <c r="X833" i="10"/>
  <c r="W764" i="10"/>
  <c r="X802" i="10"/>
  <c r="W951" i="10"/>
  <c r="X946" i="10"/>
  <c r="T901" i="10"/>
  <c r="W777" i="10"/>
  <c r="T750" i="10"/>
  <c r="W852" i="10"/>
  <c r="W769" i="10"/>
  <c r="W915" i="10"/>
  <c r="X786" i="10"/>
  <c r="X744" i="10"/>
  <c r="W706" i="10"/>
  <c r="W690" i="10"/>
  <c r="T639" i="10"/>
  <c r="T605" i="10"/>
  <c r="X601" i="10"/>
  <c r="T575" i="10"/>
  <c r="X641" i="10"/>
  <c r="X607" i="10"/>
  <c r="U607" i="10" s="1"/>
  <c r="W490" i="10"/>
  <c r="T735" i="10"/>
  <c r="T715" i="10"/>
  <c r="W672" i="10"/>
  <c r="T647" i="10"/>
  <c r="X628" i="10"/>
  <c r="W612" i="10"/>
  <c r="X591" i="10"/>
  <c r="X721" i="10"/>
  <c r="W649" i="10"/>
  <c r="X572" i="10"/>
  <c r="X812" i="10"/>
  <c r="X770" i="10"/>
  <c r="W636" i="10"/>
  <c r="X617" i="10"/>
  <c r="W594" i="10"/>
  <c r="X828" i="10"/>
  <c r="W713" i="10"/>
  <c r="W704" i="10"/>
  <c r="W638" i="10"/>
  <c r="X577" i="10"/>
  <c r="T694" i="10"/>
  <c r="X630" i="10"/>
  <c r="W543" i="10"/>
  <c r="X523" i="10"/>
  <c r="X481" i="10"/>
  <c r="W551" i="10"/>
  <c r="W504" i="10"/>
  <c r="X467" i="10"/>
  <c r="X460" i="10"/>
  <c r="W394" i="10"/>
  <c r="W330" i="10"/>
  <c r="W266" i="10"/>
  <c r="U709" i="10"/>
  <c r="T709" i="10"/>
  <c r="U501" i="10"/>
  <c r="T501" i="10"/>
  <c r="X475" i="10"/>
  <c r="W631" i="10"/>
  <c r="W524" i="10"/>
  <c r="X451" i="10"/>
  <c r="X491" i="10"/>
  <c r="X593" i="10"/>
  <c r="X480" i="10"/>
  <c r="W465" i="10"/>
  <c r="X431" i="10"/>
  <c r="X403" i="10"/>
  <c r="T654" i="10"/>
  <c r="U654" i="10"/>
  <c r="X535" i="10"/>
  <c r="W492" i="10"/>
  <c r="X458" i="10"/>
  <c r="X433" i="10"/>
  <c r="X371" i="10"/>
  <c r="X329" i="10"/>
  <c r="W303" i="10"/>
  <c r="X232" i="10"/>
  <c r="W356" i="10"/>
  <c r="T326" i="10"/>
  <c r="W311" i="10"/>
  <c r="X360" i="10"/>
  <c r="W345" i="10"/>
  <c r="X300" i="10"/>
  <c r="W251" i="10"/>
  <c r="X391" i="10"/>
  <c r="W342" i="10"/>
  <c r="X308" i="10"/>
  <c r="X252" i="10"/>
  <c r="X455" i="10"/>
  <c r="W312" i="10"/>
  <c r="W275" i="10"/>
  <c r="X405" i="10"/>
  <c r="X355" i="10"/>
  <c r="X313" i="10"/>
  <c r="W264" i="10"/>
  <c r="X243" i="10"/>
  <c r="W234" i="10"/>
  <c r="W340" i="10"/>
  <c r="W272" i="10"/>
  <c r="X241" i="10"/>
  <c r="X174" i="10"/>
  <c r="X110" i="10"/>
  <c r="X384" i="10"/>
  <c r="W183" i="10"/>
  <c r="W123" i="10"/>
  <c r="X108" i="10"/>
  <c r="X180" i="10"/>
  <c r="W442" i="10"/>
  <c r="X223" i="10"/>
  <c r="T213" i="10"/>
  <c r="W159" i="10"/>
  <c r="T90" i="10"/>
  <c r="W203" i="10"/>
  <c r="X188" i="10"/>
  <c r="W139" i="10"/>
  <c r="X124" i="10"/>
  <c r="X87" i="10"/>
  <c r="X228" i="10"/>
  <c r="W179" i="10"/>
  <c r="X164" i="10"/>
  <c r="W115" i="10"/>
  <c r="X305" i="10"/>
  <c r="X215" i="10"/>
  <c r="T160" i="10"/>
  <c r="X151" i="10"/>
  <c r="T65" i="10"/>
  <c r="X186" i="10"/>
  <c r="X369" i="10"/>
  <c r="X171" i="10"/>
  <c r="W107" i="10"/>
  <c r="W131" i="10"/>
  <c r="X211" i="10"/>
  <c r="X192" i="10"/>
  <c r="X147" i="10"/>
  <c r="X128" i="10"/>
  <c r="X68" i="10"/>
  <c r="W38" i="10"/>
  <c r="X75" i="10"/>
  <c r="W15" i="10"/>
  <c r="X79" i="10"/>
  <c r="W23" i="10"/>
  <c r="X8" i="10"/>
  <c r="X36" i="10"/>
  <c r="W44" i="10"/>
  <c r="X12" i="10"/>
  <c r="W984" i="10"/>
  <c r="W934" i="10"/>
  <c r="X798" i="10"/>
  <c r="W843" i="10"/>
  <c r="X791" i="10"/>
  <c r="T941" i="10"/>
  <c r="X827" i="10"/>
  <c r="W522" i="10"/>
  <c r="W585" i="10"/>
  <c r="X931" i="10"/>
  <c r="T632" i="10"/>
  <c r="W479" i="10"/>
  <c r="W468" i="10"/>
  <c r="X503" i="10"/>
  <c r="X444" i="10"/>
  <c r="X423" i="10"/>
  <c r="X495" i="10"/>
  <c r="W114" i="10"/>
  <c r="W130" i="10"/>
  <c r="W106" i="10"/>
  <c r="W140" i="10"/>
  <c r="W41" i="10"/>
  <c r="X162" i="10"/>
  <c r="X54" i="10"/>
  <c r="T981" i="10"/>
  <c r="U981" i="10"/>
  <c r="X986" i="10"/>
  <c r="X956" i="10"/>
  <c r="U956" i="10" s="1"/>
  <c r="W939" i="10"/>
  <c r="W977" i="10"/>
  <c r="X939" i="10"/>
  <c r="X899" i="10"/>
  <c r="X863" i="10"/>
  <c r="X772" i="10"/>
  <c r="X924" i="10"/>
  <c r="W883" i="10"/>
  <c r="T837" i="10"/>
  <c r="W983" i="10"/>
  <c r="X975" i="10"/>
  <c r="X891" i="10"/>
  <c r="W814" i="10"/>
  <c r="X871" i="10"/>
  <c r="X809" i="10"/>
  <c r="T762" i="10"/>
  <c r="X756" i="10"/>
  <c r="X749" i="10"/>
  <c r="W906" i="10"/>
  <c r="X890" i="10"/>
  <c r="X799" i="10"/>
  <c r="X764" i="10"/>
  <c r="W741" i="10"/>
  <c r="T818" i="10"/>
  <c r="X796" i="10"/>
  <c r="X951" i="10"/>
  <c r="W930" i="10"/>
  <c r="X777" i="10"/>
  <c r="W937" i="10"/>
  <c r="X852" i="10"/>
  <c r="X769" i="10"/>
  <c r="X915" i="10"/>
  <c r="W744" i="10"/>
  <c r="X706" i="10"/>
  <c r="X690" i="10"/>
  <c r="T640" i="10"/>
  <c r="U640" i="10"/>
  <c r="W606" i="10"/>
  <c r="W546" i="10"/>
  <c r="W482" i="10"/>
  <c r="T734" i="10"/>
  <c r="X612" i="10"/>
  <c r="W590" i="10"/>
  <c r="X649" i="10"/>
  <c r="W571" i="10"/>
  <c r="W967" i="10"/>
  <c r="W812" i="10"/>
  <c r="W770" i="10"/>
  <c r="X636" i="10"/>
  <c r="T616" i="10"/>
  <c r="X594" i="10"/>
  <c r="W826" i="10"/>
  <c r="X713" i="10"/>
  <c r="W634" i="10"/>
  <c r="X543" i="10"/>
  <c r="W523" i="10"/>
  <c r="W438" i="10"/>
  <c r="W420" i="10"/>
  <c r="X551" i="10"/>
  <c r="X504" i="10"/>
  <c r="W489" i="10"/>
  <c r="W467" i="10"/>
  <c r="X448" i="10"/>
  <c r="W428" i="10"/>
  <c r="W418" i="10"/>
  <c r="W386" i="10"/>
  <c r="W322" i="10"/>
  <c r="W258" i="10"/>
  <c r="X754" i="10"/>
  <c r="W614" i="10"/>
  <c r="W475" i="10"/>
  <c r="W399" i="10"/>
  <c r="X524" i="10"/>
  <c r="W451" i="10"/>
  <c r="W528" i="10"/>
  <c r="W491" i="10"/>
  <c r="W730" i="10"/>
  <c r="X507" i="10"/>
  <c r="X465" i="10"/>
  <c r="X440" i="10"/>
  <c r="W422" i="10"/>
  <c r="W526" i="10"/>
  <c r="X492" i="10"/>
  <c r="W457" i="10"/>
  <c r="W439" i="10"/>
  <c r="W393" i="10"/>
  <c r="W371" i="10"/>
  <c r="X303" i="10"/>
  <c r="W231" i="10"/>
  <c r="W472" i="10"/>
  <c r="W398" i="10"/>
  <c r="X356" i="10"/>
  <c r="X311" i="10"/>
  <c r="X387" i="10"/>
  <c r="X345" i="10"/>
  <c r="W296" i="10"/>
  <c r="W372" i="10"/>
  <c r="W304" i="10"/>
  <c r="X267" i="10"/>
  <c r="W249" i="10"/>
  <c r="W380" i="10"/>
  <c r="X312" i="10"/>
  <c r="W297" i="10"/>
  <c r="W271" i="10"/>
  <c r="W405" i="10"/>
  <c r="W355" i="10"/>
  <c r="X264" i="10"/>
  <c r="W243" i="10"/>
  <c r="X234" i="10"/>
  <c r="W374" i="10"/>
  <c r="X340" i="10"/>
  <c r="X272" i="10"/>
  <c r="W257" i="10"/>
  <c r="X230" i="10"/>
  <c r="X166" i="10"/>
  <c r="W545" i="10"/>
  <c r="W350" i="10"/>
  <c r="T254" i="10"/>
  <c r="T192" i="10"/>
  <c r="X183" i="10"/>
  <c r="T173" i="10"/>
  <c r="X123" i="10"/>
  <c r="W122" i="10"/>
  <c r="X442" i="10"/>
  <c r="W240" i="10"/>
  <c r="W218" i="10"/>
  <c r="U168" i="10"/>
  <c r="X159" i="10"/>
  <c r="W67" i="10"/>
  <c r="W260" i="10"/>
  <c r="X203" i="10"/>
  <c r="X184" i="10"/>
  <c r="X139" i="10"/>
  <c r="X120" i="10"/>
  <c r="X224" i="10"/>
  <c r="X179" i="10"/>
  <c r="X160" i="10"/>
  <c r="U160" i="10" s="1"/>
  <c r="X115" i="10"/>
  <c r="X84" i="10"/>
  <c r="U84" i="10" s="1"/>
  <c r="W17" i="10"/>
  <c r="X283" i="10"/>
  <c r="W210" i="10"/>
  <c r="W146" i="10"/>
  <c r="W86" i="10"/>
  <c r="X347" i="10"/>
  <c r="U221" i="10"/>
  <c r="T221" i="10"/>
  <c r="W167" i="10"/>
  <c r="X107" i="10"/>
  <c r="X131" i="10"/>
  <c r="W207" i="10"/>
  <c r="W143" i="10"/>
  <c r="W95" i="10"/>
  <c r="W30" i="10"/>
  <c r="X55" i="10"/>
  <c r="W34" i="10"/>
  <c r="W6" i="10"/>
  <c r="X44" i="10"/>
  <c r="W52" i="10"/>
  <c r="W12" i="10"/>
  <c r="W62" i="10"/>
  <c r="U189" i="10" l="1"/>
  <c r="U905" i="10"/>
  <c r="U768" i="10"/>
  <c r="U821" i="10"/>
  <c r="U529" i="10"/>
  <c r="U486" i="10"/>
  <c r="Z486" i="10" s="1"/>
  <c r="Q486" i="10" s="1"/>
  <c r="U81" i="10"/>
  <c r="U791" i="10"/>
  <c r="U686" i="10"/>
  <c r="T820" i="10"/>
  <c r="U436" i="10"/>
  <c r="Z436" i="10" s="1"/>
  <c r="Q436" i="10" s="1"/>
  <c r="U100" i="10"/>
  <c r="Z100" i="10" s="1"/>
  <c r="Q100" i="10" s="1"/>
  <c r="U945" i="10"/>
  <c r="Y945" i="10" s="1"/>
  <c r="T671" i="10"/>
  <c r="Y671" i="10" s="1"/>
  <c r="U29" i="10"/>
  <c r="U141" i="10"/>
  <c r="U113" i="10"/>
  <c r="AA113" i="10" s="1"/>
  <c r="U493" i="10"/>
  <c r="Y493" i="10" s="1"/>
  <c r="U192" i="10"/>
  <c r="U78" i="10"/>
  <c r="U635" i="10"/>
  <c r="U445" i="10"/>
  <c r="AA445" i="10" s="1"/>
  <c r="U747" i="10"/>
  <c r="Z747" i="10" s="1"/>
  <c r="Q747" i="10" s="1"/>
  <c r="T768" i="10"/>
  <c r="Y768" i="10" s="1"/>
  <c r="U403" i="10"/>
  <c r="Y403" i="10" s="1"/>
  <c r="U863" i="10"/>
  <c r="AA863" i="10" s="1"/>
  <c r="U829" i="10"/>
  <c r="Z829" i="10" s="1"/>
  <c r="Q829" i="10" s="1"/>
  <c r="U788" i="10"/>
  <c r="Y788" i="10" s="1"/>
  <c r="U525" i="10"/>
  <c r="Z525" i="10" s="1"/>
  <c r="Q525" i="10" s="1"/>
  <c r="T817" i="10"/>
  <c r="AA817" i="10" s="1"/>
  <c r="U309" i="10"/>
  <c r="U761" i="10"/>
  <c r="U591" i="10"/>
  <c r="U637" i="10"/>
  <c r="U48" i="10"/>
  <c r="Y48" i="10" s="1"/>
  <c r="U619" i="10"/>
  <c r="U913" i="10"/>
  <c r="U89" i="10"/>
  <c r="AA89" i="10" s="1"/>
  <c r="T493" i="10"/>
  <c r="U193" i="10"/>
  <c r="T913" i="10"/>
  <c r="U461" i="10"/>
  <c r="U441" i="10"/>
  <c r="AA441" i="10" s="1"/>
  <c r="U745" i="10"/>
  <c r="U121" i="10"/>
  <c r="U954" i="10"/>
  <c r="U920" i="10"/>
  <c r="U448" i="10"/>
  <c r="Z448" i="10" s="1"/>
  <c r="Q448" i="10" s="1"/>
  <c r="U599" i="10"/>
  <c r="AA599" i="10" s="1"/>
  <c r="U600" i="10"/>
  <c r="Z600" i="10" s="1"/>
  <c r="Q600" i="10" s="1"/>
  <c r="U294" i="10"/>
  <c r="U573" i="10"/>
  <c r="U948" i="10"/>
  <c r="AA948" i="10" s="1"/>
  <c r="U65" i="10"/>
  <c r="Z65" i="10" s="1"/>
  <c r="Q65" i="10" s="1"/>
  <c r="U201" i="10"/>
  <c r="U928" i="10"/>
  <c r="T29" i="10"/>
  <c r="U63" i="10"/>
  <c r="U693" i="10"/>
  <c r="Y693" i="10" s="1"/>
  <c r="U766" i="10"/>
  <c r="U896" i="10"/>
  <c r="U772" i="10"/>
  <c r="Y772" i="10" s="1"/>
  <c r="U217" i="10"/>
  <c r="T920" i="10"/>
  <c r="U149" i="10"/>
  <c r="Y149" i="10" s="1"/>
  <c r="U440" i="10"/>
  <c r="Z440" i="10" s="1"/>
  <c r="Q440" i="10" s="1"/>
  <c r="T896" i="10"/>
  <c r="U595" i="10"/>
  <c r="U725" i="10"/>
  <c r="U885" i="10"/>
  <c r="U285" i="10"/>
  <c r="AA285" i="10" s="1"/>
  <c r="U973" i="10"/>
  <c r="U24" i="10"/>
  <c r="U708" i="10"/>
  <c r="U181" i="10"/>
  <c r="T217" i="10"/>
  <c r="T637" i="10"/>
  <c r="U269" i="10"/>
  <c r="T766" i="10"/>
  <c r="U366" i="10"/>
  <c r="U710" i="10"/>
  <c r="U137" i="10"/>
  <c r="U903" i="10"/>
  <c r="U408" i="10"/>
  <c r="AA408" i="10" s="1"/>
  <c r="U785" i="10"/>
  <c r="T972" i="10"/>
  <c r="AA972" i="10" s="1"/>
  <c r="U293" i="10"/>
  <c r="U800" i="10"/>
  <c r="U646" i="10"/>
  <c r="U980" i="10"/>
  <c r="Z980" i="10" s="1"/>
  <c r="Q980" i="10" s="1"/>
  <c r="U825" i="10"/>
  <c r="Z825" i="10" s="1"/>
  <c r="Q825" i="10" s="1"/>
  <c r="U74" i="10"/>
  <c r="U724" i="10"/>
  <c r="U877" i="10"/>
  <c r="U742" i="10"/>
  <c r="U663" i="10"/>
  <c r="Z663" i="10" s="1"/>
  <c r="Q663" i="10" s="1"/>
  <c r="U669" i="10"/>
  <c r="U738" i="10"/>
  <c r="AA738" i="10" s="1"/>
  <c r="U381" i="10"/>
  <c r="U701" i="10"/>
  <c r="U773" i="10"/>
  <c r="U784" i="10"/>
  <c r="U670" i="10"/>
  <c r="Z670" i="10" s="1"/>
  <c r="Q670" i="10" s="1"/>
  <c r="U542" i="10"/>
  <c r="T208" i="10"/>
  <c r="U700" i="10"/>
  <c r="U789" i="10"/>
  <c r="U845" i="10"/>
  <c r="Z845" i="10" s="1"/>
  <c r="Q845" i="10" s="1"/>
  <c r="U879" i="10"/>
  <c r="U185" i="10"/>
  <c r="Y185" i="10" s="1"/>
  <c r="T903" i="10"/>
  <c r="U97" i="10"/>
  <c r="U533" i="10"/>
  <c r="U568" i="10"/>
  <c r="T663" i="10"/>
  <c r="T669" i="10"/>
  <c r="U134" i="10"/>
  <c r="U904" i="10"/>
  <c r="T845" i="10"/>
  <c r="U605" i="10"/>
  <c r="U109" i="10"/>
  <c r="U608" i="10"/>
  <c r="AA608" i="10" s="1"/>
  <c r="U32" i="10"/>
  <c r="U762" i="10"/>
  <c r="U225" i="10"/>
  <c r="U808" i="10"/>
  <c r="Y808" i="10" s="1"/>
  <c r="U804" i="10"/>
  <c r="Z804" i="10" s="1"/>
  <c r="Q804" i="10" s="1"/>
  <c r="U678" i="10"/>
  <c r="U662" i="10"/>
  <c r="U726" i="10"/>
  <c r="AA726" i="10" s="1"/>
  <c r="U561" i="10"/>
  <c r="U235" i="10"/>
  <c r="U558" i="10"/>
  <c r="T32" i="10"/>
  <c r="U776" i="10"/>
  <c r="U317" i="10"/>
  <c r="U421" i="10"/>
  <c r="U703" i="10"/>
  <c r="U152" i="10"/>
  <c r="U711" i="10"/>
  <c r="U857" i="10"/>
  <c r="U197" i="10"/>
  <c r="U430" i="10"/>
  <c r="Z430" i="10" s="1"/>
  <c r="Q430" i="10" s="1"/>
  <c r="U616" i="10"/>
  <c r="U213" i="10"/>
  <c r="U254" i="10"/>
  <c r="AA254" i="10" s="1"/>
  <c r="T703" i="10"/>
  <c r="U567" i="10"/>
  <c r="U732" i="10"/>
  <c r="U555" i="10"/>
  <c r="U237" i="10"/>
  <c r="T333" i="10"/>
  <c r="U92" i="10"/>
  <c r="U246" i="10"/>
  <c r="U416" i="10"/>
  <c r="U21" i="10"/>
  <c r="U176" i="10"/>
  <c r="U953" i="10"/>
  <c r="U840" i="10"/>
  <c r="AA840" i="10" s="1"/>
  <c r="U664" i="10"/>
  <c r="U437" i="10"/>
  <c r="U247" i="10"/>
  <c r="U325" i="10"/>
  <c r="U685" i="10"/>
  <c r="AA685" i="10" s="1"/>
  <c r="U485" i="10"/>
  <c r="U792" i="10"/>
  <c r="T247" i="10"/>
  <c r="T533" i="10"/>
  <c r="U412" i="10"/>
  <c r="U583" i="10"/>
  <c r="Z583" i="10" s="1"/>
  <c r="Q583" i="10" s="1"/>
  <c r="U751" i="10"/>
  <c r="U856" i="10"/>
  <c r="U69" i="10"/>
  <c r="U365" i="10"/>
  <c r="U112" i="10"/>
  <c r="U692" i="10"/>
  <c r="U96" i="10"/>
  <c r="U587" i="10"/>
  <c r="U136" i="10"/>
  <c r="U717" i="10"/>
  <c r="U832" i="10"/>
  <c r="U629" i="10"/>
  <c r="Z629" i="10" s="1"/>
  <c r="Q629" i="10" s="1"/>
  <c r="U557" i="10"/>
  <c r="U150" i="10"/>
  <c r="U80" i="10"/>
  <c r="U16" i="10"/>
  <c r="Y16" i="10" s="1"/>
  <c r="U429" i="10"/>
  <c r="U126" i="10"/>
  <c r="U927" i="10"/>
  <c r="U7" i="10"/>
  <c r="U349" i="10"/>
  <c r="AA349" i="10" s="1"/>
  <c r="U277" i="10"/>
  <c r="U897" i="10"/>
  <c r="U93" i="10"/>
  <c r="U645" i="10"/>
  <c r="U603" i="10"/>
  <c r="U101" i="10"/>
  <c r="T80" i="10"/>
  <c r="U965" i="10"/>
  <c r="U456" i="10"/>
  <c r="U783" i="10"/>
  <c r="Y783" i="10" s="1"/>
  <c r="U639" i="10"/>
  <c r="U432" i="10"/>
  <c r="U334" i="10"/>
  <c r="U556" i="10"/>
  <c r="U893" i="10"/>
  <c r="U933" i="10"/>
  <c r="T381" i="10"/>
  <c r="U767" i="10"/>
  <c r="T563" i="10"/>
  <c r="Y563" i="10" s="1"/>
  <c r="U270" i="10"/>
  <c r="AA270" i="10" s="1"/>
  <c r="T583" i="10"/>
  <c r="U153" i="10"/>
  <c r="T325" i="10"/>
  <c r="U872" i="10"/>
  <c r="T456" i="10"/>
  <c r="U145" i="10"/>
  <c r="U2" i="10"/>
  <c r="U909" i="10"/>
  <c r="U449" i="10"/>
  <c r="T893" i="10"/>
  <c r="U737" i="10"/>
  <c r="Y737" i="10" s="1"/>
  <c r="U581" i="10"/>
  <c r="Y581" i="10" s="1"/>
  <c r="U582" i="10"/>
  <c r="U653" i="10"/>
  <c r="U661" i="10"/>
  <c r="U357" i="10"/>
  <c r="U358" i="10"/>
  <c r="U117" i="10"/>
  <c r="U104" i="10"/>
  <c r="U509" i="10"/>
  <c r="U182" i="10"/>
  <c r="U133" i="10"/>
  <c r="T2" i="10"/>
  <c r="U746" i="10"/>
  <c r="U541" i="10"/>
  <c r="U743" i="10"/>
  <c r="U947" i="10"/>
  <c r="T621" i="10"/>
  <c r="AA621" i="10" s="1"/>
  <c r="U72" i="10"/>
  <c r="U677" i="10"/>
  <c r="U118" i="10"/>
  <c r="T461" i="10"/>
  <c r="U847" i="10"/>
  <c r="T970" i="10"/>
  <c r="U341" i="10"/>
  <c r="AA341" i="10" s="1"/>
  <c r="U389" i="10"/>
  <c r="U793" i="10"/>
  <c r="T752" i="10"/>
  <c r="U85" i="10"/>
  <c r="U716" i="10"/>
  <c r="U944" i="10"/>
  <c r="T653" i="10"/>
  <c r="U68" i="10"/>
  <c r="U174" i="10"/>
  <c r="U190" i="10"/>
  <c r="T413" i="10"/>
  <c r="Z413" i="10" s="1"/>
  <c r="Q413" i="10" s="1"/>
  <c r="U128" i="10"/>
  <c r="T695" i="10"/>
  <c r="T104" i="10"/>
  <c r="U534" i="10"/>
  <c r="U565" i="10"/>
  <c r="T453" i="10"/>
  <c r="Z453" i="10" s="1"/>
  <c r="Q453" i="10" s="1"/>
  <c r="U198" i="10"/>
  <c r="U623" i="10"/>
  <c r="U400" i="10"/>
  <c r="U780" i="10"/>
  <c r="U435" i="10"/>
  <c r="U569" i="10"/>
  <c r="U597" i="10"/>
  <c r="U925" i="10"/>
  <c r="U579" i="10"/>
  <c r="U184" i="10"/>
  <c r="U64" i="10"/>
  <c r="U816" i="10"/>
  <c r="T569" i="10"/>
  <c r="T24" i="10"/>
  <c r="U419" i="10"/>
  <c r="AA419" i="10" s="1"/>
  <c r="T655" i="10"/>
  <c r="U209" i="10"/>
  <c r="T597" i="10"/>
  <c r="T579" i="10"/>
  <c r="T133" i="10"/>
  <c r="T317" i="10"/>
  <c r="U679" i="10"/>
  <c r="U589" i="10"/>
  <c r="U230" i="10"/>
  <c r="T947" i="10"/>
  <c r="U936" i="10"/>
  <c r="T435" i="10"/>
  <c r="T400" i="10"/>
  <c r="U592" i="10"/>
  <c r="T925" i="10"/>
  <c r="U611" i="10"/>
  <c r="T112" i="10"/>
  <c r="T365" i="10"/>
  <c r="U518" i="10"/>
  <c r="U373" i="10"/>
  <c r="U675" i="10"/>
  <c r="U549" i="10"/>
  <c r="U222" i="10"/>
  <c r="U37" i="10"/>
  <c r="U510" i="10"/>
  <c r="U917" i="10"/>
  <c r="U158" i="10"/>
  <c r="U687" i="10"/>
  <c r="U165" i="10"/>
  <c r="U110" i="10"/>
  <c r="T189" i="10"/>
  <c r="U206" i="10"/>
  <c r="T743" i="10"/>
  <c r="T222" i="10"/>
  <c r="T587" i="10"/>
  <c r="T675" i="10"/>
  <c r="U731" i="10"/>
  <c r="U40" i="10"/>
  <c r="U801" i="10"/>
  <c r="U253" i="10"/>
  <c r="U142" i="10"/>
  <c r="U262" i="10"/>
  <c r="T158" i="10"/>
  <c r="T759" i="10"/>
  <c r="Y436" i="10"/>
  <c r="T165" i="10"/>
  <c r="T619" i="10"/>
  <c r="U166" i="10"/>
  <c r="Z166" i="10" s="1"/>
  <c r="Q166" i="10" s="1"/>
  <c r="U61" i="10"/>
  <c r="U719" i="10"/>
  <c r="U414" i="10"/>
  <c r="T589" i="10"/>
  <c r="U861" i="10"/>
  <c r="U427" i="10"/>
  <c r="U216" i="10"/>
  <c r="U105" i="10"/>
  <c r="U848" i="10"/>
  <c r="U853" i="10"/>
  <c r="T142" i="10"/>
  <c r="T469" i="10"/>
  <c r="T269" i="10"/>
  <c r="T801" i="10"/>
  <c r="T411" i="10"/>
  <c r="T293" i="10"/>
  <c r="U120" i="10"/>
  <c r="T731" i="10"/>
  <c r="U957" i="10"/>
  <c r="U755" i="10"/>
  <c r="U224" i="10"/>
  <c r="Z911" i="10"/>
  <c r="Q911" i="10" s="1"/>
  <c r="T603" i="10"/>
  <c r="T541" i="10"/>
  <c r="U833" i="10"/>
  <c r="U727" i="10"/>
  <c r="U245" i="10"/>
  <c r="U718" i="10"/>
  <c r="U880" i="10"/>
  <c r="T861" i="10"/>
  <c r="U232" i="10"/>
  <c r="U200" i="10"/>
  <c r="U88" i="10"/>
  <c r="Y88" i="10" s="1"/>
  <c r="U753" i="10"/>
  <c r="T611" i="10"/>
  <c r="T301" i="10"/>
  <c r="T205" i="10"/>
  <c r="T517" i="10"/>
  <c r="T700" i="10"/>
  <c r="T309" i="10"/>
  <c r="U73" i="10"/>
  <c r="U855" i="10"/>
  <c r="U56" i="10"/>
  <c r="T56" i="10"/>
  <c r="U887" i="10"/>
  <c r="U823" i="10"/>
  <c r="U397" i="10"/>
  <c r="T397" i="10"/>
  <c r="T576" i="10"/>
  <c r="U576" i="10"/>
  <c r="Y911" i="10"/>
  <c r="Z214" i="10"/>
  <c r="Q214" i="10" s="1"/>
  <c r="Z607" i="10"/>
  <c r="Q607" i="10" s="1"/>
  <c r="Y160" i="10"/>
  <c r="AA804" i="10"/>
  <c r="U115" i="10"/>
  <c r="T115" i="10"/>
  <c r="U312" i="10"/>
  <c r="T312" i="10"/>
  <c r="U266" i="10"/>
  <c r="T266" i="10"/>
  <c r="Z901" i="10"/>
  <c r="Q901" i="10" s="1"/>
  <c r="Y901" i="10"/>
  <c r="AA901" i="10"/>
  <c r="T276" i="10"/>
  <c r="U276" i="10"/>
  <c r="U842" i="10"/>
  <c r="T842" i="10"/>
  <c r="U155" i="10"/>
  <c r="T155" i="10"/>
  <c r="T406" i="10"/>
  <c r="U406" i="10"/>
  <c r="U578" i="10"/>
  <c r="T578" i="10"/>
  <c r="U415" i="10"/>
  <c r="T415" i="10"/>
  <c r="Y486" i="10"/>
  <c r="U609" i="10"/>
  <c r="T609" i="10"/>
  <c r="U799" i="10"/>
  <c r="T799" i="10"/>
  <c r="U12" i="10"/>
  <c r="T12" i="10"/>
  <c r="U218" i="10"/>
  <c r="T218" i="10"/>
  <c r="T380" i="10"/>
  <c r="U380" i="10"/>
  <c r="U249" i="10"/>
  <c r="T249" i="10"/>
  <c r="U451" i="10"/>
  <c r="T451" i="10"/>
  <c r="U399" i="10"/>
  <c r="T399" i="10"/>
  <c r="U322" i="10"/>
  <c r="T322" i="10"/>
  <c r="U523" i="10"/>
  <c r="T523" i="10"/>
  <c r="U967" i="10"/>
  <c r="T967" i="10"/>
  <c r="U546" i="10"/>
  <c r="T546" i="10"/>
  <c r="Y829" i="10"/>
  <c r="U130" i="10"/>
  <c r="T130" i="10"/>
  <c r="U131" i="10"/>
  <c r="T131" i="10"/>
  <c r="U264" i="10"/>
  <c r="T264" i="10"/>
  <c r="Y654" i="10"/>
  <c r="AA654" i="10"/>
  <c r="Z654" i="10"/>
  <c r="Q654" i="10" s="1"/>
  <c r="U690" i="10"/>
  <c r="T690" i="10"/>
  <c r="U891" i="10"/>
  <c r="T891" i="10"/>
  <c r="T454" i="10"/>
  <c r="U454" i="10"/>
  <c r="U75" i="10"/>
  <c r="T75" i="10"/>
  <c r="U82" i="10"/>
  <c r="T82" i="10"/>
  <c r="U147" i="10"/>
  <c r="T147" i="10"/>
  <c r="U211" i="10"/>
  <c r="T211" i="10"/>
  <c r="U369" i="10"/>
  <c r="T369" i="10"/>
  <c r="T310" i="10"/>
  <c r="U310" i="10"/>
  <c r="T252" i="10"/>
  <c r="U252" i="10"/>
  <c r="T236" i="10"/>
  <c r="U236" i="10"/>
  <c r="Z445" i="10"/>
  <c r="Q445" i="10" s="1"/>
  <c r="T630" i="10"/>
  <c r="U630" i="10"/>
  <c r="T598" i="10"/>
  <c r="U598" i="10"/>
  <c r="T624" i="10"/>
  <c r="U624" i="10"/>
  <c r="U775" i="10"/>
  <c r="T775" i="10"/>
  <c r="AA945" i="10"/>
  <c r="Z945" i="10"/>
  <c r="Q945" i="10" s="1"/>
  <c r="U774" i="10"/>
  <c r="T774" i="10"/>
  <c r="Y962" i="10"/>
  <c r="Z962" i="10"/>
  <c r="Q962" i="10" s="1"/>
  <c r="AA962" i="10"/>
  <c r="T268" i="10"/>
  <c r="U268" i="10"/>
  <c r="U328" i="10"/>
  <c r="T328" i="10"/>
  <c r="U464" i="10"/>
  <c r="T464" i="10"/>
  <c r="U665" i="10"/>
  <c r="T665" i="10"/>
  <c r="Z807" i="10"/>
  <c r="Q807" i="10" s="1"/>
  <c r="Y807" i="10"/>
  <c r="U961" i="10"/>
  <c r="T961" i="10"/>
  <c r="U779" i="10"/>
  <c r="T779" i="10"/>
  <c r="U627" i="10"/>
  <c r="T627" i="10"/>
  <c r="Y949" i="10"/>
  <c r="AA949" i="10"/>
  <c r="Z949" i="10"/>
  <c r="Q949" i="10" s="1"/>
  <c r="U91" i="10"/>
  <c r="T91" i="10"/>
  <c r="U57" i="10"/>
  <c r="T57" i="10"/>
  <c r="U148" i="10"/>
  <c r="T148" i="10"/>
  <c r="U195" i="10"/>
  <c r="T195" i="10"/>
  <c r="U596" i="10"/>
  <c r="T596" i="10"/>
  <c r="U537" i="10"/>
  <c r="T537" i="10"/>
  <c r="T409" i="10"/>
  <c r="U409" i="10"/>
  <c r="T401" i="10"/>
  <c r="U401" i="10"/>
  <c r="U580" i="10"/>
  <c r="T580" i="10"/>
  <c r="U618" i="10"/>
  <c r="T618" i="10"/>
  <c r="Z739" i="10"/>
  <c r="Q739" i="10" s="1"/>
  <c r="AA739" i="10"/>
  <c r="Y739" i="10"/>
  <c r="U644" i="10"/>
  <c r="T644" i="10"/>
  <c r="T805" i="10"/>
  <c r="U805" i="10"/>
  <c r="Z470" i="10"/>
  <c r="Q470" i="10" s="1"/>
  <c r="Y470" i="10"/>
  <c r="AA470" i="10"/>
  <c r="U11" i="10"/>
  <c r="T11" i="10"/>
  <c r="U20" i="10"/>
  <c r="T20" i="10"/>
  <c r="U53" i="10"/>
  <c r="T53" i="10"/>
  <c r="Y161" i="10"/>
  <c r="Z161" i="10"/>
  <c r="Q161" i="10" s="1"/>
  <c r="AA161" i="10"/>
  <c r="Z113" i="10"/>
  <c r="Q113" i="10" s="1"/>
  <c r="Y113" i="10"/>
  <c r="U202" i="10"/>
  <c r="T202" i="10"/>
  <c r="Z239" i="10"/>
  <c r="Q239" i="10" s="1"/>
  <c r="Y239" i="10"/>
  <c r="AA239" i="10"/>
  <c r="Y125" i="10"/>
  <c r="Z125" i="10"/>
  <c r="Q125" i="10" s="1"/>
  <c r="AA125" i="10"/>
  <c r="U248" i="10"/>
  <c r="T248" i="10"/>
  <c r="U483" i="10"/>
  <c r="T483" i="10"/>
  <c r="U505" i="10"/>
  <c r="T505" i="10"/>
  <c r="U610" i="10"/>
  <c r="T610" i="10"/>
  <c r="T574" i="10"/>
  <c r="U574" i="10"/>
  <c r="T862" i="10"/>
  <c r="U862" i="10"/>
  <c r="U194" i="10"/>
  <c r="T194" i="10"/>
  <c r="U552" i="10"/>
  <c r="T552" i="10"/>
  <c r="T175" i="10"/>
  <c r="U175" i="10"/>
  <c r="T135" i="10"/>
  <c r="U135" i="10"/>
  <c r="T476" i="10"/>
  <c r="U476" i="10"/>
  <c r="U281" i="10"/>
  <c r="T281" i="10"/>
  <c r="T292" i="10"/>
  <c r="U292" i="10"/>
  <c r="U352" i="10"/>
  <c r="T352" i="10"/>
  <c r="U507" i="10"/>
  <c r="T507" i="10"/>
  <c r="U487" i="10"/>
  <c r="T487" i="10"/>
  <c r="U729" i="10"/>
  <c r="T729" i="10"/>
  <c r="U474" i="10"/>
  <c r="T474" i="10"/>
  <c r="U699" i="10"/>
  <c r="T699" i="10"/>
  <c r="U822" i="10"/>
  <c r="T822" i="10"/>
  <c r="U898" i="10"/>
  <c r="T898" i="10"/>
  <c r="T830" i="10"/>
  <c r="U830" i="10"/>
  <c r="T838" i="10"/>
  <c r="U838" i="10"/>
  <c r="U212" i="10"/>
  <c r="T212" i="10"/>
  <c r="Y84" i="10"/>
  <c r="Y173" i="10"/>
  <c r="AA173" i="10"/>
  <c r="Z173" i="10"/>
  <c r="Q173" i="10" s="1"/>
  <c r="U465" i="10"/>
  <c r="T465" i="10"/>
  <c r="U764" i="10"/>
  <c r="T764" i="10"/>
  <c r="T864" i="10"/>
  <c r="U864" i="10"/>
  <c r="Z302" i="10"/>
  <c r="Q302" i="10" s="1"/>
  <c r="Y302" i="10"/>
  <c r="AA302" i="10"/>
  <c r="U228" i="10"/>
  <c r="T228" i="10"/>
  <c r="Z643" i="10"/>
  <c r="Q643" i="10" s="1"/>
  <c r="AA643" i="10"/>
  <c r="Y643" i="10"/>
  <c r="U815" i="10"/>
  <c r="T815" i="10"/>
  <c r="T238" i="10"/>
  <c r="U238" i="10"/>
  <c r="U495" i="10"/>
  <c r="T495" i="10"/>
  <c r="AA417" i="10"/>
  <c r="Y417" i="10"/>
  <c r="Z417" i="10"/>
  <c r="Q417" i="10" s="1"/>
  <c r="T143" i="10"/>
  <c r="U143" i="10"/>
  <c r="T86" i="10"/>
  <c r="U86" i="10"/>
  <c r="U67" i="10"/>
  <c r="T67" i="10"/>
  <c r="U355" i="10"/>
  <c r="T355" i="10"/>
  <c r="T372" i="10"/>
  <c r="U372" i="10"/>
  <c r="U231" i="10"/>
  <c r="T231" i="10"/>
  <c r="U439" i="10"/>
  <c r="T439" i="10"/>
  <c r="T457" i="10"/>
  <c r="U457" i="10"/>
  <c r="U418" i="10"/>
  <c r="T418" i="10"/>
  <c r="AA734" i="10"/>
  <c r="Y734" i="10"/>
  <c r="Z734" i="10"/>
  <c r="Q734" i="10" s="1"/>
  <c r="U977" i="10"/>
  <c r="T977" i="10"/>
  <c r="U41" i="10"/>
  <c r="T41" i="10"/>
  <c r="U479" i="10"/>
  <c r="T479" i="10"/>
  <c r="AA632" i="10"/>
  <c r="Z632" i="10"/>
  <c r="Q632" i="10" s="1"/>
  <c r="Y632" i="10"/>
  <c r="U179" i="10"/>
  <c r="T179" i="10"/>
  <c r="Y326" i="10"/>
  <c r="AA326" i="10"/>
  <c r="Z326" i="10"/>
  <c r="Q326" i="10" s="1"/>
  <c r="Z403" i="10"/>
  <c r="Q403" i="10" s="1"/>
  <c r="Y685" i="10"/>
  <c r="Z685" i="10"/>
  <c r="Q685" i="10" s="1"/>
  <c r="T524" i="10"/>
  <c r="U524" i="10"/>
  <c r="Y928" i="10"/>
  <c r="AA928" i="10"/>
  <c r="Z928" i="10"/>
  <c r="Q928" i="10" s="1"/>
  <c r="U636" i="10"/>
  <c r="T636" i="10"/>
  <c r="Y647" i="10"/>
  <c r="AA647" i="10"/>
  <c r="Z647" i="10"/>
  <c r="Q647" i="10" s="1"/>
  <c r="U490" i="10"/>
  <c r="T490" i="10"/>
  <c r="AA750" i="10"/>
  <c r="Y750" i="10"/>
  <c r="Z750" i="10"/>
  <c r="Q750" i="10" s="1"/>
  <c r="U951" i="10"/>
  <c r="T951" i="10"/>
  <c r="U749" i="10"/>
  <c r="T749" i="10"/>
  <c r="Z850" i="10"/>
  <c r="Q850" i="10" s="1"/>
  <c r="Y850" i="10"/>
  <c r="AA850" i="10"/>
  <c r="T8" i="10"/>
  <c r="U8" i="10"/>
  <c r="U79" i="10"/>
  <c r="T79" i="10"/>
  <c r="T46" i="10"/>
  <c r="U46" i="10"/>
  <c r="T151" i="10"/>
  <c r="U151" i="10"/>
  <c r="T223" i="10"/>
  <c r="U223" i="10"/>
  <c r="U180" i="10"/>
  <c r="T180" i="10"/>
  <c r="T460" i="10"/>
  <c r="U460" i="10"/>
  <c r="Z733" i="10"/>
  <c r="Q733" i="10" s="1"/>
  <c r="Y733" i="10"/>
  <c r="AA733" i="10"/>
  <c r="Z745" i="10"/>
  <c r="Q745" i="10" s="1"/>
  <c r="Y745" i="10"/>
  <c r="AA745" i="10"/>
  <c r="U964" i="10"/>
  <c r="T964" i="10"/>
  <c r="T910" i="10"/>
  <c r="U910" i="10"/>
  <c r="Z529" i="10"/>
  <c r="Q529" i="10" s="1"/>
  <c r="AA529" i="10"/>
  <c r="Y529" i="10"/>
  <c r="U279" i="10"/>
  <c r="T279" i="10"/>
  <c r="U163" i="10"/>
  <c r="T163" i="10"/>
  <c r="Z390" i="10"/>
  <c r="Q390" i="10" s="1"/>
  <c r="Y390" i="10"/>
  <c r="AA390" i="10"/>
  <c r="T566" i="10"/>
  <c r="U566" i="10"/>
  <c r="T696" i="10"/>
  <c r="U696" i="10"/>
  <c r="Z659" i="10"/>
  <c r="Q659" i="10" s="1"/>
  <c r="Y659" i="10"/>
  <c r="AA659" i="10"/>
  <c r="U707" i="10"/>
  <c r="T707" i="10"/>
  <c r="U835" i="10"/>
  <c r="T835" i="10"/>
  <c r="T918" i="10"/>
  <c r="U918" i="10"/>
  <c r="U968" i="10"/>
  <c r="T968" i="10"/>
  <c r="U782" i="10"/>
  <c r="T782" i="10"/>
  <c r="U59" i="10"/>
  <c r="T59" i="10"/>
  <c r="U18" i="10"/>
  <c r="T18" i="10"/>
  <c r="T286" i="10"/>
  <c r="U286" i="10"/>
  <c r="U227" i="10"/>
  <c r="T227" i="10"/>
  <c r="U354" i="10"/>
  <c r="T354" i="10"/>
  <c r="U938" i="10"/>
  <c r="T938" i="10"/>
  <c r="U31" i="10"/>
  <c r="T31" i="10"/>
  <c r="T3" i="10"/>
  <c r="U3" i="10"/>
  <c r="U299" i="10"/>
  <c r="T299" i="10"/>
  <c r="U321" i="10"/>
  <c r="T321" i="10"/>
  <c r="U424" i="10"/>
  <c r="T424" i="10"/>
  <c r="U263" i="10"/>
  <c r="T263" i="10"/>
  <c r="U337" i="10"/>
  <c r="T337" i="10"/>
  <c r="T318" i="10"/>
  <c r="U318" i="10"/>
  <c r="T444" i="10"/>
  <c r="U444" i="10"/>
  <c r="AA686" i="10"/>
  <c r="Y686" i="10"/>
  <c r="Z686" i="10"/>
  <c r="Q686" i="10" s="1"/>
  <c r="U503" i="10"/>
  <c r="T503" i="10"/>
  <c r="U553" i="10"/>
  <c r="T553" i="10"/>
  <c r="U306" i="10"/>
  <c r="T306" i="10"/>
  <c r="U459" i="10"/>
  <c r="T459" i="10"/>
  <c r="U795" i="10"/>
  <c r="T795" i="10"/>
  <c r="U916" i="10"/>
  <c r="T916" i="10"/>
  <c r="U765" i="10"/>
  <c r="T765" i="10"/>
  <c r="U966" i="10"/>
  <c r="T966" i="10"/>
  <c r="T797" i="10"/>
  <c r="U797" i="10"/>
  <c r="AA921" i="10"/>
  <c r="Z921" i="10"/>
  <c r="Q921" i="10" s="1"/>
  <c r="Y921" i="10"/>
  <c r="U35" i="10"/>
  <c r="T35" i="10"/>
  <c r="AA177" i="10"/>
  <c r="Z177" i="10"/>
  <c r="Q177" i="10" s="1"/>
  <c r="Y177" i="10"/>
  <c r="U71" i="10"/>
  <c r="T71" i="10"/>
  <c r="Z176" i="10"/>
  <c r="Q176" i="10" s="1"/>
  <c r="Y176" i="10"/>
  <c r="U283" i="10"/>
  <c r="T283" i="10"/>
  <c r="U488" i="10"/>
  <c r="T488" i="10"/>
  <c r="U520" i="10"/>
  <c r="T520" i="10"/>
  <c r="U250" i="10"/>
  <c r="T250" i="10"/>
  <c r="T532" i="10"/>
  <c r="U532" i="10"/>
  <c r="U689" i="10"/>
  <c r="T689" i="10"/>
  <c r="U588" i="10"/>
  <c r="T588" i="10"/>
  <c r="U874" i="10"/>
  <c r="T874" i="10"/>
  <c r="U959" i="10"/>
  <c r="T959" i="10"/>
  <c r="AA905" i="10"/>
  <c r="Z905" i="10"/>
  <c r="Q905" i="10" s="1"/>
  <c r="Y905" i="10"/>
  <c r="U985" i="10"/>
  <c r="T985" i="10"/>
  <c r="T926" i="10"/>
  <c r="U926" i="10"/>
  <c r="Z567" i="10"/>
  <c r="Q567" i="10" s="1"/>
  <c r="Y567" i="10"/>
  <c r="T813" i="10"/>
  <c r="U813" i="10"/>
  <c r="U296" i="10"/>
  <c r="T296" i="10"/>
  <c r="U275" i="10"/>
  <c r="T275" i="10"/>
  <c r="U171" i="10"/>
  <c r="T171" i="10"/>
  <c r="T946" i="10"/>
  <c r="U946" i="10"/>
  <c r="U908" i="10"/>
  <c r="T908" i="10"/>
  <c r="T502" i="10"/>
  <c r="U502" i="10"/>
  <c r="U914" i="10"/>
  <c r="T914" i="10"/>
  <c r="U39" i="10"/>
  <c r="T39" i="10"/>
  <c r="T62" i="10"/>
  <c r="U62" i="10"/>
  <c r="Z254" i="10"/>
  <c r="Q254" i="10" s="1"/>
  <c r="U243" i="10"/>
  <c r="T243" i="10"/>
  <c r="T614" i="10"/>
  <c r="U614" i="10"/>
  <c r="U258" i="10"/>
  <c r="T258" i="10"/>
  <c r="U634" i="10"/>
  <c r="T634" i="10"/>
  <c r="U826" i="10"/>
  <c r="T826" i="10"/>
  <c r="U812" i="10"/>
  <c r="T812" i="10"/>
  <c r="U482" i="10"/>
  <c r="T482" i="10"/>
  <c r="U937" i="10"/>
  <c r="T937" i="10"/>
  <c r="U106" i="10"/>
  <c r="T106" i="10"/>
  <c r="U843" i="10"/>
  <c r="T843" i="10"/>
  <c r="AA185" i="10"/>
  <c r="U123" i="10"/>
  <c r="T123" i="10"/>
  <c r="T342" i="10"/>
  <c r="U342" i="10"/>
  <c r="U345" i="10"/>
  <c r="T345" i="10"/>
  <c r="U551" i="10"/>
  <c r="T551" i="10"/>
  <c r="U713" i="10"/>
  <c r="T713" i="10"/>
  <c r="U594" i="10"/>
  <c r="T594" i="10"/>
  <c r="U649" i="10"/>
  <c r="T649" i="10"/>
  <c r="U612" i="10"/>
  <c r="T612" i="10"/>
  <c r="U777" i="10"/>
  <c r="T777" i="10"/>
  <c r="U809" i="10"/>
  <c r="T809" i="10"/>
  <c r="U960" i="10"/>
  <c r="T960" i="10"/>
  <c r="U36" i="10"/>
  <c r="T36" i="10"/>
  <c r="U188" i="10"/>
  <c r="T188" i="10"/>
  <c r="U108" i="10"/>
  <c r="T108" i="10"/>
  <c r="U241" i="10"/>
  <c r="T241" i="10"/>
  <c r="U458" i="10"/>
  <c r="T458" i="10"/>
  <c r="U535" i="10"/>
  <c r="T535" i="10"/>
  <c r="U480" i="10"/>
  <c r="T480" i="10"/>
  <c r="AA808" i="10"/>
  <c r="U498" i="10"/>
  <c r="T498" i="10"/>
  <c r="T824" i="10"/>
  <c r="U824" i="10"/>
  <c r="T929" i="10"/>
  <c r="U929" i="10"/>
  <c r="T622" i="10"/>
  <c r="U622" i="10"/>
  <c r="U676" i="10"/>
  <c r="T676" i="10"/>
  <c r="AA45" i="10"/>
  <c r="Z45" i="10"/>
  <c r="Q45" i="10" s="1"/>
  <c r="Y45" i="10"/>
  <c r="AA214" i="10"/>
  <c r="U359" i="10"/>
  <c r="T359" i="10"/>
  <c r="U511" i="10"/>
  <c r="T511" i="10"/>
  <c r="U536" i="10"/>
  <c r="T536" i="10"/>
  <c r="U346" i="10"/>
  <c r="T346" i="10"/>
  <c r="U447" i="10"/>
  <c r="T447" i="10"/>
  <c r="U496" i="10"/>
  <c r="T496" i="10"/>
  <c r="U875" i="10"/>
  <c r="T875" i="10"/>
  <c r="AA978" i="10"/>
  <c r="Z978" i="10"/>
  <c r="Q978" i="10" s="1"/>
  <c r="Y978" i="10"/>
  <c r="U170" i="10"/>
  <c r="T170" i="10"/>
  <c r="U353" i="10"/>
  <c r="T353" i="10"/>
  <c r="U697" i="10"/>
  <c r="T697" i="10"/>
  <c r="U787" i="10"/>
  <c r="T787" i="10"/>
  <c r="U969" i="10"/>
  <c r="T969" i="10"/>
  <c r="U26" i="10"/>
  <c r="T26" i="10"/>
  <c r="T191" i="10"/>
  <c r="U191" i="10"/>
  <c r="Y136" i="10"/>
  <c r="Z74" i="10"/>
  <c r="Q74" i="10" s="1"/>
  <c r="AA74" i="10"/>
  <c r="Y74" i="10"/>
  <c r="T720" i="10"/>
  <c r="U720" i="10"/>
  <c r="T680" i="10"/>
  <c r="U680" i="10"/>
  <c r="U722" i="10"/>
  <c r="T722" i="10"/>
  <c r="U497" i="10"/>
  <c r="T497" i="10"/>
  <c r="Z687" i="10"/>
  <c r="Q687" i="10" s="1"/>
  <c r="U748" i="10"/>
  <c r="T748" i="10"/>
  <c r="U811" i="10"/>
  <c r="T811" i="10"/>
  <c r="U919" i="10"/>
  <c r="T919" i="10"/>
  <c r="U256" i="10"/>
  <c r="T256" i="10"/>
  <c r="T348" i="10"/>
  <c r="U348" i="10"/>
  <c r="T564" i="10"/>
  <c r="U564" i="10"/>
  <c r="U952" i="10"/>
  <c r="T952" i="10"/>
  <c r="U5" i="10"/>
  <c r="U14" i="10"/>
  <c r="T14" i="10"/>
  <c r="U138" i="10"/>
  <c r="T138" i="10"/>
  <c r="U162" i="10"/>
  <c r="T162" i="10"/>
  <c r="T103" i="10"/>
  <c r="U103" i="10"/>
  <c r="Z145" i="10"/>
  <c r="Q145" i="10" s="1"/>
  <c r="U102" i="10"/>
  <c r="T102" i="10"/>
  <c r="U339" i="10"/>
  <c r="T339" i="10"/>
  <c r="U376" i="10"/>
  <c r="T376" i="10"/>
  <c r="U368" i="10"/>
  <c r="T368" i="10"/>
  <c r="U434" i="10"/>
  <c r="T434" i="10"/>
  <c r="AA412" i="10"/>
  <c r="Z412" i="10"/>
  <c r="Q412" i="10" s="1"/>
  <c r="Y412" i="10"/>
  <c r="U931" i="10"/>
  <c r="T931" i="10"/>
  <c r="U889" i="10"/>
  <c r="T889" i="10"/>
  <c r="U859" i="10"/>
  <c r="T859" i="10"/>
  <c r="U867" i="10"/>
  <c r="T867" i="10"/>
  <c r="T902" i="10"/>
  <c r="U902" i="10"/>
  <c r="T13" i="10"/>
  <c r="U13" i="10"/>
  <c r="U684" i="10"/>
  <c r="T684" i="10"/>
  <c r="U866" i="10"/>
  <c r="T866" i="10"/>
  <c r="U19" i="10"/>
  <c r="T19" i="10"/>
  <c r="T111" i="10"/>
  <c r="U111" i="10"/>
  <c r="U351" i="10"/>
  <c r="T351" i="10"/>
  <c r="AA510" i="10"/>
  <c r="AA333" i="10"/>
  <c r="Y333" i="10"/>
  <c r="Z333" i="10"/>
  <c r="Q333" i="10" s="1"/>
  <c r="T516" i="10"/>
  <c r="U516" i="10"/>
  <c r="T462" i="10"/>
  <c r="U462" i="10"/>
  <c r="U633" i="10"/>
  <c r="T633" i="10"/>
  <c r="U642" i="10"/>
  <c r="T642" i="10"/>
  <c r="U658" i="10"/>
  <c r="T658" i="10"/>
  <c r="U796" i="10"/>
  <c r="T796" i="10"/>
  <c r="AA791" i="10"/>
  <c r="T562" i="10"/>
  <c r="U562" i="10"/>
  <c r="U757" i="10"/>
  <c r="T757" i="10"/>
  <c r="Y791" i="10"/>
  <c r="AA807" i="10"/>
  <c r="T468" i="10"/>
  <c r="U468" i="10"/>
  <c r="U384" i="10"/>
  <c r="T384" i="10"/>
  <c r="U884" i="10"/>
  <c r="T884" i="10"/>
  <c r="U443" i="10"/>
  <c r="T443" i="10"/>
  <c r="U922" i="10"/>
  <c r="T922" i="10"/>
  <c r="AA669" i="10"/>
  <c r="Z669" i="10"/>
  <c r="Q669" i="10" s="1"/>
  <c r="Y669" i="10"/>
  <c r="U379" i="10"/>
  <c r="T379" i="10"/>
  <c r="U831" i="10"/>
  <c r="T831" i="10"/>
  <c r="AA956" i="10"/>
  <c r="U347" i="10"/>
  <c r="T347" i="10"/>
  <c r="AA129" i="10"/>
  <c r="Z129" i="10"/>
  <c r="Q129" i="10" s="1"/>
  <c r="Y129" i="10"/>
  <c r="U280" i="10"/>
  <c r="T280" i="10"/>
  <c r="T95" i="10"/>
  <c r="U95" i="10"/>
  <c r="Y221" i="10"/>
  <c r="AA221" i="10"/>
  <c r="Z221" i="10"/>
  <c r="Q221" i="10" s="1"/>
  <c r="T260" i="10"/>
  <c r="U260" i="10"/>
  <c r="U122" i="10"/>
  <c r="T122" i="10"/>
  <c r="U545" i="10"/>
  <c r="T545" i="10"/>
  <c r="T374" i="10"/>
  <c r="U374" i="10"/>
  <c r="U297" i="10"/>
  <c r="T297" i="10"/>
  <c r="T422" i="10"/>
  <c r="U422" i="10"/>
  <c r="U491" i="10"/>
  <c r="T491" i="10"/>
  <c r="U528" i="10"/>
  <c r="T528" i="10"/>
  <c r="T438" i="10"/>
  <c r="U438" i="10"/>
  <c r="T606" i="10"/>
  <c r="U606" i="10"/>
  <c r="U883" i="10"/>
  <c r="T883" i="10"/>
  <c r="Y941" i="10"/>
  <c r="AA941" i="10"/>
  <c r="Z941" i="10"/>
  <c r="Q941" i="10" s="1"/>
  <c r="U23" i="10"/>
  <c r="T23" i="10"/>
  <c r="U15" i="10"/>
  <c r="T15" i="10"/>
  <c r="Z141" i="10"/>
  <c r="Q141" i="10" s="1"/>
  <c r="Y141" i="10"/>
  <c r="AA141" i="10"/>
  <c r="U394" i="10"/>
  <c r="T394" i="10"/>
  <c r="T672" i="10"/>
  <c r="U672" i="10"/>
  <c r="Z715" i="10"/>
  <c r="Q715" i="10" s="1"/>
  <c r="AA715" i="10"/>
  <c r="Y715" i="10"/>
  <c r="T769" i="10"/>
  <c r="U769" i="10"/>
  <c r="U924" i="10"/>
  <c r="T924" i="10"/>
  <c r="U950" i="10"/>
  <c r="T950" i="10"/>
  <c r="U681" i="10"/>
  <c r="T681" i="10"/>
  <c r="U714" i="10"/>
  <c r="T714" i="10"/>
  <c r="Z817" i="10"/>
  <c r="Q817" i="10" s="1"/>
  <c r="U186" i="10"/>
  <c r="T186" i="10"/>
  <c r="U164" i="10"/>
  <c r="T164" i="10"/>
  <c r="U70" i="10"/>
  <c r="T70" i="10"/>
  <c r="U313" i="10"/>
  <c r="T313" i="10"/>
  <c r="Z270" i="10"/>
  <c r="Q270" i="10" s="1"/>
  <c r="Y270" i="10"/>
  <c r="T433" i="10"/>
  <c r="U433" i="10"/>
  <c r="U431" i="10"/>
  <c r="T431" i="10"/>
  <c r="T396" i="10"/>
  <c r="U396" i="10"/>
  <c r="U338" i="10"/>
  <c r="T338" i="10"/>
  <c r="U760" i="10"/>
  <c r="T760" i="10"/>
  <c r="U802" i="10"/>
  <c r="T802" i="10"/>
  <c r="T846" i="10"/>
  <c r="U846" i="10"/>
  <c r="U982" i="10"/>
  <c r="T982" i="10"/>
  <c r="Y294" i="10"/>
  <c r="U615" i="10"/>
  <c r="T615" i="10"/>
  <c r="U803" i="10"/>
  <c r="T803" i="10"/>
  <c r="U196" i="10"/>
  <c r="T196" i="10"/>
  <c r="T656" i="10"/>
  <c r="U656" i="10"/>
  <c r="U626" i="10"/>
  <c r="T626" i="10"/>
  <c r="Z896" i="10"/>
  <c r="Q896" i="10" s="1"/>
  <c r="Y896" i="10"/>
  <c r="AA896" i="10"/>
  <c r="U691" i="10"/>
  <c r="T691" i="10"/>
  <c r="Y820" i="10"/>
  <c r="Z820" i="10"/>
  <c r="Q820" i="10" s="1"/>
  <c r="AA820" i="10"/>
  <c r="U900" i="10"/>
  <c r="T900" i="10"/>
  <c r="T854" i="10"/>
  <c r="U854" i="10"/>
  <c r="U810" i="10"/>
  <c r="T810" i="10"/>
  <c r="U83" i="10"/>
  <c r="T83" i="10"/>
  <c r="U392" i="10"/>
  <c r="T392" i="10"/>
  <c r="U935" i="10"/>
  <c r="T935" i="10"/>
  <c r="U363" i="10"/>
  <c r="T363" i="10"/>
  <c r="U385" i="10"/>
  <c r="T385" i="10"/>
  <c r="T364" i="10"/>
  <c r="U364" i="10"/>
  <c r="U544" i="10"/>
  <c r="T544" i="10"/>
  <c r="U290" i="10"/>
  <c r="T290" i="10"/>
  <c r="U620" i="10"/>
  <c r="T620" i="10"/>
  <c r="AA671" i="10"/>
  <c r="U873" i="10"/>
  <c r="T873" i="10"/>
  <c r="U527" i="10"/>
  <c r="T527" i="10"/>
  <c r="U723" i="10"/>
  <c r="T723" i="10"/>
  <c r="U28" i="10"/>
  <c r="T28" i="10"/>
  <c r="T324" i="10"/>
  <c r="U324" i="10"/>
  <c r="Y229" i="10"/>
  <c r="AA229" i="10"/>
  <c r="Z229" i="10"/>
  <c r="Q229" i="10" s="1"/>
  <c r="Y144" i="10"/>
  <c r="AA144" i="10"/>
  <c r="Z144" i="10"/>
  <c r="Q144" i="10" s="1"/>
  <c r="U473" i="10"/>
  <c r="T473" i="10"/>
  <c r="T548" i="10"/>
  <c r="U548" i="10"/>
  <c r="AA736" i="10"/>
  <c r="Y736" i="10"/>
  <c r="Z736" i="10"/>
  <c r="Q736" i="10" s="1"/>
  <c r="U790" i="10"/>
  <c r="T790" i="10"/>
  <c r="U530" i="10"/>
  <c r="T530" i="10"/>
  <c r="Y869" i="10"/>
  <c r="Z869" i="10"/>
  <c r="Q869" i="10" s="1"/>
  <c r="AA869" i="10"/>
  <c r="U976" i="10"/>
  <c r="T976" i="10"/>
  <c r="U943" i="10"/>
  <c r="T943" i="10"/>
  <c r="U331" i="10"/>
  <c r="T331" i="10"/>
  <c r="U698" i="10"/>
  <c r="T698" i="10"/>
  <c r="Z791" i="10"/>
  <c r="Q791" i="10" s="1"/>
  <c r="U55" i="10"/>
  <c r="T55" i="10"/>
  <c r="T22" i="10"/>
  <c r="U22" i="10"/>
  <c r="AA201" i="10"/>
  <c r="Z201" i="10"/>
  <c r="Q201" i="10" s="1"/>
  <c r="Y201" i="10"/>
  <c r="U178" i="10"/>
  <c r="T178" i="10"/>
  <c r="Z788" i="10"/>
  <c r="Q788" i="10" s="1"/>
  <c r="U387" i="10"/>
  <c r="T387" i="10"/>
  <c r="U521" i="10"/>
  <c r="T521" i="10"/>
  <c r="U402" i="10"/>
  <c r="T402" i="10"/>
  <c r="T550" i="10"/>
  <c r="U550" i="10"/>
  <c r="Z702" i="10"/>
  <c r="Q702" i="10" s="1"/>
  <c r="AA702" i="10"/>
  <c r="Y702" i="10"/>
  <c r="U819" i="10"/>
  <c r="T819" i="10"/>
  <c r="U602" i="10"/>
  <c r="T602" i="10"/>
  <c r="T886" i="10"/>
  <c r="U886" i="10"/>
  <c r="U974" i="10"/>
  <c r="T974" i="10"/>
  <c r="U295" i="10"/>
  <c r="T295" i="10"/>
  <c r="AA160" i="10"/>
  <c r="AA168" i="10"/>
  <c r="Z168" i="10"/>
  <c r="Q168" i="10" s="1"/>
  <c r="Y168" i="10"/>
  <c r="AA90" i="10"/>
  <c r="Z90" i="10"/>
  <c r="Q90" i="10" s="1"/>
  <c r="Y90" i="10"/>
  <c r="T356" i="10"/>
  <c r="U356" i="10"/>
  <c r="U547" i="10"/>
  <c r="T547" i="10"/>
  <c r="U601" i="10"/>
  <c r="T601" i="10"/>
  <c r="T881" i="10"/>
  <c r="U881" i="10"/>
  <c r="U187" i="10"/>
  <c r="T187" i="10"/>
  <c r="AA261" i="10"/>
  <c r="Z261" i="10"/>
  <c r="Q261" i="10" s="1"/>
  <c r="Y261" i="10"/>
  <c r="U219" i="10"/>
  <c r="T219" i="10"/>
  <c r="U650" i="10"/>
  <c r="T650" i="10"/>
  <c r="U361" i="10"/>
  <c r="T361" i="10"/>
  <c r="U660" i="10"/>
  <c r="T660" i="10"/>
  <c r="U666" i="10"/>
  <c r="T666" i="10"/>
  <c r="Z832" i="10"/>
  <c r="Q832" i="10" s="1"/>
  <c r="Y832" i="10"/>
  <c r="AA832" i="10"/>
  <c r="U210" i="10"/>
  <c r="T210" i="10"/>
  <c r="AA193" i="10"/>
  <c r="Z193" i="10"/>
  <c r="Q193" i="10" s="1"/>
  <c r="Y193" i="10"/>
  <c r="T350" i="10"/>
  <c r="U350" i="10"/>
  <c r="U257" i="10"/>
  <c r="T257" i="10"/>
  <c r="U386" i="10"/>
  <c r="T386" i="10"/>
  <c r="U571" i="10"/>
  <c r="T571" i="10"/>
  <c r="T590" i="10"/>
  <c r="U590" i="10"/>
  <c r="U744" i="10"/>
  <c r="T744" i="10"/>
  <c r="Z818" i="10"/>
  <c r="Q818" i="10" s="1"/>
  <c r="AA818" i="10"/>
  <c r="Y818" i="10"/>
  <c r="U741" i="10"/>
  <c r="T741" i="10"/>
  <c r="U983" i="10"/>
  <c r="T983" i="10"/>
  <c r="U114" i="10"/>
  <c r="T114" i="10"/>
  <c r="U107" i="10"/>
  <c r="T107" i="10"/>
  <c r="U139" i="10"/>
  <c r="T139" i="10"/>
  <c r="U203" i="10"/>
  <c r="T203" i="10"/>
  <c r="T159" i="10"/>
  <c r="U159" i="10"/>
  <c r="T183" i="10"/>
  <c r="U183" i="10"/>
  <c r="U272" i="10"/>
  <c r="T272" i="10"/>
  <c r="U311" i="10"/>
  <c r="T311" i="10"/>
  <c r="AA635" i="10"/>
  <c r="Y635" i="10"/>
  <c r="Z635" i="10"/>
  <c r="Q635" i="10" s="1"/>
  <c r="Y501" i="10"/>
  <c r="AA501" i="10"/>
  <c r="Z501" i="10"/>
  <c r="Q501" i="10" s="1"/>
  <c r="T704" i="10"/>
  <c r="U704" i="10"/>
  <c r="Y575" i="10"/>
  <c r="AA575" i="10"/>
  <c r="Z575" i="10"/>
  <c r="Q575" i="10" s="1"/>
  <c r="U706" i="10"/>
  <c r="T706" i="10"/>
  <c r="U852" i="10"/>
  <c r="T852" i="10"/>
  <c r="U756" i="10"/>
  <c r="T756" i="10"/>
  <c r="U975" i="10"/>
  <c r="T975" i="10"/>
  <c r="T781" i="10"/>
  <c r="U781" i="10"/>
  <c r="U335" i="10"/>
  <c r="T335" i="10"/>
  <c r="U288" i="10"/>
  <c r="T288" i="10"/>
  <c r="AA117" i="10"/>
  <c r="U87" i="10"/>
  <c r="T87" i="10"/>
  <c r="U124" i="10"/>
  <c r="T124" i="10"/>
  <c r="T308" i="10"/>
  <c r="U308" i="10"/>
  <c r="T300" i="10"/>
  <c r="U300" i="10"/>
  <c r="U360" i="10"/>
  <c r="T360" i="10"/>
  <c r="U307" i="10"/>
  <c r="T307" i="10"/>
  <c r="U329" i="10"/>
  <c r="T329" i="10"/>
  <c r="U531" i="10"/>
  <c r="T531" i="10"/>
  <c r="U593" i="10"/>
  <c r="T593" i="10"/>
  <c r="U572" i="10"/>
  <c r="T572" i="10"/>
  <c r="U628" i="10"/>
  <c r="T628" i="10"/>
  <c r="AA758" i="10"/>
  <c r="Y758" i="10"/>
  <c r="Z758" i="10"/>
  <c r="Q758" i="10" s="1"/>
  <c r="U806" i="10"/>
  <c r="T806" i="10"/>
  <c r="T865" i="10"/>
  <c r="U865" i="10"/>
  <c r="T60" i="10"/>
  <c r="U60" i="10"/>
  <c r="T316" i="10"/>
  <c r="U316" i="10"/>
  <c r="T278" i="10"/>
  <c r="U278" i="10"/>
  <c r="U375" i="10"/>
  <c r="T375" i="10"/>
  <c r="U682" i="10"/>
  <c r="T682" i="10"/>
  <c r="U559" i="10"/>
  <c r="T559" i="10"/>
  <c r="AA509" i="10"/>
  <c r="Z509" i="10"/>
  <c r="Q509" i="10" s="1"/>
  <c r="Y509" i="10"/>
  <c r="U673" i="10"/>
  <c r="T673" i="10"/>
  <c r="U771" i="10"/>
  <c r="T771" i="10"/>
  <c r="U907" i="10"/>
  <c r="T907" i="10"/>
  <c r="U58" i="10"/>
  <c r="T58" i="10"/>
  <c r="U323" i="10"/>
  <c r="T323" i="10"/>
  <c r="U220" i="10"/>
  <c r="T220" i="10"/>
  <c r="AA78" i="10"/>
  <c r="Z78" i="10"/>
  <c r="Q78" i="10" s="1"/>
  <c r="Y78" i="10"/>
  <c r="T244" i="10"/>
  <c r="U244" i="10"/>
  <c r="T728" i="10"/>
  <c r="U728" i="10"/>
  <c r="T484" i="10"/>
  <c r="U484" i="10"/>
  <c r="U407" i="10"/>
  <c r="T407" i="10"/>
  <c r="T425" i="10"/>
  <c r="U425" i="10"/>
  <c r="T478" i="10"/>
  <c r="U478" i="10"/>
  <c r="U839" i="10"/>
  <c r="T839" i="10"/>
  <c r="U625" i="10"/>
  <c r="T625" i="10"/>
  <c r="U116" i="10"/>
  <c r="T116" i="10"/>
  <c r="U320" i="10"/>
  <c r="T320" i="10"/>
  <c r="U423" i="10"/>
  <c r="T423" i="10"/>
  <c r="U242" i="10"/>
  <c r="T242" i="10"/>
  <c r="AA613" i="10"/>
  <c r="Z613" i="10"/>
  <c r="Q613" i="10" s="1"/>
  <c r="Y613" i="10"/>
  <c r="U860" i="10"/>
  <c r="T860" i="10"/>
  <c r="U798" i="10"/>
  <c r="T798" i="10"/>
  <c r="T878" i="10"/>
  <c r="U878" i="10"/>
  <c r="T942" i="10"/>
  <c r="U942" i="10"/>
  <c r="U986" i="10"/>
  <c r="T986" i="10"/>
  <c r="T870" i="10"/>
  <c r="U870" i="10"/>
  <c r="U27" i="10"/>
  <c r="T27" i="10"/>
  <c r="Y157" i="10"/>
  <c r="AA157" i="10"/>
  <c r="Z157" i="10"/>
  <c r="Q157" i="10" s="1"/>
  <c r="Z160" i="10"/>
  <c r="Q160" i="10" s="1"/>
  <c r="T199" i="10"/>
  <c r="U199" i="10"/>
  <c r="U154" i="10"/>
  <c r="T154" i="10"/>
  <c r="T119" i="10"/>
  <c r="U119" i="10"/>
  <c r="U426" i="10"/>
  <c r="T426" i="10"/>
  <c r="U314" i="10"/>
  <c r="T314" i="10"/>
  <c r="U519" i="10"/>
  <c r="T519" i="10"/>
  <c r="U538" i="10"/>
  <c r="T538" i="10"/>
  <c r="AA785" i="10"/>
  <c r="Z785" i="10"/>
  <c r="Q785" i="10" s="1"/>
  <c r="Y785" i="10"/>
  <c r="T763" i="10"/>
  <c r="U763" i="10"/>
  <c r="U362" i="10"/>
  <c r="T362" i="10"/>
  <c r="U730" i="10"/>
  <c r="T730" i="10"/>
  <c r="AA640" i="10"/>
  <c r="Z640" i="10"/>
  <c r="Q640" i="10" s="1"/>
  <c r="Y640" i="10"/>
  <c r="U906" i="10"/>
  <c r="T906" i="10"/>
  <c r="U522" i="10"/>
  <c r="T522" i="10"/>
  <c r="U251" i="10"/>
  <c r="T251" i="10"/>
  <c r="U99" i="10"/>
  <c r="T99" i="10"/>
  <c r="T25" i="10"/>
  <c r="U25" i="10"/>
  <c r="U259" i="10"/>
  <c r="T259" i="10"/>
  <c r="AA403" i="10"/>
  <c r="U450" i="10"/>
  <c r="T450" i="10"/>
  <c r="T540" i="10"/>
  <c r="U540" i="10"/>
  <c r="Y214" i="10"/>
  <c r="T894" i="10"/>
  <c r="U894" i="10"/>
  <c r="U298" i="10"/>
  <c r="T298" i="10"/>
  <c r="U754" i="10"/>
  <c r="T754" i="10"/>
  <c r="U52" i="10"/>
  <c r="T52" i="10"/>
  <c r="T6" i="10"/>
  <c r="U6" i="10"/>
  <c r="U34" i="10"/>
  <c r="T34" i="10"/>
  <c r="T207" i="10"/>
  <c r="U207" i="10"/>
  <c r="U17" i="10"/>
  <c r="T17" i="10"/>
  <c r="U240" i="10"/>
  <c r="T240" i="10"/>
  <c r="AA192" i="10"/>
  <c r="Z192" i="10"/>
  <c r="Q192" i="10" s="1"/>
  <c r="Y192" i="10"/>
  <c r="U271" i="10"/>
  <c r="T271" i="10"/>
  <c r="U472" i="10"/>
  <c r="T472" i="10"/>
  <c r="T526" i="10"/>
  <c r="U526" i="10"/>
  <c r="U475" i="10"/>
  <c r="T475" i="10"/>
  <c r="T428" i="10"/>
  <c r="U428" i="10"/>
  <c r="U467" i="10"/>
  <c r="T467" i="10"/>
  <c r="U489" i="10"/>
  <c r="T489" i="10"/>
  <c r="T420" i="10"/>
  <c r="U420" i="10"/>
  <c r="T770" i="10"/>
  <c r="U770" i="10"/>
  <c r="Y956" i="10"/>
  <c r="AA981" i="10"/>
  <c r="Z981" i="10"/>
  <c r="Q981" i="10" s="1"/>
  <c r="Y981" i="10"/>
  <c r="Y429" i="10"/>
  <c r="AA429" i="10"/>
  <c r="Z429" i="10"/>
  <c r="Q429" i="10" s="1"/>
  <c r="U585" i="10"/>
  <c r="T585" i="10"/>
  <c r="AA381" i="10"/>
  <c r="U303" i="10"/>
  <c r="T303" i="10"/>
  <c r="T492" i="10"/>
  <c r="U492" i="10"/>
  <c r="AA453" i="10"/>
  <c r="Y761" i="10"/>
  <c r="AA761" i="10"/>
  <c r="Z761" i="10"/>
  <c r="Q761" i="10" s="1"/>
  <c r="U631" i="10"/>
  <c r="T631" i="10"/>
  <c r="Y573" i="10"/>
  <c r="Z573" i="10"/>
  <c r="Q573" i="10" s="1"/>
  <c r="AA573" i="10"/>
  <c r="T638" i="10"/>
  <c r="U638" i="10"/>
  <c r="Z667" i="10"/>
  <c r="Q667" i="10" s="1"/>
  <c r="AA667" i="10"/>
  <c r="Y667" i="10"/>
  <c r="U915" i="10"/>
  <c r="T915" i="10"/>
  <c r="U899" i="10"/>
  <c r="T899" i="10"/>
  <c r="T452" i="10"/>
  <c r="U452" i="10"/>
  <c r="T215" i="10"/>
  <c r="U215" i="10"/>
  <c r="U305" i="10"/>
  <c r="T305" i="10"/>
  <c r="AA150" i="10"/>
  <c r="U455" i="10"/>
  <c r="T455" i="10"/>
  <c r="T233" i="10"/>
  <c r="U233" i="10"/>
  <c r="U391" i="10"/>
  <c r="T391" i="10"/>
  <c r="Z701" i="10"/>
  <c r="Q701" i="10" s="1"/>
  <c r="Y701" i="10"/>
  <c r="AA701" i="10"/>
  <c r="U481" i="10"/>
  <c r="T481" i="10"/>
  <c r="U828" i="10"/>
  <c r="T828" i="10"/>
  <c r="U641" i="10"/>
  <c r="T641" i="10"/>
  <c r="U786" i="10"/>
  <c r="T786" i="10"/>
  <c r="Y849" i="10"/>
  <c r="AA849" i="10"/>
  <c r="Z849" i="10"/>
  <c r="Q849" i="10" s="1"/>
  <c r="U844" i="10"/>
  <c r="T844" i="10"/>
  <c r="U851" i="10"/>
  <c r="T851" i="10"/>
  <c r="U132" i="10"/>
  <c r="T132" i="10"/>
  <c r="Y255" i="10"/>
  <c r="Z255" i="10"/>
  <c r="Q255" i="10" s="1"/>
  <c r="AA255" i="10"/>
  <c r="U395" i="10"/>
  <c r="T395" i="10"/>
  <c r="U344" i="10"/>
  <c r="T344" i="10"/>
  <c r="U539" i="10"/>
  <c r="T539" i="10"/>
  <c r="U282" i="10"/>
  <c r="T282" i="10"/>
  <c r="T963" i="10"/>
  <c r="U963" i="10"/>
  <c r="U287" i="10"/>
  <c r="T287" i="10"/>
  <c r="T971" i="10"/>
  <c r="U971" i="10"/>
  <c r="Z84" i="10"/>
  <c r="Q84" i="10" s="1"/>
  <c r="U47" i="10"/>
  <c r="T47" i="10"/>
  <c r="U51" i="10"/>
  <c r="T51" i="10"/>
  <c r="T127" i="10"/>
  <c r="U127" i="10"/>
  <c r="U499" i="10"/>
  <c r="T499" i="10"/>
  <c r="U273" i="10"/>
  <c r="T273" i="10"/>
  <c r="T382" i="10"/>
  <c r="U382" i="10"/>
  <c r="T560" i="10"/>
  <c r="U560" i="10"/>
  <c r="Z76" i="10"/>
  <c r="Q76" i="10" s="1"/>
  <c r="Y76" i="10"/>
  <c r="AA76" i="10"/>
  <c r="U50" i="10"/>
  <c r="T50" i="10"/>
  <c r="U49" i="10"/>
  <c r="T49" i="10"/>
  <c r="Y109" i="10"/>
  <c r="Z109" i="10"/>
  <c r="Q109" i="10" s="1"/>
  <c r="AA109" i="10"/>
  <c r="U370" i="10"/>
  <c r="T370" i="10"/>
  <c r="U827" i="10"/>
  <c r="T827" i="10"/>
  <c r="T979" i="10"/>
  <c r="U979" i="10"/>
  <c r="T500" i="10"/>
  <c r="U500" i="10"/>
  <c r="Y607" i="10"/>
  <c r="Z778" i="10"/>
  <c r="Q778" i="10" s="1"/>
  <c r="AA778" i="10"/>
  <c r="Y778" i="10"/>
  <c r="T888" i="10"/>
  <c r="U888" i="10"/>
  <c r="AA152" i="10"/>
  <c r="Y152" i="10"/>
  <c r="Z152" i="10"/>
  <c r="Q152" i="10" s="1"/>
  <c r="U343" i="10"/>
  <c r="T343" i="10"/>
  <c r="U336" i="10"/>
  <c r="T336" i="10"/>
  <c r="U267" i="10"/>
  <c r="T267" i="10"/>
  <c r="U289" i="10"/>
  <c r="T289" i="10"/>
  <c r="T284" i="10"/>
  <c r="U284" i="10"/>
  <c r="U513" i="10"/>
  <c r="T513" i="10"/>
  <c r="U471" i="10"/>
  <c r="T471" i="10"/>
  <c r="U410" i="10"/>
  <c r="T410" i="10"/>
  <c r="T712" i="10"/>
  <c r="U712" i="10"/>
  <c r="U586" i="10"/>
  <c r="T586" i="10"/>
  <c r="U923" i="10"/>
  <c r="T923" i="10"/>
  <c r="AA895" i="10"/>
  <c r="Z895" i="10"/>
  <c r="Q895" i="10" s="1"/>
  <c r="Y895" i="10"/>
  <c r="U958" i="10"/>
  <c r="T958" i="10"/>
  <c r="T688" i="10"/>
  <c r="U688" i="10"/>
  <c r="U794" i="10"/>
  <c r="T794" i="10"/>
  <c r="U876" i="10"/>
  <c r="T876" i="10"/>
  <c r="Z956" i="10"/>
  <c r="Q956" i="10" s="1"/>
  <c r="Y213" i="10"/>
  <c r="Z213" i="10"/>
  <c r="Q213" i="10" s="1"/>
  <c r="AA213" i="10"/>
  <c r="U890" i="10"/>
  <c r="T890" i="10"/>
  <c r="Z599" i="10"/>
  <c r="Q599" i="10" s="1"/>
  <c r="Y599" i="10"/>
  <c r="T508" i="10"/>
  <c r="U508" i="10"/>
  <c r="T98" i="10"/>
  <c r="U98" i="10"/>
  <c r="U327" i="10"/>
  <c r="T327" i="10"/>
  <c r="T841" i="10"/>
  <c r="U841" i="10"/>
  <c r="U383" i="10"/>
  <c r="T383" i="10"/>
  <c r="U42" i="10"/>
  <c r="T42" i="10"/>
  <c r="U378" i="10"/>
  <c r="T378" i="10"/>
  <c r="Z858" i="10"/>
  <c r="Q858" i="10" s="1"/>
  <c r="Y858" i="10"/>
  <c r="AA858" i="10"/>
  <c r="T30" i="10"/>
  <c r="U30" i="10"/>
  <c r="T167" i="10"/>
  <c r="U167" i="10"/>
  <c r="U146" i="10"/>
  <c r="T146" i="10"/>
  <c r="AA97" i="10"/>
  <c r="Y97" i="10"/>
  <c r="Z97" i="10"/>
  <c r="Q97" i="10" s="1"/>
  <c r="U405" i="10"/>
  <c r="T405" i="10"/>
  <c r="U304" i="10"/>
  <c r="T304" i="10"/>
  <c r="T398" i="10"/>
  <c r="U398" i="10"/>
  <c r="U371" i="10"/>
  <c r="T371" i="10"/>
  <c r="U393" i="10"/>
  <c r="T393" i="10"/>
  <c r="U930" i="10"/>
  <c r="T930" i="10"/>
  <c r="U814" i="10"/>
  <c r="T814" i="10"/>
  <c r="Z837" i="10"/>
  <c r="Q837" i="10" s="1"/>
  <c r="Y837" i="10"/>
  <c r="AA837" i="10"/>
  <c r="U939" i="10"/>
  <c r="T939" i="10"/>
  <c r="U140" i="10"/>
  <c r="T140" i="10"/>
  <c r="T934" i="10"/>
  <c r="U934" i="10"/>
  <c r="U984" i="10"/>
  <c r="T984" i="10"/>
  <c r="U44" i="10"/>
  <c r="T44" i="10"/>
  <c r="T38" i="10"/>
  <c r="U38" i="10"/>
  <c r="U442" i="10"/>
  <c r="T442" i="10"/>
  <c r="T340" i="10"/>
  <c r="U340" i="10"/>
  <c r="U234" i="10"/>
  <c r="T234" i="10"/>
  <c r="Y542" i="10"/>
  <c r="AA542" i="10"/>
  <c r="Z542" i="10"/>
  <c r="Q542" i="10" s="1"/>
  <c r="Y709" i="10"/>
  <c r="AA709" i="10"/>
  <c r="Z709" i="10"/>
  <c r="Q709" i="10" s="1"/>
  <c r="U330" i="10"/>
  <c r="T330" i="10"/>
  <c r="U504" i="10"/>
  <c r="T504" i="10"/>
  <c r="U543" i="10"/>
  <c r="T543" i="10"/>
  <c r="Y694" i="10"/>
  <c r="AA694" i="10"/>
  <c r="Z694" i="10"/>
  <c r="Q694" i="10" s="1"/>
  <c r="AA735" i="10"/>
  <c r="Z735" i="10"/>
  <c r="Q735" i="10" s="1"/>
  <c r="Y735" i="10"/>
  <c r="U657" i="10"/>
  <c r="T657" i="10"/>
  <c r="AA583" i="10"/>
  <c r="U66" i="10"/>
  <c r="T66" i="10"/>
  <c r="U315" i="10"/>
  <c r="T315" i="10"/>
  <c r="T404" i="10"/>
  <c r="U404" i="10"/>
  <c r="T494" i="10"/>
  <c r="U494" i="10"/>
  <c r="U274" i="10"/>
  <c r="T274" i="10"/>
  <c r="U577" i="10"/>
  <c r="T577" i="10"/>
  <c r="U617" i="10"/>
  <c r="T617" i="10"/>
  <c r="U721" i="10"/>
  <c r="T721" i="10"/>
  <c r="U204" i="10"/>
  <c r="T204" i="10"/>
  <c r="T332" i="10"/>
  <c r="U332" i="10"/>
  <c r="U463" i="10"/>
  <c r="T463" i="10"/>
  <c r="U668" i="10"/>
  <c r="T668" i="10"/>
  <c r="AA84" i="10"/>
  <c r="U156" i="10"/>
  <c r="T156" i="10"/>
  <c r="AA477" i="10"/>
  <c r="Z477" i="10"/>
  <c r="Q477" i="10" s="1"/>
  <c r="Y477" i="10"/>
  <c r="T554" i="10"/>
  <c r="U554" i="10"/>
  <c r="U683" i="10"/>
  <c r="T683" i="10"/>
  <c r="U705" i="10"/>
  <c r="T705" i="10"/>
  <c r="U652" i="10"/>
  <c r="T652" i="10"/>
  <c r="U674" i="10"/>
  <c r="T674" i="10"/>
  <c r="AA584" i="10"/>
  <c r="Z584" i="10"/>
  <c r="Q584" i="10" s="1"/>
  <c r="Y584" i="10"/>
  <c r="U506" i="10"/>
  <c r="T506" i="10"/>
  <c r="Z651" i="10"/>
  <c r="Q651" i="10" s="1"/>
  <c r="Y651" i="10"/>
  <c r="AA651" i="10"/>
  <c r="U868" i="10"/>
  <c r="T868" i="10"/>
  <c r="U740" i="10"/>
  <c r="T740" i="10"/>
  <c r="U892" i="10"/>
  <c r="T892" i="10"/>
  <c r="Y821" i="10"/>
  <c r="Z821" i="10"/>
  <c r="Q821" i="10" s="1"/>
  <c r="AA821" i="10"/>
  <c r="U940" i="10"/>
  <c r="T940" i="10"/>
  <c r="U882" i="10"/>
  <c r="T882" i="10"/>
  <c r="U94" i="10"/>
  <c r="T94" i="10"/>
  <c r="U43" i="10"/>
  <c r="T43" i="10"/>
  <c r="Z81" i="10"/>
  <c r="Q81" i="10" s="1"/>
  <c r="AA81" i="10"/>
  <c r="Y81" i="10"/>
  <c r="U33" i="10"/>
  <c r="T33" i="10"/>
  <c r="U172" i="10"/>
  <c r="T172" i="10"/>
  <c r="U377" i="10"/>
  <c r="T377" i="10"/>
  <c r="U319" i="10"/>
  <c r="T319" i="10"/>
  <c r="U265" i="10"/>
  <c r="T265" i="10"/>
  <c r="U515" i="10"/>
  <c r="T515" i="10"/>
  <c r="U514" i="10"/>
  <c r="T514" i="10"/>
  <c r="U604" i="10"/>
  <c r="T604" i="10"/>
  <c r="Z965" i="10"/>
  <c r="Q965" i="10" s="1"/>
  <c r="AA965" i="10"/>
  <c r="Y965" i="10"/>
  <c r="U836" i="10"/>
  <c r="T836" i="10"/>
  <c r="U54" i="10"/>
  <c r="T54" i="10"/>
  <c r="T4" i="10"/>
  <c r="U4" i="10"/>
  <c r="T388" i="10"/>
  <c r="U388" i="10"/>
  <c r="Y169" i="10"/>
  <c r="Z169" i="10"/>
  <c r="Q169" i="10" s="1"/>
  <c r="AA169" i="10"/>
  <c r="Z77" i="10"/>
  <c r="Q77" i="10" s="1"/>
  <c r="Y77" i="10"/>
  <c r="AA77" i="10"/>
  <c r="U291" i="10"/>
  <c r="T291" i="10"/>
  <c r="Z446" i="10"/>
  <c r="Q446" i="10" s="1"/>
  <c r="Y446" i="10"/>
  <c r="AA446" i="10"/>
  <c r="Y912" i="10"/>
  <c r="Z912" i="10"/>
  <c r="Q912" i="10" s="1"/>
  <c r="AA912" i="10"/>
  <c r="U466" i="10"/>
  <c r="T466" i="10"/>
  <c r="U955" i="10"/>
  <c r="T955" i="10"/>
  <c r="U512" i="10"/>
  <c r="T512" i="10"/>
  <c r="U834" i="10"/>
  <c r="T834" i="10"/>
  <c r="U226" i="10"/>
  <c r="T226" i="10"/>
  <c r="AA366" i="10"/>
  <c r="Z366" i="10"/>
  <c r="Q366" i="10" s="1"/>
  <c r="Y366" i="10"/>
  <c r="U367" i="10"/>
  <c r="T367" i="10"/>
  <c r="T648" i="10"/>
  <c r="U648" i="10"/>
  <c r="T570" i="10"/>
  <c r="U570" i="10"/>
  <c r="U932" i="10"/>
  <c r="T932" i="10"/>
  <c r="U871" i="10"/>
  <c r="T871" i="10"/>
  <c r="Z595" i="10"/>
  <c r="Q595" i="10" s="1"/>
  <c r="AA595" i="10"/>
  <c r="Y595" i="10"/>
  <c r="AA607" i="10"/>
  <c r="AA557" i="10"/>
  <c r="AA911" i="10"/>
  <c r="AA100" i="10" l="1"/>
  <c r="Y100" i="10"/>
  <c r="Y453" i="10"/>
  <c r="AA747" i="10"/>
  <c r="Z768" i="10"/>
  <c r="Q768" i="10" s="1"/>
  <c r="Y747" i="10"/>
  <c r="AA48" i="10"/>
  <c r="Z48" i="10"/>
  <c r="Q48" i="10" s="1"/>
  <c r="AA825" i="10"/>
  <c r="Z581" i="10"/>
  <c r="Q581" i="10" s="1"/>
  <c r="Y825" i="10"/>
  <c r="AA436" i="10"/>
  <c r="AA581" i="10"/>
  <c r="Z441" i="10"/>
  <c r="Q441" i="10" s="1"/>
  <c r="Y441" i="10"/>
  <c r="AA768" i="10"/>
  <c r="Z737" i="10"/>
  <c r="Q737" i="10" s="1"/>
  <c r="AA486" i="10"/>
  <c r="Y65" i="10"/>
  <c r="Y913" i="10"/>
  <c r="Y583" i="10"/>
  <c r="Z671" i="10"/>
  <c r="Q671" i="10" s="1"/>
  <c r="Z185" i="10"/>
  <c r="Q185" i="10" s="1"/>
  <c r="Y254" i="10"/>
  <c r="Z772" i="10"/>
  <c r="Q772" i="10" s="1"/>
  <c r="Y608" i="10"/>
  <c r="Z608" i="10"/>
  <c r="Q608" i="10" s="1"/>
  <c r="Y629" i="10"/>
  <c r="Y738" i="10"/>
  <c r="AA629" i="10"/>
  <c r="Z863" i="10"/>
  <c r="Q863" i="10" s="1"/>
  <c r="Y863" i="10"/>
  <c r="Z738" i="10"/>
  <c r="Q738" i="10" s="1"/>
  <c r="Z89" i="10"/>
  <c r="Q89" i="10" s="1"/>
  <c r="Y89" i="10"/>
  <c r="Y600" i="10"/>
  <c r="AA772" i="10"/>
  <c r="AA600" i="10"/>
  <c r="Z493" i="10"/>
  <c r="Q493" i="10" s="1"/>
  <c r="AA493" i="10"/>
  <c r="Y817" i="10"/>
  <c r="Z808" i="10"/>
  <c r="Q808" i="10" s="1"/>
  <c r="AA65" i="10"/>
  <c r="AA737" i="10"/>
  <c r="AA440" i="10"/>
  <c r="AA525" i="10"/>
  <c r="Y525" i="10"/>
  <c r="Y440" i="10"/>
  <c r="Y445" i="10"/>
  <c r="Z16" i="10"/>
  <c r="Q16" i="10" s="1"/>
  <c r="AA16" i="10"/>
  <c r="Z913" i="10"/>
  <c r="Q913" i="10" s="1"/>
  <c r="AA563" i="10"/>
  <c r="AA913" i="10"/>
  <c r="Z563" i="10"/>
  <c r="Q563" i="10" s="1"/>
  <c r="AA788" i="10"/>
  <c r="Z121" i="10"/>
  <c r="Q121" i="10" s="1"/>
  <c r="AA725" i="10"/>
  <c r="AA829" i="10"/>
  <c r="Y591" i="10"/>
  <c r="Z591" i="10"/>
  <c r="Q591" i="10" s="1"/>
  <c r="Z325" i="10"/>
  <c r="Q325" i="10" s="1"/>
  <c r="AA591" i="10"/>
  <c r="Y954" i="10"/>
  <c r="Y710" i="10"/>
  <c r="Y725" i="10"/>
  <c r="AA121" i="10"/>
  <c r="Z725" i="10"/>
  <c r="Q725" i="10" s="1"/>
  <c r="Y208" i="10"/>
  <c r="Z134" i="10"/>
  <c r="Q134" i="10" s="1"/>
  <c r="Z389" i="10"/>
  <c r="Q389" i="10" s="1"/>
  <c r="Y121" i="10"/>
  <c r="Z208" i="10"/>
  <c r="Q208" i="10" s="1"/>
  <c r="AA389" i="10"/>
  <c r="Z92" i="10"/>
  <c r="Q92" i="10" s="1"/>
  <c r="AA208" i="10"/>
  <c r="Y389" i="10"/>
  <c r="AA92" i="10"/>
  <c r="Y485" i="10"/>
  <c r="Y92" i="10"/>
  <c r="AA485" i="10"/>
  <c r="AA134" i="10"/>
  <c r="Z485" i="10"/>
  <c r="Q485" i="10" s="1"/>
  <c r="Z29" i="10"/>
  <c r="Q29" i="10" s="1"/>
  <c r="AA29" i="10"/>
  <c r="Z710" i="10"/>
  <c r="Q710" i="10" s="1"/>
  <c r="Y134" i="10"/>
  <c r="Y29" i="10"/>
  <c r="AA710" i="10"/>
  <c r="AA953" i="10"/>
  <c r="Y953" i="10"/>
  <c r="AA746" i="10"/>
  <c r="Z972" i="10"/>
  <c r="Q972" i="10" s="1"/>
  <c r="Z953" i="10"/>
  <c r="Q953" i="10" s="1"/>
  <c r="AA294" i="10"/>
  <c r="Z954" i="10"/>
  <c r="Q954" i="10" s="1"/>
  <c r="Z294" i="10"/>
  <c r="Q294" i="10" s="1"/>
  <c r="AA954" i="10"/>
  <c r="Y661" i="10"/>
  <c r="Y885" i="10"/>
  <c r="Y104" i="10"/>
  <c r="Z677" i="10"/>
  <c r="Q677" i="10" s="1"/>
  <c r="AA677" i="10"/>
  <c r="Y677" i="10"/>
  <c r="Z7" i="10"/>
  <c r="Q7" i="10" s="1"/>
  <c r="Z933" i="10"/>
  <c r="Q933" i="10" s="1"/>
  <c r="Y904" i="10"/>
  <c r="AA7" i="10"/>
  <c r="AA357" i="10"/>
  <c r="AA235" i="10"/>
  <c r="Y357" i="10"/>
  <c r="Y448" i="10"/>
  <c r="Z357" i="10"/>
  <c r="Q357" i="10" s="1"/>
  <c r="AA448" i="10"/>
  <c r="Z766" i="10"/>
  <c r="Q766" i="10" s="1"/>
  <c r="Z85" i="10"/>
  <c r="Q85" i="10" s="1"/>
  <c r="Y663" i="10"/>
  <c r="AA85" i="10"/>
  <c r="Y717" i="10"/>
  <c r="Z717" i="10"/>
  <c r="Q717" i="10" s="1"/>
  <c r="Y456" i="10"/>
  <c r="AA717" i="10"/>
  <c r="AA973" i="10"/>
  <c r="Y430" i="10"/>
  <c r="Y432" i="10"/>
  <c r="Y972" i="10"/>
  <c r="AA416" i="10"/>
  <c r="AA845" i="10"/>
  <c r="Z136" i="10"/>
  <c r="Q136" i="10" s="1"/>
  <c r="Z752" i="10"/>
  <c r="Q752" i="10" s="1"/>
  <c r="Y789" i="10"/>
  <c r="Y845" i="10"/>
  <c r="AA679" i="10"/>
  <c r="AA136" i="10"/>
  <c r="AA752" i="10"/>
  <c r="AA789" i="10"/>
  <c r="AA518" i="10"/>
  <c r="Y752" i="10"/>
  <c r="Z789" i="10"/>
  <c r="Q789" i="10" s="1"/>
  <c r="AA743" i="10"/>
  <c r="Y518" i="10"/>
  <c r="Z920" i="10"/>
  <c r="Q920" i="10" s="1"/>
  <c r="Y980" i="10"/>
  <c r="Z518" i="10"/>
  <c r="Q518" i="10" s="1"/>
  <c r="Y416" i="10"/>
  <c r="Y285" i="10"/>
  <c r="Z349" i="10"/>
  <c r="Q349" i="10" s="1"/>
  <c r="Z285" i="10"/>
  <c r="Q285" i="10" s="1"/>
  <c r="Y561" i="10"/>
  <c r="Z561" i="10"/>
  <c r="Q561" i="10" s="1"/>
  <c r="Y349" i="10"/>
  <c r="Z693" i="10"/>
  <c r="Q693" i="10" s="1"/>
  <c r="AA432" i="10"/>
  <c r="AA430" i="10"/>
  <c r="AA693" i="10"/>
  <c r="Z432" i="10"/>
  <c r="Q432" i="10" s="1"/>
  <c r="Y784" i="10"/>
  <c r="AA784" i="10"/>
  <c r="Z217" i="10"/>
  <c r="Q217" i="10" s="1"/>
  <c r="Z784" i="10"/>
  <c r="Q784" i="10" s="1"/>
  <c r="Y662" i="10"/>
  <c r="AA662" i="10"/>
  <c r="AA724" i="10"/>
  <c r="Z662" i="10"/>
  <c r="Q662" i="10" s="1"/>
  <c r="Z724" i="10"/>
  <c r="Q724" i="10" s="1"/>
  <c r="AA920" i="10"/>
  <c r="Z678" i="10"/>
  <c r="Q678" i="10" s="1"/>
  <c r="Y800" i="10"/>
  <c r="Y920" i="10"/>
  <c r="Y724" i="10"/>
  <c r="Y762" i="10"/>
  <c r="Z762" i="10"/>
  <c r="Q762" i="10" s="1"/>
  <c r="AA762" i="10"/>
  <c r="AA567" i="10"/>
  <c r="Y746" i="10"/>
  <c r="Y126" i="10"/>
  <c r="Z533" i="10"/>
  <c r="Q533" i="10" s="1"/>
  <c r="Z149" i="10"/>
  <c r="Q149" i="10" s="1"/>
  <c r="Z948" i="10"/>
  <c r="Q948" i="10" s="1"/>
  <c r="Y948" i="10"/>
  <c r="Z637" i="10"/>
  <c r="Q637" i="10" s="1"/>
  <c r="Z101" i="10"/>
  <c r="Q101" i="10" s="1"/>
  <c r="Z225" i="10"/>
  <c r="Q225" i="10" s="1"/>
  <c r="Z416" i="10"/>
  <c r="Q416" i="10" s="1"/>
  <c r="Z746" i="10"/>
  <c r="Q746" i="10" s="1"/>
  <c r="AA616" i="10"/>
  <c r="Z277" i="10"/>
  <c r="Q277" i="10" s="1"/>
  <c r="AA561" i="10"/>
  <c r="Y766" i="10"/>
  <c r="AA21" i="10"/>
  <c r="AA277" i="10"/>
  <c r="AA766" i="10"/>
  <c r="Z456" i="10"/>
  <c r="Q456" i="10" s="1"/>
  <c r="AA205" i="10"/>
  <c r="AA663" i="10"/>
  <c r="Y235" i="10"/>
  <c r="Z408" i="10"/>
  <c r="Q408" i="10" s="1"/>
  <c r="Y21" i="10"/>
  <c r="Z605" i="10"/>
  <c r="Q605" i="10" s="1"/>
  <c r="Y277" i="10"/>
  <c r="Z800" i="10"/>
  <c r="Q800" i="10" s="1"/>
  <c r="Z235" i="10"/>
  <c r="Q235" i="10" s="1"/>
  <c r="Y408" i="10"/>
  <c r="Z21" i="10"/>
  <c r="Q21" i="10" s="1"/>
  <c r="AA605" i="10"/>
  <c r="Z568" i="10"/>
  <c r="Q568" i="10" s="1"/>
  <c r="Y605" i="10"/>
  <c r="AA695" i="10"/>
  <c r="Z973" i="10"/>
  <c r="Q973" i="10" s="1"/>
  <c r="Y616" i="10"/>
  <c r="Y973" i="10"/>
  <c r="Z616" i="10"/>
  <c r="Q616" i="10" s="1"/>
  <c r="Y621" i="10"/>
  <c r="Y381" i="10"/>
  <c r="AA217" i="10"/>
  <c r="Z112" i="10"/>
  <c r="Q112" i="10" s="1"/>
  <c r="Z557" i="10"/>
  <c r="Q557" i="10" s="1"/>
  <c r="AA933" i="10"/>
  <c r="AA980" i="10"/>
  <c r="Y933" i="10"/>
  <c r="AA776" i="10"/>
  <c r="Y776" i="10"/>
  <c r="AA909" i="10"/>
  <c r="AA32" i="10"/>
  <c r="Z776" i="10"/>
  <c r="Q776" i="10" s="1"/>
  <c r="Y909" i="10"/>
  <c r="Y32" i="10"/>
  <c r="Z909" i="10"/>
  <c r="Q909" i="10" s="1"/>
  <c r="Y703" i="10"/>
  <c r="Z32" i="10"/>
  <c r="Q32" i="10" s="1"/>
  <c r="Y181" i="10"/>
  <c r="Z903" i="10"/>
  <c r="Q903" i="10" s="1"/>
  <c r="Y557" i="10"/>
  <c r="Z703" i="10"/>
  <c r="Q703" i="10" s="1"/>
  <c r="AA269" i="10"/>
  <c r="Z181" i="10"/>
  <c r="Q181" i="10" s="1"/>
  <c r="Z317" i="10"/>
  <c r="Q317" i="10" s="1"/>
  <c r="Y317" i="10"/>
  <c r="AA317" i="10"/>
  <c r="AA703" i="10"/>
  <c r="AA181" i="10"/>
  <c r="Z621" i="10"/>
  <c r="Q621" i="10" s="1"/>
  <c r="Z381" i="10"/>
  <c r="Q381" i="10" s="1"/>
  <c r="Y217" i="10"/>
  <c r="Y903" i="10"/>
  <c r="Y533" i="10"/>
  <c r="Y117" i="10"/>
  <c r="AA225" i="10"/>
  <c r="Y63" i="10"/>
  <c r="AA646" i="10"/>
  <c r="AA101" i="10"/>
  <c r="AA149" i="10"/>
  <c r="AA421" i="10"/>
  <c r="Z421" i="10"/>
  <c r="Q421" i="10" s="1"/>
  <c r="AA63" i="10"/>
  <c r="Y80" i="10"/>
  <c r="Y421" i="10"/>
  <c r="Y101" i="10"/>
  <c r="Z646" i="10"/>
  <c r="Q646" i="10" s="1"/>
  <c r="Y773" i="10"/>
  <c r="AA773" i="10"/>
  <c r="Z63" i="10"/>
  <c r="Q63" i="10" s="1"/>
  <c r="Z773" i="10"/>
  <c r="Q773" i="10" s="1"/>
  <c r="AA637" i="10"/>
  <c r="Y637" i="10"/>
  <c r="AA639" i="10"/>
  <c r="Y646" i="10"/>
  <c r="AA533" i="10"/>
  <c r="Z117" i="10"/>
  <c r="Q117" i="10" s="1"/>
  <c r="Y225" i="10"/>
  <c r="Y639" i="10"/>
  <c r="AA904" i="10"/>
  <c r="Z885" i="10"/>
  <c r="Q885" i="10" s="1"/>
  <c r="Z904" i="10"/>
  <c r="Q904" i="10" s="1"/>
  <c r="AA885" i="10"/>
  <c r="Z587" i="10"/>
  <c r="Q587" i="10" s="1"/>
  <c r="AA246" i="10"/>
  <c r="Y246" i="10"/>
  <c r="Z246" i="10"/>
  <c r="Q246" i="10" s="1"/>
  <c r="AA792" i="10"/>
  <c r="AA708" i="10"/>
  <c r="AA877" i="10"/>
  <c r="Y153" i="10"/>
  <c r="Y137" i="10"/>
  <c r="Z877" i="10"/>
  <c r="Q877" i="10" s="1"/>
  <c r="AA153" i="10"/>
  <c r="AA137" i="10"/>
  <c r="Y877" i="10"/>
  <c r="Z153" i="10"/>
  <c r="Q153" i="10" s="1"/>
  <c r="Z137" i="10"/>
  <c r="Q137" i="10" s="1"/>
  <c r="AA88" i="10"/>
  <c r="AA936" i="10"/>
  <c r="Y7" i="10"/>
  <c r="Y678" i="10"/>
  <c r="Y708" i="10"/>
  <c r="AA970" i="10"/>
  <c r="Z970" i="10"/>
  <c r="Q970" i="10" s="1"/>
  <c r="Z639" i="10"/>
  <c r="Q639" i="10" s="1"/>
  <c r="AA176" i="10"/>
  <c r="Y970" i="10"/>
  <c r="Z879" i="10"/>
  <c r="Q879" i="10" s="1"/>
  <c r="AA879" i="10"/>
  <c r="AA678" i="10"/>
  <c r="Z708" i="10"/>
  <c r="Q708" i="10" s="1"/>
  <c r="Y879" i="10"/>
  <c r="Z840" i="10"/>
  <c r="Q840" i="10" s="1"/>
  <c r="Y840" i="10"/>
  <c r="Y670" i="10"/>
  <c r="Y358" i="10"/>
  <c r="AA670" i="10"/>
  <c r="Y804" i="10"/>
  <c r="Y742" i="10"/>
  <c r="Z742" i="10"/>
  <c r="Q742" i="10" s="1"/>
  <c r="AA742" i="10"/>
  <c r="Y85" i="10"/>
  <c r="AA800" i="10"/>
  <c r="AA903" i="10"/>
  <c r="Z853" i="10"/>
  <c r="Q853" i="10" s="1"/>
  <c r="Y927" i="10"/>
  <c r="Z792" i="10"/>
  <c r="Q792" i="10" s="1"/>
  <c r="Y792" i="10"/>
  <c r="Y726" i="10"/>
  <c r="Z726" i="10"/>
  <c r="Q726" i="10" s="1"/>
  <c r="AA237" i="10"/>
  <c r="Z237" i="10"/>
  <c r="Q237" i="10" s="1"/>
  <c r="Y751" i="10"/>
  <c r="Y558" i="10"/>
  <c r="Z558" i="10"/>
  <c r="Q558" i="10" s="1"/>
  <c r="AA568" i="10"/>
  <c r="Z96" i="10"/>
  <c r="Q96" i="10" s="1"/>
  <c r="Y568" i="10"/>
  <c r="Z510" i="10"/>
  <c r="Q510" i="10" s="1"/>
  <c r="Z661" i="10"/>
  <c r="Q661" i="10" s="1"/>
  <c r="AA661" i="10"/>
  <c r="Z664" i="10"/>
  <c r="Q664" i="10" s="1"/>
  <c r="Z897" i="10"/>
  <c r="Q897" i="10" s="1"/>
  <c r="Y150" i="10"/>
  <c r="AA664" i="10"/>
  <c r="AA897" i="10"/>
  <c r="AA334" i="10"/>
  <c r="Y664" i="10"/>
  <c r="Y897" i="10"/>
  <c r="Z856" i="10"/>
  <c r="Q856" i="10" s="1"/>
  <c r="Z711" i="10"/>
  <c r="Q711" i="10" s="1"/>
  <c r="AA461" i="10"/>
  <c r="AA856" i="10"/>
  <c r="Y711" i="10"/>
  <c r="Y856" i="10"/>
  <c r="AA711" i="10"/>
  <c r="Z150" i="10"/>
  <c r="Q150" i="10" s="1"/>
  <c r="Y510" i="10"/>
  <c r="Y145" i="10"/>
  <c r="Z37" i="10"/>
  <c r="Q37" i="10" s="1"/>
  <c r="Z555" i="10"/>
  <c r="Q555" i="10" s="1"/>
  <c r="Y587" i="10"/>
  <c r="Y128" i="10"/>
  <c r="AA556" i="10"/>
  <c r="Y579" i="10"/>
  <c r="AA587" i="10"/>
  <c r="Z69" i="10"/>
  <c r="Q69" i="10" s="1"/>
  <c r="AA558" i="10"/>
  <c r="AA555" i="10"/>
  <c r="Z556" i="10"/>
  <c r="Q556" i="10" s="1"/>
  <c r="AA857" i="10"/>
  <c r="AA579" i="10"/>
  <c r="Y247" i="10"/>
  <c r="AA69" i="10"/>
  <c r="Z93" i="10"/>
  <c r="Q93" i="10" s="1"/>
  <c r="Z197" i="10"/>
  <c r="Q197" i="10" s="1"/>
  <c r="Y556" i="10"/>
  <c r="Y857" i="10"/>
  <c r="Z579" i="10"/>
  <c r="Q579" i="10" s="1"/>
  <c r="Y69" i="10"/>
  <c r="AA216" i="10"/>
  <c r="AA93" i="10"/>
  <c r="AA197" i="10"/>
  <c r="Z857" i="10"/>
  <c r="Q857" i="10" s="1"/>
  <c r="Y174" i="10"/>
  <c r="Y93" i="10"/>
  <c r="Y197" i="10"/>
  <c r="Z645" i="10"/>
  <c r="Q645" i="10" s="1"/>
  <c r="Y555" i="10"/>
  <c r="AA645" i="10"/>
  <c r="Z925" i="10"/>
  <c r="Q925" i="10" s="1"/>
  <c r="Y437" i="10"/>
  <c r="Y237" i="10"/>
  <c r="AA174" i="10"/>
  <c r="Y645" i="10"/>
  <c r="Y925" i="10"/>
  <c r="Z461" i="10"/>
  <c r="Q461" i="10" s="1"/>
  <c r="AA437" i="10"/>
  <c r="AA925" i="10"/>
  <c r="Z592" i="10"/>
  <c r="Q592" i="10" s="1"/>
  <c r="Y461" i="10"/>
  <c r="AA456" i="10"/>
  <c r="Z437" i="10"/>
  <c r="Q437" i="10" s="1"/>
  <c r="AA145" i="10"/>
  <c r="Z174" i="10"/>
  <c r="Q174" i="10" s="1"/>
  <c r="Z927" i="10"/>
  <c r="Q927" i="10" s="1"/>
  <c r="Y419" i="10"/>
  <c r="Z419" i="10"/>
  <c r="Q419" i="10" s="1"/>
  <c r="Y158" i="10"/>
  <c r="Z198" i="10"/>
  <c r="Q198" i="10" s="1"/>
  <c r="AA126" i="10"/>
  <c r="AA732" i="10"/>
  <c r="Y732" i="10"/>
  <c r="AA751" i="10"/>
  <c r="Z751" i="10"/>
  <c r="Q751" i="10" s="1"/>
  <c r="Z732" i="10"/>
  <c r="Q732" i="10" s="1"/>
  <c r="Z247" i="10"/>
  <c r="Q247" i="10" s="1"/>
  <c r="Z126" i="10"/>
  <c r="Q126" i="10" s="1"/>
  <c r="AA247" i="10"/>
  <c r="AA128" i="10"/>
  <c r="AA96" i="10"/>
  <c r="AA198" i="10"/>
  <c r="Y569" i="10"/>
  <c r="Y936" i="10"/>
  <c r="Y198" i="10"/>
  <c r="AA158" i="10"/>
  <c r="Y582" i="10"/>
  <c r="Y166" i="10"/>
  <c r="AA582" i="10"/>
  <c r="AA166" i="10"/>
  <c r="Z936" i="10"/>
  <c r="Q936" i="10" s="1"/>
  <c r="Z158" i="10"/>
  <c r="Q158" i="10" s="1"/>
  <c r="Z253" i="10"/>
  <c r="Q253" i="10" s="1"/>
  <c r="Y118" i="10"/>
  <c r="Z582" i="10"/>
  <c r="Q582" i="10" s="1"/>
  <c r="AA569" i="10"/>
  <c r="AA927" i="10"/>
  <c r="Y692" i="10"/>
  <c r="Z692" i="10"/>
  <c r="Q692" i="10" s="1"/>
  <c r="AA692" i="10"/>
  <c r="Z569" i="10"/>
  <c r="Q569" i="10" s="1"/>
  <c r="Z128" i="10"/>
  <c r="Q128" i="10" s="1"/>
  <c r="Y73" i="10"/>
  <c r="AA718" i="10"/>
  <c r="Y96" i="10"/>
  <c r="Z847" i="10"/>
  <c r="Q847" i="10" s="1"/>
  <c r="AA2" i="10"/>
  <c r="Y2" i="10"/>
  <c r="Z2" i="10"/>
  <c r="Q2" i="10" s="1"/>
  <c r="AA413" i="10"/>
  <c r="Y413" i="10"/>
  <c r="Y449" i="10"/>
  <c r="Y653" i="10"/>
  <c r="AA118" i="10"/>
  <c r="AA104" i="10"/>
  <c r="AA449" i="10"/>
  <c r="Z653" i="10"/>
  <c r="Q653" i="10" s="1"/>
  <c r="Y743" i="10"/>
  <c r="Z80" i="10"/>
  <c r="Q80" i="10" s="1"/>
  <c r="Z449" i="10"/>
  <c r="Q449" i="10" s="1"/>
  <c r="AA653" i="10"/>
  <c r="AA133" i="10"/>
  <c r="Y325" i="10"/>
  <c r="Z743" i="10"/>
  <c r="Q743" i="10" s="1"/>
  <c r="AA80" i="10"/>
  <c r="AA325" i="10"/>
  <c r="Z373" i="10"/>
  <c r="Q373" i="10" s="1"/>
  <c r="Y205" i="10"/>
  <c r="Z118" i="10"/>
  <c r="Q118" i="10" s="1"/>
  <c r="Y655" i="10"/>
  <c r="Z205" i="10"/>
  <c r="Q205" i="10" s="1"/>
  <c r="AA655" i="10"/>
  <c r="Z104" i="10"/>
  <c r="Q104" i="10" s="1"/>
  <c r="Z655" i="10"/>
  <c r="Q655" i="10" s="1"/>
  <c r="Y334" i="10"/>
  <c r="Z334" i="10"/>
  <c r="Q334" i="10" s="1"/>
  <c r="Z133" i="10"/>
  <c r="Q133" i="10" s="1"/>
  <c r="Z783" i="10"/>
  <c r="Q783" i="10" s="1"/>
  <c r="Y565" i="10"/>
  <c r="AA365" i="10"/>
  <c r="Z861" i="10"/>
  <c r="Q861" i="10" s="1"/>
  <c r="AA72" i="10"/>
  <c r="Z872" i="10"/>
  <c r="Q872" i="10" s="1"/>
  <c r="Y133" i="10"/>
  <c r="Y262" i="10"/>
  <c r="Z767" i="10"/>
  <c r="Q767" i="10" s="1"/>
  <c r="Z565" i="10"/>
  <c r="Q565" i="10" s="1"/>
  <c r="Y365" i="10"/>
  <c r="AA861" i="10"/>
  <c r="AA24" i="10"/>
  <c r="AA872" i="10"/>
  <c r="AA783" i="10"/>
  <c r="Z262" i="10"/>
  <c r="Q262" i="10" s="1"/>
  <c r="AA767" i="10"/>
  <c r="Z68" i="10"/>
  <c r="Q68" i="10" s="1"/>
  <c r="AA565" i="10"/>
  <c r="Z365" i="10"/>
  <c r="Q365" i="10" s="1"/>
  <c r="Y861" i="10"/>
  <c r="Y24" i="10"/>
  <c r="Y68" i="10"/>
  <c r="Y793" i="10"/>
  <c r="Y872" i="10"/>
  <c r="Y767" i="10"/>
  <c r="Y917" i="10"/>
  <c r="Z24" i="10"/>
  <c r="Q24" i="10" s="1"/>
  <c r="AA793" i="10"/>
  <c r="AA68" i="10"/>
  <c r="Y72" i="10"/>
  <c r="Z72" i="10"/>
  <c r="Q72" i="10" s="1"/>
  <c r="Z917" i="10"/>
  <c r="Q917" i="10" s="1"/>
  <c r="Z793" i="10"/>
  <c r="Q793" i="10" s="1"/>
  <c r="Y695" i="10"/>
  <c r="AA262" i="10"/>
  <c r="AA917" i="10"/>
  <c r="Z695" i="10"/>
  <c r="Q695" i="10" s="1"/>
  <c r="AA893" i="10"/>
  <c r="Z619" i="10"/>
  <c r="Q619" i="10" s="1"/>
  <c r="AA112" i="10"/>
  <c r="AA37" i="10"/>
  <c r="Y269" i="10"/>
  <c r="Y947" i="10"/>
  <c r="Y893" i="10"/>
  <c r="Y619" i="10"/>
  <c r="Y112" i="10"/>
  <c r="Z947" i="10"/>
  <c r="Q947" i="10" s="1"/>
  <c r="Z182" i="10"/>
  <c r="Q182" i="10" s="1"/>
  <c r="Y944" i="10"/>
  <c r="AA182" i="10"/>
  <c r="Z893" i="10"/>
  <c r="Q893" i="10" s="1"/>
  <c r="AA619" i="10"/>
  <c r="Z206" i="10"/>
  <c r="Q206" i="10" s="1"/>
  <c r="AA944" i="10"/>
  <c r="Y182" i="10"/>
  <c r="AA947" i="10"/>
  <c r="AA206" i="10"/>
  <c r="Y206" i="10"/>
  <c r="Z944" i="10"/>
  <c r="Q944" i="10" s="1"/>
  <c r="Y341" i="10"/>
  <c r="Z358" i="10"/>
  <c r="Q358" i="10" s="1"/>
  <c r="Y37" i="10"/>
  <c r="AA435" i="10"/>
  <c r="Z269" i="10"/>
  <c r="Q269" i="10" s="1"/>
  <c r="Z341" i="10"/>
  <c r="Q341" i="10" s="1"/>
  <c r="AA358" i="10"/>
  <c r="Z224" i="10"/>
  <c r="Q224" i="10" s="1"/>
  <c r="Y719" i="10"/>
  <c r="Z88" i="10"/>
  <c r="Q88" i="10" s="1"/>
  <c r="Z753" i="10"/>
  <c r="Q753" i="10" s="1"/>
  <c r="Y887" i="10"/>
  <c r="AA541" i="10"/>
  <c r="Y847" i="10"/>
  <c r="Z848" i="10"/>
  <c r="Q848" i="10" s="1"/>
  <c r="Z603" i="10"/>
  <c r="Q603" i="10" s="1"/>
  <c r="AA230" i="10"/>
  <c r="Z597" i="10"/>
  <c r="Q597" i="10" s="1"/>
  <c r="AA716" i="10"/>
  <c r="Y224" i="10"/>
  <c r="Z716" i="10"/>
  <c r="Q716" i="10" s="1"/>
  <c r="Z64" i="10"/>
  <c r="Q64" i="10" s="1"/>
  <c r="Y549" i="10"/>
  <c r="Y64" i="10"/>
  <c r="Z400" i="10"/>
  <c r="Q400" i="10" s="1"/>
  <c r="AA847" i="10"/>
  <c r="Z165" i="10"/>
  <c r="Q165" i="10" s="1"/>
  <c r="Z755" i="10"/>
  <c r="Q755" i="10" s="1"/>
  <c r="AA780" i="10"/>
  <c r="AA64" i="10"/>
  <c r="Y755" i="10"/>
  <c r="Y679" i="10"/>
  <c r="Y880" i="10"/>
  <c r="Y780" i="10"/>
  <c r="Y400" i="10"/>
  <c r="AA400" i="10"/>
  <c r="AA755" i="10"/>
  <c r="Z679" i="10"/>
  <c r="Q679" i="10" s="1"/>
  <c r="Z780" i="10"/>
  <c r="Q780" i="10" s="1"/>
  <c r="AA592" i="10"/>
  <c r="AA373" i="10"/>
  <c r="AA623" i="10"/>
  <c r="AA687" i="10"/>
  <c r="Y623" i="10"/>
  <c r="Z190" i="10"/>
  <c r="Q190" i="10" s="1"/>
  <c r="Z759" i="10"/>
  <c r="Q759" i="10" s="1"/>
  <c r="Y184" i="10"/>
  <c r="Z623" i="10"/>
  <c r="Q623" i="10" s="1"/>
  <c r="AA534" i="10"/>
  <c r="Y534" i="10"/>
  <c r="AA957" i="10"/>
  <c r="Y597" i="10"/>
  <c r="Z534" i="10"/>
  <c r="Q534" i="10" s="1"/>
  <c r="AA184" i="10"/>
  <c r="Z184" i="10"/>
  <c r="Q184" i="10" s="1"/>
  <c r="Y716" i="10"/>
  <c r="Y592" i="10"/>
  <c r="Y373" i="10"/>
  <c r="Y190" i="10"/>
  <c r="Y687" i="10"/>
  <c r="AA190" i="10"/>
  <c r="AA597" i="10"/>
  <c r="Y222" i="10"/>
  <c r="AA165" i="10"/>
  <c r="Z222" i="10"/>
  <c r="Q222" i="10" s="1"/>
  <c r="AA222" i="10"/>
  <c r="AA414" i="10"/>
  <c r="Y230" i="10"/>
  <c r="Y165" i="10"/>
  <c r="Y189" i="10"/>
  <c r="Y414" i="10"/>
  <c r="Y293" i="10"/>
  <c r="Y517" i="10"/>
  <c r="Z189" i="10"/>
  <c r="Q189" i="10" s="1"/>
  <c r="Z414" i="10"/>
  <c r="Q414" i="10" s="1"/>
  <c r="Z293" i="10"/>
  <c r="Q293" i="10" s="1"/>
  <c r="Y801" i="10"/>
  <c r="Z230" i="10"/>
  <c r="Q230" i="10" s="1"/>
  <c r="Z517" i="10"/>
  <c r="Q517" i="10" s="1"/>
  <c r="AA189" i="10"/>
  <c r="Y848" i="10"/>
  <c r="Y731" i="10"/>
  <c r="AA293" i="10"/>
  <c r="Z816" i="10"/>
  <c r="Q816" i="10" s="1"/>
  <c r="AA517" i="10"/>
  <c r="Y611" i="10"/>
  <c r="AA848" i="10"/>
  <c r="AA801" i="10"/>
  <c r="Y435" i="10"/>
  <c r="AA816" i="10"/>
  <c r="AA224" i="10"/>
  <c r="Z880" i="10"/>
  <c r="Q880" i="10" s="1"/>
  <c r="AA611" i="10"/>
  <c r="Z435" i="10"/>
  <c r="Q435" i="10" s="1"/>
  <c r="Y816" i="10"/>
  <c r="AA880" i="10"/>
  <c r="Z611" i="10"/>
  <c r="Q611" i="10" s="1"/>
  <c r="Z110" i="10"/>
  <c r="Q110" i="10" s="1"/>
  <c r="AA40" i="10"/>
  <c r="Y309" i="10"/>
  <c r="Y469" i="10"/>
  <c r="Z549" i="10"/>
  <c r="Q549" i="10" s="1"/>
  <c r="Z718" i="10"/>
  <c r="Q718" i="10" s="1"/>
  <c r="Y40" i="10"/>
  <c r="Z309" i="10"/>
  <c r="Q309" i="10" s="1"/>
  <c r="Z469" i="10"/>
  <c r="Q469" i="10" s="1"/>
  <c r="Y727" i="10"/>
  <c r="AA727" i="10"/>
  <c r="AA549" i="10"/>
  <c r="Y301" i="10"/>
  <c r="Z245" i="10"/>
  <c r="Q245" i="10" s="1"/>
  <c r="AA110" i="10"/>
  <c r="Z40" i="10"/>
  <c r="Q40" i="10" s="1"/>
  <c r="AA309" i="10"/>
  <c r="AA469" i="10"/>
  <c r="Z727" i="10"/>
  <c r="Q727" i="10" s="1"/>
  <c r="Z301" i="10"/>
  <c r="Q301" i="10" s="1"/>
  <c r="Y718" i="10"/>
  <c r="AA301" i="10"/>
  <c r="AA245" i="10"/>
  <c r="Y589" i="10"/>
  <c r="AA209" i="10"/>
  <c r="Y110" i="10"/>
  <c r="Z589" i="10"/>
  <c r="Q589" i="10" s="1"/>
  <c r="Z209" i="10"/>
  <c r="Q209" i="10" s="1"/>
  <c r="AA589" i="10"/>
  <c r="Y209" i="10"/>
  <c r="Z216" i="10"/>
  <c r="Q216" i="10" s="1"/>
  <c r="AA731" i="10"/>
  <c r="Z675" i="10"/>
  <c r="Q675" i="10" s="1"/>
  <c r="AA120" i="10"/>
  <c r="Y759" i="10"/>
  <c r="Y120" i="10"/>
  <c r="Z731" i="10"/>
  <c r="Q731" i="10" s="1"/>
  <c r="Y675" i="10"/>
  <c r="AA759" i="10"/>
  <c r="Z61" i="10"/>
  <c r="Q61" i="10" s="1"/>
  <c r="AA253" i="10"/>
  <c r="Y253" i="10"/>
  <c r="AA427" i="10"/>
  <c r="AA675" i="10"/>
  <c r="Z232" i="10"/>
  <c r="Q232" i="10" s="1"/>
  <c r="Y411" i="10"/>
  <c r="Z427" i="10"/>
  <c r="Q427" i="10" s="1"/>
  <c r="AA232" i="10"/>
  <c r="Y603" i="10"/>
  <c r="Z411" i="10"/>
  <c r="Q411" i="10" s="1"/>
  <c r="Z719" i="10"/>
  <c r="Q719" i="10" s="1"/>
  <c r="Z120" i="10"/>
  <c r="Q120" i="10" s="1"/>
  <c r="Y427" i="10"/>
  <c r="Z801" i="10"/>
  <c r="Q801" i="10" s="1"/>
  <c r="AA603" i="10"/>
  <c r="AA411" i="10"/>
  <c r="Y61" i="10"/>
  <c r="AA853" i="10"/>
  <c r="AA719" i="10"/>
  <c r="AA61" i="10"/>
  <c r="Y216" i="10"/>
  <c r="Y232" i="10"/>
  <c r="Y853" i="10"/>
  <c r="AA105" i="10"/>
  <c r="Z105" i="10"/>
  <c r="Q105" i="10" s="1"/>
  <c r="AA200" i="10"/>
  <c r="AA142" i="10"/>
  <c r="Y105" i="10"/>
  <c r="Z142" i="10"/>
  <c r="Q142" i="10" s="1"/>
  <c r="Y957" i="10"/>
  <c r="Y245" i="10"/>
  <c r="Z957" i="10"/>
  <c r="Q957" i="10" s="1"/>
  <c r="Y142" i="10"/>
  <c r="Y541" i="10"/>
  <c r="AA73" i="10"/>
  <c r="AA700" i="10"/>
  <c r="Y700" i="10"/>
  <c r="Z700" i="10"/>
  <c r="Q700" i="10" s="1"/>
  <c r="Z73" i="10"/>
  <c r="Q73" i="10" s="1"/>
  <c r="AA833" i="10"/>
  <c r="Z200" i="10"/>
  <c r="Q200" i="10" s="1"/>
  <c r="Y833" i="10"/>
  <c r="AA753" i="10"/>
  <c r="Y753" i="10"/>
  <c r="Y200" i="10"/>
  <c r="Y855" i="10"/>
  <c r="Z855" i="10"/>
  <c r="Q855" i="10" s="1"/>
  <c r="AA855" i="10"/>
  <c r="Z541" i="10"/>
  <c r="Q541" i="10" s="1"/>
  <c r="Z833" i="10"/>
  <c r="Q833" i="10" s="1"/>
  <c r="Y576" i="10"/>
  <c r="AA576" i="10"/>
  <c r="Z576" i="10"/>
  <c r="Q576" i="10" s="1"/>
  <c r="AA887" i="10"/>
  <c r="Z887" i="10"/>
  <c r="Q887" i="10" s="1"/>
  <c r="AA56" i="10"/>
  <c r="Y56" i="10"/>
  <c r="Z56" i="10"/>
  <c r="Q56" i="10" s="1"/>
  <c r="Z397" i="10"/>
  <c r="Q397" i="10" s="1"/>
  <c r="Y397" i="10"/>
  <c r="AA397" i="10"/>
  <c r="Z823" i="10"/>
  <c r="Q823" i="10" s="1"/>
  <c r="AA823" i="10"/>
  <c r="Y823" i="10"/>
  <c r="Z834" i="10"/>
  <c r="Q834" i="10" s="1"/>
  <c r="Y834" i="10"/>
  <c r="AA834" i="10"/>
  <c r="AA377" i="10"/>
  <c r="Y377" i="10"/>
  <c r="Z377" i="10"/>
  <c r="Q377" i="10" s="1"/>
  <c r="AA124" i="10"/>
  <c r="Z124" i="10"/>
  <c r="Q124" i="10" s="1"/>
  <c r="Y124" i="10"/>
  <c r="AA290" i="10"/>
  <c r="Z290" i="10"/>
  <c r="Q290" i="10" s="1"/>
  <c r="Y290" i="10"/>
  <c r="Z722" i="10"/>
  <c r="Q722" i="10" s="1"/>
  <c r="AA722" i="10"/>
  <c r="Y722" i="10"/>
  <c r="AA908" i="10"/>
  <c r="Y908" i="10"/>
  <c r="Z908" i="10"/>
  <c r="Q908" i="10" s="1"/>
  <c r="Z263" i="10"/>
  <c r="Q263" i="10" s="1"/>
  <c r="Y263" i="10"/>
  <c r="AA263" i="10"/>
  <c r="AA537" i="10"/>
  <c r="Y537" i="10"/>
  <c r="Z537" i="10"/>
  <c r="Q537" i="10" s="1"/>
  <c r="Y891" i="10"/>
  <c r="Z891" i="10"/>
  <c r="Q891" i="10" s="1"/>
  <c r="AA891" i="10"/>
  <c r="Z932" i="10"/>
  <c r="Q932" i="10" s="1"/>
  <c r="Y932" i="10"/>
  <c r="AA932" i="10"/>
  <c r="AA4" i="10"/>
  <c r="Z4" i="10"/>
  <c r="Q4" i="10" s="1"/>
  <c r="Y4" i="10"/>
  <c r="Y94" i="10"/>
  <c r="AA94" i="10"/>
  <c r="Z94" i="10"/>
  <c r="Q94" i="10" s="1"/>
  <c r="AA683" i="10"/>
  <c r="Y683" i="10"/>
  <c r="Z683" i="10"/>
  <c r="Q683" i="10" s="1"/>
  <c r="AA204" i="10"/>
  <c r="Y204" i="10"/>
  <c r="Z204" i="10"/>
  <c r="Q204" i="10" s="1"/>
  <c r="Z404" i="10"/>
  <c r="Q404" i="10" s="1"/>
  <c r="AA404" i="10"/>
  <c r="Y404" i="10"/>
  <c r="Z304" i="10"/>
  <c r="Q304" i="10" s="1"/>
  <c r="Y304" i="10"/>
  <c r="AA304" i="10"/>
  <c r="Y383" i="10"/>
  <c r="AA383" i="10"/>
  <c r="Z383" i="10"/>
  <c r="Q383" i="10" s="1"/>
  <c r="Y888" i="10"/>
  <c r="AA888" i="10"/>
  <c r="Z888" i="10"/>
  <c r="Q888" i="10" s="1"/>
  <c r="Y500" i="10"/>
  <c r="AA500" i="10"/>
  <c r="Z500" i="10"/>
  <c r="Q500" i="10" s="1"/>
  <c r="AA273" i="10"/>
  <c r="Y273" i="10"/>
  <c r="Z273" i="10"/>
  <c r="Q273" i="10" s="1"/>
  <c r="Y391" i="10"/>
  <c r="AA391" i="10"/>
  <c r="Z391" i="10"/>
  <c r="Q391" i="10" s="1"/>
  <c r="Z6" i="10"/>
  <c r="Q6" i="10" s="1"/>
  <c r="AA6" i="10"/>
  <c r="Y6" i="10"/>
  <c r="AA894" i="10"/>
  <c r="Z894" i="10"/>
  <c r="Q894" i="10" s="1"/>
  <c r="Y894" i="10"/>
  <c r="AA540" i="10"/>
  <c r="Z540" i="10"/>
  <c r="Q540" i="10" s="1"/>
  <c r="Y540" i="10"/>
  <c r="Z426" i="10"/>
  <c r="Q426" i="10" s="1"/>
  <c r="Y426" i="10"/>
  <c r="AA426" i="10"/>
  <c r="Y27" i="10"/>
  <c r="Z27" i="10"/>
  <c r="Q27" i="10" s="1"/>
  <c r="AA27" i="10"/>
  <c r="AA860" i="10"/>
  <c r="Y860" i="10"/>
  <c r="Z860" i="10"/>
  <c r="Q860" i="10" s="1"/>
  <c r="AA423" i="10"/>
  <c r="Z423" i="10"/>
  <c r="Q423" i="10" s="1"/>
  <c r="Y423" i="10"/>
  <c r="Z839" i="10"/>
  <c r="Q839" i="10" s="1"/>
  <c r="Y839" i="10"/>
  <c r="AA839" i="10"/>
  <c r="Z323" i="10"/>
  <c r="Q323" i="10" s="1"/>
  <c r="Y323" i="10"/>
  <c r="AA323" i="10"/>
  <c r="AA907" i="10"/>
  <c r="Y907" i="10"/>
  <c r="Z907" i="10"/>
  <c r="Q907" i="10" s="1"/>
  <c r="Y375" i="10"/>
  <c r="AA375" i="10"/>
  <c r="Z375" i="10"/>
  <c r="Q375" i="10" s="1"/>
  <c r="Y593" i="10"/>
  <c r="AA593" i="10"/>
  <c r="Z593" i="10"/>
  <c r="Q593" i="10" s="1"/>
  <c r="Z360" i="10"/>
  <c r="Q360" i="10" s="1"/>
  <c r="Y360" i="10"/>
  <c r="AA360" i="10"/>
  <c r="Z183" i="10"/>
  <c r="Q183" i="10" s="1"/>
  <c r="Y183" i="10"/>
  <c r="AA183" i="10"/>
  <c r="Z590" i="10"/>
  <c r="Q590" i="10" s="1"/>
  <c r="Y590" i="10"/>
  <c r="AA590" i="10"/>
  <c r="Y881" i="10"/>
  <c r="AA881" i="10"/>
  <c r="Z881" i="10"/>
  <c r="Q881" i="10" s="1"/>
  <c r="Z974" i="10"/>
  <c r="Q974" i="10" s="1"/>
  <c r="Y974" i="10"/>
  <c r="AA974" i="10"/>
  <c r="AA521" i="10"/>
  <c r="Z521" i="10"/>
  <c r="Q521" i="10" s="1"/>
  <c r="Y521" i="10"/>
  <c r="AA698" i="10"/>
  <c r="Z698" i="10"/>
  <c r="Q698" i="10" s="1"/>
  <c r="Y698" i="10"/>
  <c r="AA548" i="10"/>
  <c r="Z548" i="10"/>
  <c r="Q548" i="10" s="1"/>
  <c r="Y548" i="10"/>
  <c r="AA384" i="10"/>
  <c r="Z384" i="10"/>
  <c r="Q384" i="10" s="1"/>
  <c r="Y384" i="10"/>
  <c r="Z757" i="10"/>
  <c r="Q757" i="10" s="1"/>
  <c r="AA757" i="10"/>
  <c r="Y757" i="10"/>
  <c r="AA13" i="10"/>
  <c r="Z13" i="10"/>
  <c r="Q13" i="10" s="1"/>
  <c r="Y13" i="10"/>
  <c r="AA348" i="10"/>
  <c r="Z348" i="10"/>
  <c r="Q348" i="10" s="1"/>
  <c r="Y348" i="10"/>
  <c r="AA720" i="10"/>
  <c r="Z720" i="10"/>
  <c r="Q720" i="10" s="1"/>
  <c r="Y720" i="10"/>
  <c r="Y447" i="10"/>
  <c r="AA447" i="10"/>
  <c r="Z447" i="10"/>
  <c r="Q447" i="10" s="1"/>
  <c r="Y359" i="10"/>
  <c r="AA359" i="10"/>
  <c r="Z359" i="10"/>
  <c r="Q359" i="10" s="1"/>
  <c r="Y241" i="10"/>
  <c r="AA241" i="10"/>
  <c r="Z241" i="10"/>
  <c r="Q241" i="10" s="1"/>
  <c r="Y960" i="10"/>
  <c r="Z960" i="10"/>
  <c r="Q960" i="10" s="1"/>
  <c r="AA960" i="10"/>
  <c r="Y713" i="10"/>
  <c r="Z713" i="10"/>
  <c r="Q713" i="10" s="1"/>
  <c r="AA713" i="10"/>
  <c r="Y345" i="10"/>
  <c r="Z345" i="10"/>
  <c r="Q345" i="10" s="1"/>
  <c r="AA345" i="10"/>
  <c r="AA106" i="10"/>
  <c r="Y106" i="10"/>
  <c r="Z106" i="10"/>
  <c r="Q106" i="10" s="1"/>
  <c r="AA482" i="10"/>
  <c r="Y482" i="10"/>
  <c r="Z482" i="10"/>
  <c r="Q482" i="10" s="1"/>
  <c r="Y985" i="10"/>
  <c r="AA985" i="10"/>
  <c r="Z985" i="10"/>
  <c r="Q985" i="10" s="1"/>
  <c r="Y874" i="10"/>
  <c r="AA874" i="10"/>
  <c r="Z874" i="10"/>
  <c r="Q874" i="10" s="1"/>
  <c r="Y488" i="10"/>
  <c r="AA488" i="10"/>
  <c r="Z488" i="10"/>
  <c r="Q488" i="10" s="1"/>
  <c r="AA765" i="10"/>
  <c r="Y765" i="10"/>
  <c r="Z765" i="10"/>
  <c r="Q765" i="10" s="1"/>
  <c r="Y3" i="10"/>
  <c r="Z3" i="10"/>
  <c r="Q3" i="10" s="1"/>
  <c r="AA3" i="10"/>
  <c r="Y227" i="10"/>
  <c r="AA227" i="10"/>
  <c r="Z227" i="10"/>
  <c r="Q227" i="10" s="1"/>
  <c r="Z18" i="10"/>
  <c r="Q18" i="10" s="1"/>
  <c r="Y18" i="10"/>
  <c r="AA18" i="10"/>
  <c r="Z460" i="10"/>
  <c r="Q460" i="10" s="1"/>
  <c r="AA460" i="10"/>
  <c r="Y460" i="10"/>
  <c r="Y951" i="10"/>
  <c r="AA951" i="10"/>
  <c r="Z951" i="10"/>
  <c r="Q951" i="10" s="1"/>
  <c r="Z41" i="10"/>
  <c r="Q41" i="10" s="1"/>
  <c r="Y41" i="10"/>
  <c r="AA41" i="10"/>
  <c r="Y418" i="10"/>
  <c r="AA418" i="10"/>
  <c r="Z418" i="10"/>
  <c r="Q418" i="10" s="1"/>
  <c r="AA86" i="10"/>
  <c r="Z86" i="10"/>
  <c r="Q86" i="10" s="1"/>
  <c r="Y86" i="10"/>
  <c r="Z864" i="10"/>
  <c r="Q864" i="10" s="1"/>
  <c r="Y864" i="10"/>
  <c r="AA864" i="10"/>
  <c r="Z135" i="10"/>
  <c r="Q135" i="10" s="1"/>
  <c r="AA135" i="10"/>
  <c r="Y135" i="10"/>
  <c r="AA194" i="10"/>
  <c r="Z194" i="10"/>
  <c r="Q194" i="10" s="1"/>
  <c r="Y194" i="10"/>
  <c r="Y805" i="10"/>
  <c r="Z805" i="10"/>
  <c r="Q805" i="10" s="1"/>
  <c r="AA805" i="10"/>
  <c r="Z630" i="10"/>
  <c r="Q630" i="10" s="1"/>
  <c r="AA630" i="10"/>
  <c r="Y630" i="10"/>
  <c r="AA82" i="10"/>
  <c r="Z82" i="10"/>
  <c r="Q82" i="10" s="1"/>
  <c r="Y82" i="10"/>
  <c r="Y546" i="10"/>
  <c r="AA546" i="10"/>
  <c r="Z546" i="10"/>
  <c r="Q546" i="10" s="1"/>
  <c r="Z523" i="10"/>
  <c r="Q523" i="10" s="1"/>
  <c r="AA523" i="10"/>
  <c r="Y523" i="10"/>
  <c r="Y249" i="10"/>
  <c r="AA249" i="10"/>
  <c r="Z249" i="10"/>
  <c r="Q249" i="10" s="1"/>
  <c r="AA12" i="10"/>
  <c r="Y12" i="10"/>
  <c r="Z12" i="10"/>
  <c r="Q12" i="10" s="1"/>
  <c r="Z406" i="10"/>
  <c r="Q406" i="10" s="1"/>
  <c r="Y406" i="10"/>
  <c r="AA406" i="10"/>
  <c r="Y410" i="10"/>
  <c r="AA410" i="10"/>
  <c r="Z410" i="10"/>
  <c r="Q410" i="10" s="1"/>
  <c r="AA305" i="10"/>
  <c r="Y305" i="10"/>
  <c r="Z305" i="10"/>
  <c r="Q305" i="10" s="1"/>
  <c r="AA942" i="10"/>
  <c r="Z942" i="10"/>
  <c r="Q942" i="10" s="1"/>
  <c r="Y942" i="10"/>
  <c r="Y787" i="10"/>
  <c r="Z787" i="10"/>
  <c r="Q787" i="10" s="1"/>
  <c r="AA787" i="10"/>
  <c r="AA676" i="10"/>
  <c r="Z676" i="10"/>
  <c r="Q676" i="10" s="1"/>
  <c r="Y676" i="10"/>
  <c r="Y926" i="10"/>
  <c r="AA926" i="10"/>
  <c r="Z926" i="10"/>
  <c r="Q926" i="10" s="1"/>
  <c r="Z512" i="10"/>
  <c r="Q512" i="10" s="1"/>
  <c r="Y512" i="10"/>
  <c r="AA512" i="10"/>
  <c r="AA54" i="10"/>
  <c r="Y54" i="10"/>
  <c r="Z54" i="10"/>
  <c r="Q54" i="10" s="1"/>
  <c r="AA604" i="10"/>
  <c r="Z604" i="10"/>
  <c r="Q604" i="10" s="1"/>
  <c r="Y604" i="10"/>
  <c r="AA515" i="10"/>
  <c r="Z515" i="10"/>
  <c r="Q515" i="10" s="1"/>
  <c r="Y515" i="10"/>
  <c r="AA172" i="10"/>
  <c r="Y172" i="10"/>
  <c r="Z172" i="10"/>
  <c r="Q172" i="10" s="1"/>
  <c r="Y274" i="10"/>
  <c r="AA274" i="10"/>
  <c r="Z274" i="10"/>
  <c r="Q274" i="10" s="1"/>
  <c r="AA315" i="10"/>
  <c r="Z315" i="10"/>
  <c r="Q315" i="10" s="1"/>
  <c r="Y315" i="10"/>
  <c r="AA657" i="10"/>
  <c r="Z657" i="10"/>
  <c r="Q657" i="10" s="1"/>
  <c r="Y657" i="10"/>
  <c r="AA340" i="10"/>
  <c r="Z340" i="10"/>
  <c r="Q340" i="10" s="1"/>
  <c r="Y340" i="10"/>
  <c r="Y984" i="10"/>
  <c r="AA984" i="10"/>
  <c r="Z984" i="10"/>
  <c r="Q984" i="10" s="1"/>
  <c r="AA146" i="10"/>
  <c r="Z146" i="10"/>
  <c r="Q146" i="10" s="1"/>
  <c r="Y146" i="10"/>
  <c r="AA508" i="10"/>
  <c r="Z508" i="10"/>
  <c r="Q508" i="10" s="1"/>
  <c r="Y508" i="10"/>
  <c r="AA890" i="10"/>
  <c r="Z890" i="10"/>
  <c r="Q890" i="10" s="1"/>
  <c r="Y890" i="10"/>
  <c r="AA876" i="10"/>
  <c r="Z876" i="10"/>
  <c r="Q876" i="10" s="1"/>
  <c r="Y876" i="10"/>
  <c r="Y471" i="10"/>
  <c r="AA471" i="10"/>
  <c r="Z471" i="10"/>
  <c r="Q471" i="10" s="1"/>
  <c r="Y267" i="10"/>
  <c r="AA267" i="10"/>
  <c r="Z267" i="10"/>
  <c r="Q267" i="10" s="1"/>
  <c r="Z50" i="10"/>
  <c r="Q50" i="10" s="1"/>
  <c r="Y50" i="10"/>
  <c r="AA50" i="10"/>
  <c r="Y127" i="10"/>
  <c r="AA127" i="10"/>
  <c r="Z127" i="10"/>
  <c r="Q127" i="10" s="1"/>
  <c r="Y971" i="10"/>
  <c r="AA971" i="10"/>
  <c r="Z971" i="10"/>
  <c r="Q971" i="10" s="1"/>
  <c r="Y963" i="10"/>
  <c r="AA963" i="10"/>
  <c r="Z963" i="10"/>
  <c r="Q963" i="10" s="1"/>
  <c r="Y770" i="10"/>
  <c r="AA770" i="10"/>
  <c r="Z770" i="10"/>
  <c r="Q770" i="10" s="1"/>
  <c r="Z428" i="10"/>
  <c r="Q428" i="10" s="1"/>
  <c r="AA428" i="10"/>
  <c r="Y428" i="10"/>
  <c r="Y17" i="10"/>
  <c r="AA17" i="10"/>
  <c r="Z17" i="10"/>
  <c r="Q17" i="10" s="1"/>
  <c r="Y52" i="10"/>
  <c r="AA52" i="10"/>
  <c r="Z52" i="10"/>
  <c r="Q52" i="10" s="1"/>
  <c r="AA259" i="10"/>
  <c r="Z259" i="10"/>
  <c r="Q259" i="10" s="1"/>
  <c r="Y259" i="10"/>
  <c r="Z119" i="10"/>
  <c r="Q119" i="10" s="1"/>
  <c r="Y119" i="10"/>
  <c r="AA119" i="10"/>
  <c r="Z199" i="10"/>
  <c r="Q199" i="10" s="1"/>
  <c r="Y199" i="10"/>
  <c r="AA199" i="10"/>
  <c r="Z878" i="10"/>
  <c r="Q878" i="10" s="1"/>
  <c r="Y878" i="10"/>
  <c r="AA878" i="10"/>
  <c r="Z484" i="10"/>
  <c r="Q484" i="10" s="1"/>
  <c r="Y484" i="10"/>
  <c r="AA484" i="10"/>
  <c r="Y60" i="10"/>
  <c r="Z60" i="10"/>
  <c r="Q60" i="10" s="1"/>
  <c r="AA60" i="10"/>
  <c r="Y87" i="10"/>
  <c r="AA87" i="10"/>
  <c r="Z87" i="10"/>
  <c r="Q87" i="10" s="1"/>
  <c r="Y335" i="10"/>
  <c r="AA335" i="10"/>
  <c r="Z335" i="10"/>
  <c r="Q335" i="10" s="1"/>
  <c r="Z852" i="10"/>
  <c r="Q852" i="10" s="1"/>
  <c r="Y852" i="10"/>
  <c r="AA852" i="10"/>
  <c r="Z983" i="10"/>
  <c r="Q983" i="10" s="1"/>
  <c r="Y983" i="10"/>
  <c r="AA983" i="10"/>
  <c r="Z744" i="10"/>
  <c r="Q744" i="10" s="1"/>
  <c r="Y744" i="10"/>
  <c r="AA744" i="10"/>
  <c r="Z571" i="10"/>
  <c r="Q571" i="10" s="1"/>
  <c r="AA571" i="10"/>
  <c r="Y571" i="10"/>
  <c r="Z350" i="10"/>
  <c r="Q350" i="10" s="1"/>
  <c r="Y350" i="10"/>
  <c r="AA350" i="10"/>
  <c r="Y601" i="10"/>
  <c r="AA601" i="10"/>
  <c r="Z601" i="10"/>
  <c r="Q601" i="10" s="1"/>
  <c r="Y473" i="10"/>
  <c r="AA473" i="10"/>
  <c r="Z473" i="10"/>
  <c r="Q473" i="10" s="1"/>
  <c r="Y527" i="10"/>
  <c r="AA527" i="10"/>
  <c r="Z527" i="10"/>
  <c r="Q527" i="10" s="1"/>
  <c r="AA620" i="10"/>
  <c r="Z620" i="10"/>
  <c r="Q620" i="10" s="1"/>
  <c r="Y620" i="10"/>
  <c r="Y544" i="10"/>
  <c r="Z544" i="10"/>
  <c r="Q544" i="10" s="1"/>
  <c r="AA544" i="10"/>
  <c r="AA935" i="10"/>
  <c r="Z935" i="10"/>
  <c r="Q935" i="10" s="1"/>
  <c r="Y935" i="10"/>
  <c r="Y691" i="10"/>
  <c r="AA691" i="10"/>
  <c r="Z691" i="10"/>
  <c r="Q691" i="10" s="1"/>
  <c r="AA196" i="10"/>
  <c r="Z196" i="10"/>
  <c r="Q196" i="10" s="1"/>
  <c r="Y196" i="10"/>
  <c r="AA760" i="10"/>
  <c r="Z760" i="10"/>
  <c r="Q760" i="10" s="1"/>
  <c r="Y760" i="10"/>
  <c r="AA70" i="10"/>
  <c r="Z70" i="10"/>
  <c r="Q70" i="10" s="1"/>
  <c r="Y70" i="10"/>
  <c r="Y681" i="10"/>
  <c r="Z681" i="10"/>
  <c r="Q681" i="10" s="1"/>
  <c r="AA681" i="10"/>
  <c r="Z769" i="10"/>
  <c r="Q769" i="10" s="1"/>
  <c r="AA769" i="10"/>
  <c r="Y769" i="10"/>
  <c r="Y122" i="10"/>
  <c r="AA122" i="10"/>
  <c r="Z122" i="10"/>
  <c r="Q122" i="10" s="1"/>
  <c r="AA347" i="10"/>
  <c r="Z347" i="10"/>
  <c r="Q347" i="10" s="1"/>
  <c r="Y347" i="10"/>
  <c r="AA379" i="10"/>
  <c r="Z379" i="10"/>
  <c r="Q379" i="10" s="1"/>
  <c r="Y379" i="10"/>
  <c r="Z796" i="10"/>
  <c r="Q796" i="10" s="1"/>
  <c r="Y796" i="10"/>
  <c r="AA796" i="10"/>
  <c r="AA684" i="10"/>
  <c r="Z684" i="10"/>
  <c r="Q684" i="10" s="1"/>
  <c r="Y684" i="10"/>
  <c r="Y859" i="10"/>
  <c r="AA859" i="10"/>
  <c r="Z859" i="10"/>
  <c r="Q859" i="10" s="1"/>
  <c r="Z368" i="10"/>
  <c r="Q368" i="10" s="1"/>
  <c r="Y368" i="10"/>
  <c r="AA368" i="10"/>
  <c r="AA5" i="10"/>
  <c r="Z5" i="10"/>
  <c r="Q5" i="10" s="1"/>
  <c r="Y5" i="10"/>
  <c r="Z256" i="10"/>
  <c r="Q256" i="10" s="1"/>
  <c r="Y256" i="10"/>
  <c r="AA256" i="10"/>
  <c r="AA697" i="10"/>
  <c r="Y697" i="10"/>
  <c r="Z697" i="10"/>
  <c r="Q697" i="10" s="1"/>
  <c r="AA258" i="10"/>
  <c r="Z258" i="10"/>
  <c r="Q258" i="10" s="1"/>
  <c r="Y258" i="10"/>
  <c r="AA275" i="10"/>
  <c r="Z275" i="10"/>
  <c r="Q275" i="10" s="1"/>
  <c r="Y275" i="10"/>
  <c r="Y459" i="10"/>
  <c r="Z459" i="10"/>
  <c r="Q459" i="10" s="1"/>
  <c r="AA459" i="10"/>
  <c r="AA553" i="10"/>
  <c r="Z553" i="10"/>
  <c r="Q553" i="10" s="1"/>
  <c r="Y553" i="10"/>
  <c r="Y424" i="10"/>
  <c r="AA424" i="10"/>
  <c r="Z424" i="10"/>
  <c r="Q424" i="10" s="1"/>
  <c r="AA31" i="10"/>
  <c r="Y31" i="10"/>
  <c r="Z31" i="10"/>
  <c r="Q31" i="10" s="1"/>
  <c r="AA918" i="10"/>
  <c r="Z918" i="10"/>
  <c r="Q918" i="10" s="1"/>
  <c r="Y918" i="10"/>
  <c r="Z46" i="10"/>
  <c r="Q46" i="10" s="1"/>
  <c r="AA46" i="10"/>
  <c r="Y46" i="10"/>
  <c r="Z228" i="10"/>
  <c r="Q228" i="10" s="1"/>
  <c r="AA228" i="10"/>
  <c r="Y228" i="10"/>
  <c r="Y764" i="10"/>
  <c r="AA764" i="10"/>
  <c r="Z764" i="10"/>
  <c r="Q764" i="10" s="1"/>
  <c r="Y838" i="10"/>
  <c r="Z838" i="10"/>
  <c r="Q838" i="10" s="1"/>
  <c r="AA838" i="10"/>
  <c r="AA729" i="10"/>
  <c r="Z729" i="10"/>
  <c r="Q729" i="10" s="1"/>
  <c r="Y729" i="10"/>
  <c r="Z507" i="10"/>
  <c r="Q507" i="10" s="1"/>
  <c r="AA507" i="10"/>
  <c r="Y507" i="10"/>
  <c r="Z574" i="10"/>
  <c r="Q574" i="10" s="1"/>
  <c r="AA574" i="10"/>
  <c r="Y574" i="10"/>
  <c r="Z248" i="10"/>
  <c r="Q248" i="10" s="1"/>
  <c r="Y248" i="10"/>
  <c r="AA248" i="10"/>
  <c r="Z53" i="10"/>
  <c r="Q53" i="10" s="1"/>
  <c r="AA53" i="10"/>
  <c r="Y53" i="10"/>
  <c r="Z644" i="10"/>
  <c r="Q644" i="10" s="1"/>
  <c r="AA644" i="10"/>
  <c r="Y644" i="10"/>
  <c r="Z580" i="10"/>
  <c r="Q580" i="10" s="1"/>
  <c r="AA580" i="10"/>
  <c r="Y580" i="10"/>
  <c r="Y596" i="10"/>
  <c r="AA596" i="10"/>
  <c r="Z596" i="10"/>
  <c r="Q596" i="10" s="1"/>
  <c r="AA148" i="10"/>
  <c r="Y148" i="10"/>
  <c r="Z148" i="10"/>
  <c r="Q148" i="10" s="1"/>
  <c r="AA775" i="10"/>
  <c r="Z775" i="10"/>
  <c r="Q775" i="10" s="1"/>
  <c r="Y775" i="10"/>
  <c r="AA236" i="10"/>
  <c r="Z236" i="10"/>
  <c r="Q236" i="10" s="1"/>
  <c r="Y236" i="10"/>
  <c r="Z690" i="10"/>
  <c r="Q690" i="10" s="1"/>
  <c r="AA690" i="10"/>
  <c r="Y690" i="10"/>
  <c r="Y578" i="10"/>
  <c r="Z578" i="10"/>
  <c r="Q578" i="10" s="1"/>
  <c r="AA578" i="10"/>
  <c r="AA155" i="10"/>
  <c r="Z155" i="10"/>
  <c r="Q155" i="10" s="1"/>
  <c r="Y155" i="10"/>
  <c r="Y330" i="10"/>
  <c r="AA330" i="10"/>
  <c r="Z330" i="10"/>
  <c r="Q330" i="10" s="1"/>
  <c r="Z930" i="10"/>
  <c r="Q930" i="10" s="1"/>
  <c r="Y930" i="10"/>
  <c r="AA930" i="10"/>
  <c r="Y958" i="10"/>
  <c r="AA958" i="10"/>
  <c r="Z958" i="10"/>
  <c r="Q958" i="10" s="1"/>
  <c r="AA844" i="10"/>
  <c r="Z844" i="10"/>
  <c r="Q844" i="10" s="1"/>
  <c r="Y844" i="10"/>
  <c r="Y303" i="10"/>
  <c r="AA303" i="10"/>
  <c r="Z303" i="10"/>
  <c r="Q303" i="10" s="1"/>
  <c r="AA288" i="10"/>
  <c r="Z288" i="10"/>
  <c r="Q288" i="10" s="1"/>
  <c r="Y288" i="10"/>
  <c r="AA107" i="10"/>
  <c r="Z107" i="10"/>
  <c r="Q107" i="10" s="1"/>
  <c r="Y107" i="10"/>
  <c r="AA660" i="10"/>
  <c r="Z660" i="10"/>
  <c r="Q660" i="10" s="1"/>
  <c r="Y660" i="10"/>
  <c r="Z866" i="10"/>
  <c r="Q866" i="10" s="1"/>
  <c r="Y866" i="10"/>
  <c r="AA866" i="10"/>
  <c r="Y748" i="10"/>
  <c r="Z748" i="10"/>
  <c r="Q748" i="10" s="1"/>
  <c r="AA748" i="10"/>
  <c r="Y495" i="10"/>
  <c r="AA495" i="10"/>
  <c r="Z495" i="10"/>
  <c r="Q495" i="10" s="1"/>
  <c r="Y474" i="10"/>
  <c r="AA474" i="10"/>
  <c r="Z474" i="10"/>
  <c r="Q474" i="10" s="1"/>
  <c r="AA43" i="10"/>
  <c r="Z43" i="10"/>
  <c r="Q43" i="10" s="1"/>
  <c r="Y43" i="10"/>
  <c r="Z882" i="10"/>
  <c r="Q882" i="10" s="1"/>
  <c r="Y882" i="10"/>
  <c r="AA882" i="10"/>
  <c r="Y892" i="10"/>
  <c r="Z892" i="10"/>
  <c r="Q892" i="10" s="1"/>
  <c r="AA892" i="10"/>
  <c r="Z674" i="10"/>
  <c r="Q674" i="10" s="1"/>
  <c r="Y674" i="10"/>
  <c r="AA674" i="10"/>
  <c r="Z668" i="10"/>
  <c r="Q668" i="10" s="1"/>
  <c r="Y668" i="10"/>
  <c r="AA668" i="10"/>
  <c r="AA721" i="10"/>
  <c r="Z721" i="10"/>
  <c r="Q721" i="10" s="1"/>
  <c r="Y721" i="10"/>
  <c r="AA393" i="10"/>
  <c r="Y393" i="10"/>
  <c r="Z393" i="10"/>
  <c r="Q393" i="10" s="1"/>
  <c r="Y405" i="10"/>
  <c r="AA405" i="10"/>
  <c r="Z405" i="10"/>
  <c r="Q405" i="10" s="1"/>
  <c r="Y979" i="10"/>
  <c r="AA979" i="10"/>
  <c r="Z979" i="10"/>
  <c r="Q979" i="10" s="1"/>
  <c r="Y499" i="10"/>
  <c r="AA499" i="10"/>
  <c r="Z499" i="10"/>
  <c r="Q499" i="10" s="1"/>
  <c r="Y287" i="10"/>
  <c r="AA287" i="10"/>
  <c r="Z287" i="10"/>
  <c r="Q287" i="10" s="1"/>
  <c r="Y215" i="10"/>
  <c r="AA215" i="10"/>
  <c r="Z215" i="10"/>
  <c r="Q215" i="10" s="1"/>
  <c r="Y475" i="10"/>
  <c r="AA475" i="10"/>
  <c r="Z475" i="10"/>
  <c r="Q475" i="10" s="1"/>
  <c r="Y526" i="10"/>
  <c r="AA526" i="10"/>
  <c r="Z526" i="10"/>
  <c r="Q526" i="10" s="1"/>
  <c r="Y154" i="10"/>
  <c r="AA154" i="10"/>
  <c r="Z154" i="10"/>
  <c r="Q154" i="10" s="1"/>
  <c r="Z798" i="10"/>
  <c r="Q798" i="10" s="1"/>
  <c r="Y798" i="10"/>
  <c r="AA798" i="10"/>
  <c r="Y625" i="10"/>
  <c r="AA625" i="10"/>
  <c r="Z625" i="10"/>
  <c r="Q625" i="10" s="1"/>
  <c r="AA220" i="10"/>
  <c r="Y220" i="10"/>
  <c r="Z220" i="10"/>
  <c r="Q220" i="10" s="1"/>
  <c r="Z58" i="10"/>
  <c r="Q58" i="10" s="1"/>
  <c r="AA58" i="10"/>
  <c r="Y58" i="10"/>
  <c r="Z531" i="10"/>
  <c r="Q531" i="10" s="1"/>
  <c r="Y531" i="10"/>
  <c r="AA531" i="10"/>
  <c r="Z704" i="10"/>
  <c r="Q704" i="10" s="1"/>
  <c r="Y704" i="10"/>
  <c r="AA704" i="10"/>
  <c r="Z159" i="10"/>
  <c r="Q159" i="10" s="1"/>
  <c r="Y159" i="10"/>
  <c r="AA159" i="10"/>
  <c r="AA356" i="10"/>
  <c r="Z356" i="10"/>
  <c r="Q356" i="10" s="1"/>
  <c r="Y356" i="10"/>
  <c r="AA387" i="10"/>
  <c r="Z387" i="10"/>
  <c r="Q387" i="10" s="1"/>
  <c r="Y387" i="10"/>
  <c r="AA331" i="10"/>
  <c r="Z331" i="10"/>
  <c r="Q331" i="10" s="1"/>
  <c r="Y331" i="10"/>
  <c r="AA854" i="10"/>
  <c r="Z854" i="10"/>
  <c r="Q854" i="10" s="1"/>
  <c r="Y854" i="10"/>
  <c r="Z656" i="10"/>
  <c r="Q656" i="10" s="1"/>
  <c r="Y656" i="10"/>
  <c r="AA656" i="10"/>
  <c r="AA396" i="10"/>
  <c r="Z396" i="10"/>
  <c r="Q396" i="10" s="1"/>
  <c r="Y396" i="10"/>
  <c r="Z422" i="10"/>
  <c r="Q422" i="10" s="1"/>
  <c r="Y422" i="10"/>
  <c r="AA422" i="10"/>
  <c r="Z95" i="10"/>
  <c r="Q95" i="10" s="1"/>
  <c r="Y95" i="10"/>
  <c r="AA95" i="10"/>
  <c r="AA922" i="10"/>
  <c r="Z922" i="10"/>
  <c r="Q922" i="10" s="1"/>
  <c r="Y922" i="10"/>
  <c r="AA462" i="10"/>
  <c r="Z462" i="10"/>
  <c r="Q462" i="10" s="1"/>
  <c r="Y462" i="10"/>
  <c r="AA902" i="10"/>
  <c r="Z902" i="10"/>
  <c r="Q902" i="10" s="1"/>
  <c r="Y902" i="10"/>
  <c r="Z103" i="10"/>
  <c r="Q103" i="10" s="1"/>
  <c r="Y103" i="10"/>
  <c r="AA103" i="10"/>
  <c r="AA191" i="10"/>
  <c r="Z191" i="10"/>
  <c r="Q191" i="10" s="1"/>
  <c r="Y191" i="10"/>
  <c r="AA346" i="10"/>
  <c r="Z346" i="10"/>
  <c r="Q346" i="10" s="1"/>
  <c r="Y346" i="10"/>
  <c r="AA622" i="10"/>
  <c r="Z622" i="10"/>
  <c r="Q622" i="10" s="1"/>
  <c r="Y622" i="10"/>
  <c r="Z480" i="10"/>
  <c r="Q480" i="10" s="1"/>
  <c r="Y480" i="10"/>
  <c r="AA480" i="10"/>
  <c r="Y108" i="10"/>
  <c r="Z108" i="10"/>
  <c r="Q108" i="10" s="1"/>
  <c r="AA108" i="10"/>
  <c r="AA809" i="10"/>
  <c r="Z809" i="10"/>
  <c r="Q809" i="10" s="1"/>
  <c r="Y809" i="10"/>
  <c r="Y612" i="10"/>
  <c r="AA612" i="10"/>
  <c r="Z612" i="10"/>
  <c r="Q612" i="10" s="1"/>
  <c r="AA551" i="10"/>
  <c r="Y551" i="10"/>
  <c r="Z551" i="10"/>
  <c r="Q551" i="10" s="1"/>
  <c r="AA937" i="10"/>
  <c r="Y937" i="10"/>
  <c r="Z937" i="10"/>
  <c r="Q937" i="10" s="1"/>
  <c r="AA812" i="10"/>
  <c r="Z812" i="10"/>
  <c r="Q812" i="10" s="1"/>
  <c r="Y812" i="10"/>
  <c r="AA588" i="10"/>
  <c r="Y588" i="10"/>
  <c r="Z588" i="10"/>
  <c r="Q588" i="10" s="1"/>
  <c r="Z71" i="10"/>
  <c r="Q71" i="10" s="1"/>
  <c r="Y71" i="10"/>
  <c r="AA71" i="10"/>
  <c r="AA35" i="10"/>
  <c r="Y35" i="10"/>
  <c r="Z35" i="10"/>
  <c r="Q35" i="10" s="1"/>
  <c r="Y916" i="10"/>
  <c r="AA916" i="10"/>
  <c r="Z916" i="10"/>
  <c r="Q916" i="10" s="1"/>
  <c r="Z444" i="10"/>
  <c r="Q444" i="10" s="1"/>
  <c r="AA444" i="10"/>
  <c r="Y444" i="10"/>
  <c r="AA354" i="10"/>
  <c r="Z354" i="10"/>
  <c r="Q354" i="10" s="1"/>
  <c r="Y354" i="10"/>
  <c r="Z59" i="10"/>
  <c r="Q59" i="10" s="1"/>
  <c r="Y59" i="10"/>
  <c r="AA59" i="10"/>
  <c r="AA835" i="10"/>
  <c r="Z835" i="10"/>
  <c r="Q835" i="10" s="1"/>
  <c r="Y835" i="10"/>
  <c r="Z566" i="10"/>
  <c r="Q566" i="10" s="1"/>
  <c r="AA566" i="10"/>
  <c r="Y566" i="10"/>
  <c r="Y180" i="10"/>
  <c r="Z180" i="10"/>
  <c r="Q180" i="10" s="1"/>
  <c r="AA180" i="10"/>
  <c r="AA79" i="10"/>
  <c r="Z79" i="10"/>
  <c r="Q79" i="10" s="1"/>
  <c r="Y79" i="10"/>
  <c r="AA490" i="10"/>
  <c r="Z490" i="10"/>
  <c r="Q490" i="10" s="1"/>
  <c r="Y490" i="10"/>
  <c r="Y179" i="10"/>
  <c r="AA179" i="10"/>
  <c r="Z179" i="10"/>
  <c r="Q179" i="10" s="1"/>
  <c r="Y977" i="10"/>
  <c r="Z977" i="10"/>
  <c r="Q977" i="10" s="1"/>
  <c r="AA977" i="10"/>
  <c r="AA143" i="10"/>
  <c r="Z143" i="10"/>
  <c r="Q143" i="10" s="1"/>
  <c r="Y143" i="10"/>
  <c r="Z238" i="10"/>
  <c r="Q238" i="10" s="1"/>
  <c r="Y238" i="10"/>
  <c r="AA238" i="10"/>
  <c r="AA212" i="10"/>
  <c r="Y212" i="10"/>
  <c r="Z212" i="10"/>
  <c r="Q212" i="10" s="1"/>
  <c r="Z822" i="10"/>
  <c r="Q822" i="10" s="1"/>
  <c r="AA822" i="10"/>
  <c r="Y822" i="10"/>
  <c r="Z292" i="10"/>
  <c r="Q292" i="10" s="1"/>
  <c r="AA292" i="10"/>
  <c r="Y292" i="10"/>
  <c r="AA175" i="10"/>
  <c r="Y175" i="10"/>
  <c r="Z175" i="10"/>
  <c r="Q175" i="10" s="1"/>
  <c r="Z610" i="10"/>
  <c r="Q610" i="10" s="1"/>
  <c r="Y610" i="10"/>
  <c r="AA610" i="10"/>
  <c r="AA665" i="10"/>
  <c r="Z665" i="10"/>
  <c r="Q665" i="10" s="1"/>
  <c r="Y665" i="10"/>
  <c r="Z328" i="10"/>
  <c r="Q328" i="10" s="1"/>
  <c r="Y328" i="10"/>
  <c r="AA328" i="10"/>
  <c r="AA369" i="10"/>
  <c r="Y369" i="10"/>
  <c r="Z369" i="10"/>
  <c r="Q369" i="10" s="1"/>
  <c r="Y75" i="10"/>
  <c r="Z75" i="10"/>
  <c r="Q75" i="10" s="1"/>
  <c r="AA75" i="10"/>
  <c r="AA130" i="10"/>
  <c r="Z130" i="10"/>
  <c r="Q130" i="10" s="1"/>
  <c r="Y130" i="10"/>
  <c r="Z967" i="10"/>
  <c r="Q967" i="10" s="1"/>
  <c r="Y967" i="10"/>
  <c r="AA967" i="10"/>
  <c r="Y322" i="10"/>
  <c r="AA322" i="10"/>
  <c r="Z322" i="10"/>
  <c r="Q322" i="10" s="1"/>
  <c r="Z332" i="10"/>
  <c r="Q332" i="10" s="1"/>
  <c r="Y332" i="10"/>
  <c r="AA332" i="10"/>
  <c r="AA44" i="10"/>
  <c r="Z44" i="10"/>
  <c r="Q44" i="10" s="1"/>
  <c r="Y44" i="10"/>
  <c r="AA398" i="10"/>
  <c r="Z398" i="10"/>
  <c r="Q398" i="10" s="1"/>
  <c r="Y398" i="10"/>
  <c r="Y98" i="10"/>
  <c r="AA98" i="10"/>
  <c r="Z98" i="10"/>
  <c r="Q98" i="10" s="1"/>
  <c r="Y49" i="10"/>
  <c r="AA49" i="10"/>
  <c r="Z49" i="10"/>
  <c r="Q49" i="10" s="1"/>
  <c r="Y650" i="10"/>
  <c r="Z650" i="10"/>
  <c r="Q650" i="10" s="1"/>
  <c r="AA650" i="10"/>
  <c r="AA626" i="10"/>
  <c r="Z626" i="10"/>
  <c r="Q626" i="10" s="1"/>
  <c r="Y626" i="10"/>
  <c r="AA313" i="10"/>
  <c r="Y313" i="10"/>
  <c r="Z313" i="10"/>
  <c r="Q313" i="10" s="1"/>
  <c r="Y867" i="10"/>
  <c r="AA867" i="10"/>
  <c r="Z867" i="10"/>
  <c r="Q867" i="10" s="1"/>
  <c r="AA14" i="10"/>
  <c r="Z14" i="10"/>
  <c r="Q14" i="10" s="1"/>
  <c r="Y14" i="10"/>
  <c r="Z815" i="10"/>
  <c r="Q815" i="10" s="1"/>
  <c r="Y815" i="10"/>
  <c r="AA815" i="10"/>
  <c r="Z195" i="10"/>
  <c r="Q195" i="10" s="1"/>
  <c r="Y195" i="10"/>
  <c r="AA195" i="10"/>
  <c r="Z570" i="10"/>
  <c r="Q570" i="10" s="1"/>
  <c r="AA570" i="10"/>
  <c r="Y570" i="10"/>
  <c r="AA955" i="10"/>
  <c r="Z955" i="10"/>
  <c r="Q955" i="10" s="1"/>
  <c r="Y955" i="10"/>
  <c r="Z291" i="10"/>
  <c r="Q291" i="10" s="1"/>
  <c r="Y291" i="10"/>
  <c r="AA291" i="10"/>
  <c r="AA836" i="10"/>
  <c r="Z836" i="10"/>
  <c r="Q836" i="10" s="1"/>
  <c r="Y836" i="10"/>
  <c r="Y514" i="10"/>
  <c r="AA514" i="10"/>
  <c r="Z514" i="10"/>
  <c r="Q514" i="10" s="1"/>
  <c r="AA265" i="10"/>
  <c r="Y265" i="10"/>
  <c r="Z265" i="10"/>
  <c r="Q265" i="10" s="1"/>
  <c r="AA33" i="10"/>
  <c r="Z33" i="10"/>
  <c r="Q33" i="10" s="1"/>
  <c r="Y33" i="10"/>
  <c r="AA554" i="10"/>
  <c r="Y554" i="10"/>
  <c r="Z554" i="10"/>
  <c r="Q554" i="10" s="1"/>
  <c r="AA66" i="10"/>
  <c r="Z66" i="10"/>
  <c r="Q66" i="10" s="1"/>
  <c r="Y66" i="10"/>
  <c r="AA543" i="10"/>
  <c r="Z543" i="10"/>
  <c r="Q543" i="10" s="1"/>
  <c r="Y543" i="10"/>
  <c r="Y442" i="10"/>
  <c r="AA442" i="10"/>
  <c r="Z442" i="10"/>
  <c r="Q442" i="10" s="1"/>
  <c r="Y841" i="10"/>
  <c r="AA841" i="10"/>
  <c r="Z841" i="10"/>
  <c r="Q841" i="10" s="1"/>
  <c r="Z794" i="10"/>
  <c r="Q794" i="10" s="1"/>
  <c r="Y794" i="10"/>
  <c r="AA794" i="10"/>
  <c r="AA513" i="10"/>
  <c r="Y513" i="10"/>
  <c r="Z513" i="10"/>
  <c r="Q513" i="10" s="1"/>
  <c r="Z336" i="10"/>
  <c r="Q336" i="10" s="1"/>
  <c r="Y336" i="10"/>
  <c r="AA336" i="10"/>
  <c r="Z51" i="10"/>
  <c r="Q51" i="10" s="1"/>
  <c r="AA51" i="10"/>
  <c r="Y51" i="10"/>
  <c r="Z282" i="10"/>
  <c r="Q282" i="10" s="1"/>
  <c r="Y282" i="10"/>
  <c r="AA282" i="10"/>
  <c r="Z344" i="10"/>
  <c r="Q344" i="10" s="1"/>
  <c r="Y344" i="10"/>
  <c r="AA344" i="10"/>
  <c r="AA233" i="10"/>
  <c r="Z233" i="10"/>
  <c r="Q233" i="10" s="1"/>
  <c r="Y233" i="10"/>
  <c r="Y631" i="10"/>
  <c r="AA631" i="10"/>
  <c r="Z631" i="10"/>
  <c r="Q631" i="10" s="1"/>
  <c r="Z420" i="10"/>
  <c r="Q420" i="10" s="1"/>
  <c r="AA420" i="10"/>
  <c r="Y420" i="10"/>
  <c r="Z472" i="10"/>
  <c r="Q472" i="10" s="1"/>
  <c r="Y472" i="10"/>
  <c r="AA472" i="10"/>
  <c r="Z240" i="10"/>
  <c r="Q240" i="10" s="1"/>
  <c r="AA240" i="10"/>
  <c r="Y240" i="10"/>
  <c r="AA754" i="10"/>
  <c r="Z754" i="10"/>
  <c r="Q754" i="10" s="1"/>
  <c r="Y754" i="10"/>
  <c r="AA251" i="10"/>
  <c r="Z251" i="10"/>
  <c r="Q251" i="10" s="1"/>
  <c r="Y251" i="10"/>
  <c r="Y519" i="10"/>
  <c r="AA519" i="10"/>
  <c r="Z519" i="10"/>
  <c r="Q519" i="10" s="1"/>
  <c r="Z870" i="10"/>
  <c r="Q870" i="10" s="1"/>
  <c r="Y870" i="10"/>
  <c r="AA870" i="10"/>
  <c r="Z478" i="10"/>
  <c r="Q478" i="10" s="1"/>
  <c r="Y478" i="10"/>
  <c r="AA478" i="10"/>
  <c r="Z728" i="10"/>
  <c r="Q728" i="10" s="1"/>
  <c r="Y728" i="10"/>
  <c r="AA728" i="10"/>
  <c r="Z278" i="10"/>
  <c r="Q278" i="10" s="1"/>
  <c r="Y278" i="10"/>
  <c r="AA278" i="10"/>
  <c r="Z300" i="10"/>
  <c r="Q300" i="10" s="1"/>
  <c r="Y300" i="10"/>
  <c r="AA300" i="10"/>
  <c r="Z706" i="10"/>
  <c r="Q706" i="10" s="1"/>
  <c r="AA706" i="10"/>
  <c r="Y706" i="10"/>
  <c r="Y311" i="10"/>
  <c r="AA311" i="10"/>
  <c r="Z311" i="10"/>
  <c r="Q311" i="10" s="1"/>
  <c r="Z203" i="10"/>
  <c r="Q203" i="10" s="1"/>
  <c r="AA203" i="10"/>
  <c r="Y203" i="10"/>
  <c r="Z741" i="10"/>
  <c r="Q741" i="10" s="1"/>
  <c r="AA741" i="10"/>
  <c r="Y741" i="10"/>
  <c r="AA386" i="10"/>
  <c r="Z386" i="10"/>
  <c r="Q386" i="10" s="1"/>
  <c r="Y386" i="10"/>
  <c r="AA547" i="10"/>
  <c r="Z547" i="10"/>
  <c r="Q547" i="10" s="1"/>
  <c r="Y547" i="10"/>
  <c r="AA886" i="10"/>
  <c r="Z886" i="10"/>
  <c r="Q886" i="10" s="1"/>
  <c r="Y886" i="10"/>
  <c r="Y873" i="10"/>
  <c r="AA873" i="10"/>
  <c r="Z873" i="10"/>
  <c r="Q873" i="10" s="1"/>
  <c r="Z392" i="10"/>
  <c r="Q392" i="10" s="1"/>
  <c r="AA392" i="10"/>
  <c r="Y392" i="10"/>
  <c r="AA900" i="10"/>
  <c r="Z900" i="10"/>
  <c r="Q900" i="10" s="1"/>
  <c r="Y900" i="10"/>
  <c r="Y803" i="10"/>
  <c r="AA803" i="10"/>
  <c r="Z803" i="10"/>
  <c r="Q803" i="10" s="1"/>
  <c r="Y982" i="10"/>
  <c r="AA982" i="10"/>
  <c r="Z982" i="10"/>
  <c r="Q982" i="10" s="1"/>
  <c r="AA338" i="10"/>
  <c r="Z338" i="10"/>
  <c r="Q338" i="10" s="1"/>
  <c r="Y338" i="10"/>
  <c r="Y431" i="10"/>
  <c r="AA431" i="10"/>
  <c r="Z431" i="10"/>
  <c r="Q431" i="10" s="1"/>
  <c r="AA15" i="10"/>
  <c r="Z15" i="10"/>
  <c r="Q15" i="10" s="1"/>
  <c r="Y15" i="10"/>
  <c r="AA883" i="10"/>
  <c r="Y883" i="10"/>
  <c r="Z883" i="10"/>
  <c r="Q883" i="10" s="1"/>
  <c r="AA297" i="10"/>
  <c r="Z297" i="10"/>
  <c r="Q297" i="10" s="1"/>
  <c r="Y297" i="10"/>
  <c r="AA280" i="10"/>
  <c r="Z280" i="10"/>
  <c r="Q280" i="10" s="1"/>
  <c r="Y280" i="10"/>
  <c r="Z562" i="10"/>
  <c r="Q562" i="10" s="1"/>
  <c r="Y562" i="10"/>
  <c r="AA562" i="10"/>
  <c r="Z658" i="10"/>
  <c r="Q658" i="10" s="1"/>
  <c r="AA658" i="10"/>
  <c r="Y658" i="10"/>
  <c r="AA111" i="10"/>
  <c r="Z111" i="10"/>
  <c r="Q111" i="10" s="1"/>
  <c r="Y111" i="10"/>
  <c r="AA889" i="10"/>
  <c r="Y889" i="10"/>
  <c r="Z889" i="10"/>
  <c r="Q889" i="10" s="1"/>
  <c r="AA434" i="10"/>
  <c r="Z434" i="10"/>
  <c r="Q434" i="10" s="1"/>
  <c r="Y434" i="10"/>
  <c r="Z376" i="10"/>
  <c r="Q376" i="10" s="1"/>
  <c r="Y376" i="10"/>
  <c r="AA376" i="10"/>
  <c r="AA162" i="10"/>
  <c r="Y162" i="10"/>
  <c r="Z162" i="10"/>
  <c r="Q162" i="10" s="1"/>
  <c r="Y952" i="10"/>
  <c r="AA952" i="10"/>
  <c r="Z952" i="10"/>
  <c r="Q952" i="10" s="1"/>
  <c r="AA919" i="10"/>
  <c r="Z919" i="10"/>
  <c r="Q919" i="10" s="1"/>
  <c r="Y919" i="10"/>
  <c r="AA26" i="10"/>
  <c r="Y26" i="10"/>
  <c r="Z26" i="10"/>
  <c r="Q26" i="10" s="1"/>
  <c r="Y353" i="10"/>
  <c r="AA353" i="10"/>
  <c r="Z353" i="10"/>
  <c r="Q353" i="10" s="1"/>
  <c r="Z342" i="10"/>
  <c r="Q342" i="10" s="1"/>
  <c r="Y342" i="10"/>
  <c r="AA342" i="10"/>
  <c r="AA914" i="10"/>
  <c r="Z914" i="10"/>
  <c r="Q914" i="10" s="1"/>
  <c r="Y914" i="10"/>
  <c r="AA171" i="10"/>
  <c r="Z171" i="10"/>
  <c r="Q171" i="10" s="1"/>
  <c r="Y171" i="10"/>
  <c r="AA296" i="10"/>
  <c r="Z296" i="10"/>
  <c r="Q296" i="10" s="1"/>
  <c r="Y296" i="10"/>
  <c r="AA532" i="10"/>
  <c r="Z532" i="10"/>
  <c r="Q532" i="10" s="1"/>
  <c r="Y532" i="10"/>
  <c r="Z306" i="10"/>
  <c r="Q306" i="10" s="1"/>
  <c r="AA306" i="10"/>
  <c r="Y306" i="10"/>
  <c r="Z503" i="10"/>
  <c r="Q503" i="10" s="1"/>
  <c r="Y503" i="10"/>
  <c r="AA503" i="10"/>
  <c r="Y321" i="10"/>
  <c r="Z321" i="10"/>
  <c r="Q321" i="10" s="1"/>
  <c r="AA321" i="10"/>
  <c r="Y286" i="10"/>
  <c r="Z286" i="10"/>
  <c r="Q286" i="10" s="1"/>
  <c r="AA286" i="10"/>
  <c r="Y163" i="10"/>
  <c r="AA163" i="10"/>
  <c r="Z163" i="10"/>
  <c r="Q163" i="10" s="1"/>
  <c r="AA524" i="10"/>
  <c r="Y524" i="10"/>
  <c r="Z524" i="10"/>
  <c r="Q524" i="10" s="1"/>
  <c r="Y457" i="10"/>
  <c r="Z457" i="10"/>
  <c r="Q457" i="10" s="1"/>
  <c r="AA457" i="10"/>
  <c r="Z465" i="10"/>
  <c r="Q465" i="10" s="1"/>
  <c r="AA465" i="10"/>
  <c r="Y465" i="10"/>
  <c r="AA830" i="10"/>
  <c r="Y830" i="10"/>
  <c r="Z830" i="10"/>
  <c r="Q830" i="10" s="1"/>
  <c r="AA281" i="10"/>
  <c r="Y281" i="10"/>
  <c r="Z281" i="10"/>
  <c r="Q281" i="10" s="1"/>
  <c r="AA862" i="10"/>
  <c r="Y862" i="10"/>
  <c r="Z862" i="10"/>
  <c r="Q862" i="10" s="1"/>
  <c r="Z20" i="10"/>
  <c r="Q20" i="10" s="1"/>
  <c r="Y20" i="10"/>
  <c r="AA20" i="10"/>
  <c r="AA57" i="10"/>
  <c r="Y57" i="10"/>
  <c r="Z57" i="10"/>
  <c r="Q57" i="10" s="1"/>
  <c r="AA627" i="10"/>
  <c r="Y627" i="10"/>
  <c r="Z627" i="10"/>
  <c r="Q627" i="10" s="1"/>
  <c r="Z774" i="10"/>
  <c r="Q774" i="10" s="1"/>
  <c r="Y774" i="10"/>
  <c r="AA774" i="10"/>
  <c r="Z252" i="10"/>
  <c r="Q252" i="10" s="1"/>
  <c r="AA252" i="10"/>
  <c r="Y252" i="10"/>
  <c r="Z380" i="10"/>
  <c r="Q380" i="10" s="1"/>
  <c r="AA380" i="10"/>
  <c r="Y380" i="10"/>
  <c r="Z799" i="10"/>
  <c r="Q799" i="10" s="1"/>
  <c r="Y799" i="10"/>
  <c r="AA799" i="10"/>
  <c r="Y415" i="10"/>
  <c r="AA415" i="10"/>
  <c r="Z415" i="10"/>
  <c r="Q415" i="10" s="1"/>
  <c r="AA842" i="10"/>
  <c r="Z842" i="10"/>
  <c r="Q842" i="10" s="1"/>
  <c r="Y842" i="10"/>
  <c r="AA266" i="10"/>
  <c r="Z266" i="10"/>
  <c r="Q266" i="10" s="1"/>
  <c r="Y266" i="10"/>
  <c r="AA156" i="10"/>
  <c r="Y156" i="10"/>
  <c r="Z156" i="10"/>
  <c r="Q156" i="10" s="1"/>
  <c r="AA289" i="10"/>
  <c r="Y289" i="10"/>
  <c r="Z289" i="10"/>
  <c r="Q289" i="10" s="1"/>
  <c r="Y827" i="10"/>
  <c r="AA827" i="10"/>
  <c r="Z827" i="10"/>
  <c r="Q827" i="10" s="1"/>
  <c r="Y382" i="10"/>
  <c r="AA382" i="10"/>
  <c r="Z382" i="10"/>
  <c r="Q382" i="10" s="1"/>
  <c r="AA132" i="10"/>
  <c r="Y132" i="10"/>
  <c r="Z132" i="10"/>
  <c r="Q132" i="10" s="1"/>
  <c r="AA481" i="10"/>
  <c r="Y481" i="10"/>
  <c r="Z481" i="10"/>
  <c r="Q481" i="10" s="1"/>
  <c r="Y915" i="10"/>
  <c r="AA915" i="10"/>
  <c r="Z915" i="10"/>
  <c r="Q915" i="10" s="1"/>
  <c r="Y756" i="10"/>
  <c r="AA756" i="10"/>
  <c r="Z756" i="10"/>
  <c r="Q756" i="10" s="1"/>
  <c r="Y723" i="10"/>
  <c r="AA723" i="10"/>
  <c r="Z723" i="10"/>
  <c r="Q723" i="10" s="1"/>
  <c r="Z802" i="10"/>
  <c r="Q802" i="10" s="1"/>
  <c r="AA802" i="10"/>
  <c r="Y802" i="10"/>
  <c r="AA102" i="10"/>
  <c r="Z102" i="10"/>
  <c r="Q102" i="10" s="1"/>
  <c r="Y102" i="10"/>
  <c r="Y498" i="10"/>
  <c r="AA498" i="10"/>
  <c r="Z498" i="10"/>
  <c r="Q498" i="10" s="1"/>
  <c r="Y151" i="10"/>
  <c r="AA151" i="10"/>
  <c r="Z151" i="10"/>
  <c r="Q151" i="10" s="1"/>
  <c r="AA487" i="10"/>
  <c r="Z487" i="10"/>
  <c r="Q487" i="10" s="1"/>
  <c r="Y487" i="10"/>
  <c r="Z131" i="10"/>
  <c r="Q131" i="10" s="1"/>
  <c r="Y131" i="10"/>
  <c r="AA131" i="10"/>
  <c r="AA226" i="10"/>
  <c r="Z226" i="10"/>
  <c r="Q226" i="10" s="1"/>
  <c r="Y226" i="10"/>
  <c r="Z940" i="10"/>
  <c r="Q940" i="10" s="1"/>
  <c r="Y940" i="10"/>
  <c r="AA940" i="10"/>
  <c r="AA740" i="10"/>
  <c r="Z740" i="10"/>
  <c r="Q740" i="10" s="1"/>
  <c r="Y740" i="10"/>
  <c r="Y506" i="10"/>
  <c r="AA506" i="10"/>
  <c r="Z506" i="10"/>
  <c r="Q506" i="10" s="1"/>
  <c r="Z652" i="10"/>
  <c r="Q652" i="10" s="1"/>
  <c r="AA652" i="10"/>
  <c r="Y652" i="10"/>
  <c r="Y463" i="10"/>
  <c r="AA463" i="10"/>
  <c r="Z463" i="10"/>
  <c r="Q463" i="10" s="1"/>
  <c r="AA617" i="10"/>
  <c r="Z617" i="10"/>
  <c r="Q617" i="10" s="1"/>
  <c r="Y617" i="10"/>
  <c r="AA934" i="10"/>
  <c r="Z934" i="10"/>
  <c r="Q934" i="10" s="1"/>
  <c r="Y934" i="10"/>
  <c r="AA371" i="10"/>
  <c r="Z371" i="10"/>
  <c r="Q371" i="10" s="1"/>
  <c r="Y371" i="10"/>
  <c r="Z167" i="10"/>
  <c r="Q167" i="10" s="1"/>
  <c r="AA167" i="10"/>
  <c r="Y167" i="10"/>
  <c r="AA378" i="10"/>
  <c r="Z378" i="10"/>
  <c r="Q378" i="10" s="1"/>
  <c r="Y378" i="10"/>
  <c r="Y327" i="10"/>
  <c r="AA327" i="10"/>
  <c r="Z327" i="10"/>
  <c r="Q327" i="10" s="1"/>
  <c r="Z455" i="10"/>
  <c r="Q455" i="10" s="1"/>
  <c r="Y455" i="10"/>
  <c r="AA455" i="10"/>
  <c r="Z452" i="10"/>
  <c r="Q452" i="10" s="1"/>
  <c r="AA452" i="10"/>
  <c r="Y452" i="10"/>
  <c r="AA489" i="10"/>
  <c r="Y489" i="10"/>
  <c r="Z489" i="10"/>
  <c r="Q489" i="10" s="1"/>
  <c r="Y207" i="10"/>
  <c r="AA207" i="10"/>
  <c r="Z207" i="10"/>
  <c r="Q207" i="10" s="1"/>
  <c r="Y25" i="10"/>
  <c r="AA25" i="10"/>
  <c r="Z25" i="10"/>
  <c r="Q25" i="10" s="1"/>
  <c r="AA362" i="10"/>
  <c r="Z362" i="10"/>
  <c r="Q362" i="10" s="1"/>
  <c r="Y362" i="10"/>
  <c r="AA986" i="10"/>
  <c r="Z986" i="10"/>
  <c r="Q986" i="10" s="1"/>
  <c r="Y986" i="10"/>
  <c r="Z116" i="10"/>
  <c r="Q116" i="10" s="1"/>
  <c r="AA116" i="10"/>
  <c r="Y116" i="10"/>
  <c r="Y771" i="10"/>
  <c r="Z771" i="10"/>
  <c r="Q771" i="10" s="1"/>
  <c r="AA771" i="10"/>
  <c r="AA559" i="10"/>
  <c r="Y559" i="10"/>
  <c r="Z559" i="10"/>
  <c r="Q559" i="10" s="1"/>
  <c r="AA628" i="10"/>
  <c r="Z628" i="10"/>
  <c r="Q628" i="10" s="1"/>
  <c r="Y628" i="10"/>
  <c r="Z329" i="10"/>
  <c r="Q329" i="10" s="1"/>
  <c r="AA329" i="10"/>
  <c r="Y329" i="10"/>
  <c r="AA781" i="10"/>
  <c r="Z781" i="10"/>
  <c r="Q781" i="10" s="1"/>
  <c r="Y781" i="10"/>
  <c r="AA602" i="10"/>
  <c r="Z602" i="10"/>
  <c r="Q602" i="10" s="1"/>
  <c r="Y602" i="10"/>
  <c r="AA22" i="10"/>
  <c r="Y22" i="10"/>
  <c r="Z22" i="10"/>
  <c r="Q22" i="10" s="1"/>
  <c r="AA943" i="10"/>
  <c r="Z943" i="10"/>
  <c r="Q943" i="10" s="1"/>
  <c r="Y943" i="10"/>
  <c r="AA530" i="10"/>
  <c r="Z530" i="10"/>
  <c r="Q530" i="10" s="1"/>
  <c r="Y530" i="10"/>
  <c r="AA324" i="10"/>
  <c r="Z324" i="10"/>
  <c r="Q324" i="10" s="1"/>
  <c r="Y324" i="10"/>
  <c r="AA364" i="10"/>
  <c r="Z364" i="10"/>
  <c r="Q364" i="10" s="1"/>
  <c r="Y364" i="10"/>
  <c r="AA164" i="10"/>
  <c r="Z164" i="10"/>
  <c r="Q164" i="10" s="1"/>
  <c r="Y164" i="10"/>
  <c r="Z950" i="10"/>
  <c r="Q950" i="10" s="1"/>
  <c r="AA950" i="10"/>
  <c r="Y950" i="10"/>
  <c r="AA394" i="10"/>
  <c r="Z394" i="10"/>
  <c r="Q394" i="10" s="1"/>
  <c r="Y394" i="10"/>
  <c r="Z438" i="10"/>
  <c r="Q438" i="10" s="1"/>
  <c r="Y438" i="10"/>
  <c r="AA438" i="10"/>
  <c r="AA260" i="10"/>
  <c r="Z260" i="10"/>
  <c r="Q260" i="10" s="1"/>
  <c r="Y260" i="10"/>
  <c r="Z443" i="10"/>
  <c r="Q443" i="10" s="1"/>
  <c r="Y443" i="10"/>
  <c r="AA443" i="10"/>
  <c r="AA516" i="10"/>
  <c r="Z516" i="10"/>
  <c r="Q516" i="10" s="1"/>
  <c r="Y516" i="10"/>
  <c r="Z536" i="10"/>
  <c r="Q536" i="10" s="1"/>
  <c r="Y536" i="10"/>
  <c r="AA536" i="10"/>
  <c r="AA929" i="10"/>
  <c r="Y929" i="10"/>
  <c r="Z929" i="10"/>
  <c r="Q929" i="10" s="1"/>
  <c r="Y535" i="10"/>
  <c r="AA535" i="10"/>
  <c r="Z535" i="10"/>
  <c r="Q535" i="10" s="1"/>
  <c r="AA188" i="10"/>
  <c r="Y188" i="10"/>
  <c r="Z188" i="10"/>
  <c r="Q188" i="10" s="1"/>
  <c r="AA777" i="10"/>
  <c r="Z777" i="10"/>
  <c r="Q777" i="10" s="1"/>
  <c r="Y777" i="10"/>
  <c r="AA649" i="10"/>
  <c r="Y649" i="10"/>
  <c r="Z649" i="10"/>
  <c r="Q649" i="10" s="1"/>
  <c r="Z123" i="10"/>
  <c r="Q123" i="10" s="1"/>
  <c r="Y123" i="10"/>
  <c r="AA123" i="10"/>
  <c r="Y826" i="10"/>
  <c r="Z826" i="10"/>
  <c r="Q826" i="10" s="1"/>
  <c r="AA826" i="10"/>
  <c r="AA614" i="10"/>
  <c r="Z614" i="10"/>
  <c r="Q614" i="10" s="1"/>
  <c r="Y614" i="10"/>
  <c r="Z62" i="10"/>
  <c r="Q62" i="10" s="1"/>
  <c r="Y62" i="10"/>
  <c r="AA62" i="10"/>
  <c r="Z689" i="10"/>
  <c r="Q689" i="10" s="1"/>
  <c r="Y689" i="10"/>
  <c r="AA689" i="10"/>
  <c r="Y250" i="10"/>
  <c r="AA250" i="10"/>
  <c r="Z250" i="10"/>
  <c r="Q250" i="10" s="1"/>
  <c r="Y283" i="10"/>
  <c r="AA283" i="10"/>
  <c r="Z283" i="10"/>
  <c r="Q283" i="10" s="1"/>
  <c r="Z795" i="10"/>
  <c r="Q795" i="10" s="1"/>
  <c r="Y795" i="10"/>
  <c r="AA795" i="10"/>
  <c r="Z318" i="10"/>
  <c r="Q318" i="10" s="1"/>
  <c r="Y318" i="10"/>
  <c r="AA318" i="10"/>
  <c r="Y938" i="10"/>
  <c r="AA938" i="10"/>
  <c r="Z938" i="10"/>
  <c r="Q938" i="10" s="1"/>
  <c r="Y782" i="10"/>
  <c r="AA782" i="10"/>
  <c r="Z782" i="10"/>
  <c r="Q782" i="10" s="1"/>
  <c r="Y707" i="10"/>
  <c r="Z707" i="10"/>
  <c r="Q707" i="10" s="1"/>
  <c r="AA707" i="10"/>
  <c r="Y696" i="10"/>
  <c r="Z696" i="10"/>
  <c r="Q696" i="10" s="1"/>
  <c r="AA696" i="10"/>
  <c r="AA910" i="10"/>
  <c r="Z910" i="10"/>
  <c r="Q910" i="10" s="1"/>
  <c r="Y910" i="10"/>
  <c r="AA636" i="10"/>
  <c r="Z636" i="10"/>
  <c r="Q636" i="10" s="1"/>
  <c r="Y636" i="10"/>
  <c r="Y439" i="10"/>
  <c r="AA439" i="10"/>
  <c r="Z439" i="10"/>
  <c r="Q439" i="10" s="1"/>
  <c r="Z67" i="10"/>
  <c r="Q67" i="10" s="1"/>
  <c r="Y67" i="10"/>
  <c r="AA67" i="10"/>
  <c r="Z898" i="10"/>
  <c r="Q898" i="10" s="1"/>
  <c r="Y898" i="10"/>
  <c r="AA898" i="10"/>
  <c r="AA505" i="10"/>
  <c r="Y505" i="10"/>
  <c r="Z505" i="10"/>
  <c r="Q505" i="10" s="1"/>
  <c r="AA401" i="10"/>
  <c r="Y401" i="10"/>
  <c r="Z401" i="10"/>
  <c r="Q401" i="10" s="1"/>
  <c r="Z464" i="10"/>
  <c r="Q464" i="10" s="1"/>
  <c r="Y464" i="10"/>
  <c r="AA464" i="10"/>
  <c r="AA624" i="10"/>
  <c r="Z624" i="10"/>
  <c r="Q624" i="10" s="1"/>
  <c r="Y624" i="10"/>
  <c r="Z211" i="10"/>
  <c r="Q211" i="10" s="1"/>
  <c r="Y211" i="10"/>
  <c r="AA211" i="10"/>
  <c r="AA399" i="10"/>
  <c r="Y399" i="10"/>
  <c r="Z399" i="10"/>
  <c r="Q399" i="10" s="1"/>
  <c r="AA218" i="10"/>
  <c r="Z218" i="10"/>
  <c r="Q218" i="10" s="1"/>
  <c r="Y218" i="10"/>
  <c r="Y939" i="10"/>
  <c r="AA939" i="10"/>
  <c r="Z939" i="10"/>
  <c r="Q939" i="10" s="1"/>
  <c r="Z586" i="10"/>
  <c r="Q586" i="10" s="1"/>
  <c r="AA586" i="10"/>
  <c r="Y586" i="10"/>
  <c r="Y641" i="10"/>
  <c r="AA641" i="10"/>
  <c r="Z641" i="10"/>
  <c r="Q641" i="10" s="1"/>
  <c r="AA906" i="10"/>
  <c r="Z906" i="10"/>
  <c r="Q906" i="10" s="1"/>
  <c r="Y906" i="10"/>
  <c r="Y810" i="10"/>
  <c r="Z810" i="10"/>
  <c r="Q810" i="10" s="1"/>
  <c r="AA810" i="10"/>
  <c r="Z714" i="10"/>
  <c r="Q714" i="10" s="1"/>
  <c r="Y714" i="10"/>
  <c r="AA714" i="10"/>
  <c r="Z672" i="10"/>
  <c r="Q672" i="10" s="1"/>
  <c r="Y672" i="10"/>
  <c r="AA672" i="10"/>
  <c r="Y545" i="10"/>
  <c r="AA545" i="10"/>
  <c r="Z545" i="10"/>
  <c r="Q545" i="10" s="1"/>
  <c r="AA468" i="10"/>
  <c r="Z468" i="10"/>
  <c r="Q468" i="10" s="1"/>
  <c r="Y468" i="10"/>
  <c r="Y875" i="10"/>
  <c r="AA875" i="10"/>
  <c r="Z875" i="10"/>
  <c r="Q875" i="10" s="1"/>
  <c r="Z352" i="10"/>
  <c r="Q352" i="10" s="1"/>
  <c r="Y352" i="10"/>
  <c r="AA352" i="10"/>
  <c r="AA202" i="10"/>
  <c r="Z202" i="10"/>
  <c r="Q202" i="10" s="1"/>
  <c r="Y202" i="10"/>
  <c r="Z618" i="10"/>
  <c r="Q618" i="10" s="1"/>
  <c r="AA618" i="10"/>
  <c r="Y618" i="10"/>
  <c r="AA115" i="10"/>
  <c r="Z115" i="10"/>
  <c r="Q115" i="10" s="1"/>
  <c r="Y115" i="10"/>
  <c r="AA648" i="10"/>
  <c r="Z648" i="10"/>
  <c r="Q648" i="10" s="1"/>
  <c r="Y648" i="10"/>
  <c r="Y466" i="10"/>
  <c r="AA466" i="10"/>
  <c r="Z466" i="10"/>
  <c r="Q466" i="10" s="1"/>
  <c r="AA319" i="10"/>
  <c r="Z319" i="10"/>
  <c r="Q319" i="10" s="1"/>
  <c r="Y319" i="10"/>
  <c r="Z504" i="10"/>
  <c r="Q504" i="10" s="1"/>
  <c r="Y504" i="10"/>
  <c r="AA504" i="10"/>
  <c r="AA140" i="10"/>
  <c r="Y140" i="10"/>
  <c r="Z140" i="10"/>
  <c r="Q140" i="10" s="1"/>
  <c r="Y814" i="10"/>
  <c r="AA814" i="10"/>
  <c r="Z814" i="10"/>
  <c r="Q814" i="10" s="1"/>
  <c r="Y923" i="10"/>
  <c r="AA923" i="10"/>
  <c r="Z923" i="10"/>
  <c r="Q923" i="10" s="1"/>
  <c r="Y343" i="10"/>
  <c r="AA343" i="10"/>
  <c r="Z343" i="10"/>
  <c r="Q343" i="10" s="1"/>
  <c r="Z370" i="10"/>
  <c r="Q370" i="10" s="1"/>
  <c r="Y370" i="10"/>
  <c r="AA370" i="10"/>
  <c r="Y560" i="10"/>
  <c r="Z560" i="10"/>
  <c r="Q560" i="10" s="1"/>
  <c r="AA560" i="10"/>
  <c r="Y47" i="10"/>
  <c r="AA47" i="10"/>
  <c r="Z47" i="10"/>
  <c r="Q47" i="10" s="1"/>
  <c r="Y539" i="10"/>
  <c r="AA539" i="10"/>
  <c r="Z539" i="10"/>
  <c r="Q539" i="10" s="1"/>
  <c r="Z395" i="10"/>
  <c r="Q395" i="10" s="1"/>
  <c r="Y395" i="10"/>
  <c r="AA395" i="10"/>
  <c r="Y851" i="10"/>
  <c r="AA851" i="10"/>
  <c r="Z851" i="10"/>
  <c r="Q851" i="10" s="1"/>
  <c r="Z786" i="10"/>
  <c r="Q786" i="10" s="1"/>
  <c r="Y786" i="10"/>
  <c r="AA786" i="10"/>
  <c r="AA828" i="10"/>
  <c r="Y828" i="10"/>
  <c r="Z828" i="10"/>
  <c r="Q828" i="10" s="1"/>
  <c r="Y899" i="10"/>
  <c r="AA899" i="10"/>
  <c r="Z899" i="10"/>
  <c r="Q899" i="10" s="1"/>
  <c r="Y585" i="10"/>
  <c r="AA585" i="10"/>
  <c r="Z585" i="10"/>
  <c r="Q585" i="10" s="1"/>
  <c r="Y271" i="10"/>
  <c r="AA271" i="10"/>
  <c r="Z271" i="10"/>
  <c r="Q271" i="10" s="1"/>
  <c r="AA34" i="10"/>
  <c r="Z34" i="10"/>
  <c r="Q34" i="10" s="1"/>
  <c r="Y34" i="10"/>
  <c r="AA298" i="10"/>
  <c r="Z298" i="10"/>
  <c r="Q298" i="10" s="1"/>
  <c r="Y298" i="10"/>
  <c r="AA450" i="10"/>
  <c r="Z450" i="10"/>
  <c r="Q450" i="10" s="1"/>
  <c r="Y450" i="10"/>
  <c r="Z99" i="10"/>
  <c r="Q99" i="10" s="1"/>
  <c r="Y99" i="10"/>
  <c r="AA99" i="10"/>
  <c r="AA522" i="10"/>
  <c r="Z522" i="10"/>
  <c r="Q522" i="10" s="1"/>
  <c r="Y522" i="10"/>
  <c r="Y730" i="10"/>
  <c r="Z730" i="10"/>
  <c r="Q730" i="10" s="1"/>
  <c r="AA730" i="10"/>
  <c r="AA538" i="10"/>
  <c r="Z538" i="10"/>
  <c r="Q538" i="10" s="1"/>
  <c r="Y538" i="10"/>
  <c r="Z425" i="10"/>
  <c r="Q425" i="10" s="1"/>
  <c r="AA425" i="10"/>
  <c r="Y425" i="10"/>
  <c r="Z244" i="10"/>
  <c r="Q244" i="10" s="1"/>
  <c r="Y244" i="10"/>
  <c r="AA244" i="10"/>
  <c r="Z316" i="10"/>
  <c r="Q316" i="10" s="1"/>
  <c r="Y316" i="10"/>
  <c r="AA316" i="10"/>
  <c r="Y865" i="10"/>
  <c r="AA865" i="10"/>
  <c r="Z865" i="10"/>
  <c r="Q865" i="10" s="1"/>
  <c r="Z308" i="10"/>
  <c r="Q308" i="10" s="1"/>
  <c r="Y308" i="10"/>
  <c r="AA308" i="10"/>
  <c r="AA975" i="10"/>
  <c r="Z975" i="10"/>
  <c r="Q975" i="10" s="1"/>
  <c r="Y975" i="10"/>
  <c r="AA272" i="10"/>
  <c r="Z272" i="10"/>
  <c r="Q272" i="10" s="1"/>
  <c r="Y272" i="10"/>
  <c r="AA139" i="10"/>
  <c r="Z139" i="10"/>
  <c r="Q139" i="10" s="1"/>
  <c r="Y139" i="10"/>
  <c r="Y666" i="10"/>
  <c r="Z666" i="10"/>
  <c r="Q666" i="10" s="1"/>
  <c r="AA666" i="10"/>
  <c r="Z361" i="10"/>
  <c r="Q361" i="10" s="1"/>
  <c r="AA361" i="10"/>
  <c r="Y361" i="10"/>
  <c r="AA187" i="10"/>
  <c r="Z187" i="10"/>
  <c r="Q187" i="10" s="1"/>
  <c r="Y187" i="10"/>
  <c r="Z550" i="10"/>
  <c r="Q550" i="10" s="1"/>
  <c r="Y550" i="10"/>
  <c r="AA550" i="10"/>
  <c r="Y178" i="10"/>
  <c r="AA178" i="10"/>
  <c r="Z178" i="10"/>
  <c r="Q178" i="10" s="1"/>
  <c r="Y55" i="10"/>
  <c r="AA55" i="10"/>
  <c r="Z55" i="10"/>
  <c r="Q55" i="10" s="1"/>
  <c r="AA28" i="10"/>
  <c r="Z28" i="10"/>
  <c r="Q28" i="10" s="1"/>
  <c r="Y28" i="10"/>
  <c r="Y385" i="10"/>
  <c r="AA385" i="10"/>
  <c r="Z385" i="10"/>
  <c r="Q385" i="10" s="1"/>
  <c r="Z83" i="10"/>
  <c r="Q83" i="10" s="1"/>
  <c r="Y83" i="10"/>
  <c r="AA83" i="10"/>
  <c r="AA615" i="10"/>
  <c r="Z615" i="10"/>
  <c r="Q615" i="10" s="1"/>
  <c r="Y615" i="10"/>
  <c r="AA23" i="10"/>
  <c r="Z23" i="10"/>
  <c r="Q23" i="10" s="1"/>
  <c r="Y23" i="10"/>
  <c r="Z528" i="10"/>
  <c r="Q528" i="10" s="1"/>
  <c r="AA528" i="10"/>
  <c r="Y528" i="10"/>
  <c r="AA831" i="10"/>
  <c r="Z831" i="10"/>
  <c r="Q831" i="10" s="1"/>
  <c r="Y831" i="10"/>
  <c r="AA642" i="10"/>
  <c r="Z642" i="10"/>
  <c r="Q642" i="10" s="1"/>
  <c r="Y642" i="10"/>
  <c r="AA351" i="10"/>
  <c r="Y351" i="10"/>
  <c r="Z351" i="10"/>
  <c r="Q351" i="10" s="1"/>
  <c r="Z19" i="10"/>
  <c r="Q19" i="10" s="1"/>
  <c r="AA19" i="10"/>
  <c r="Y19" i="10"/>
  <c r="AA931" i="10"/>
  <c r="Z931" i="10"/>
  <c r="Q931" i="10" s="1"/>
  <c r="Y931" i="10"/>
  <c r="AA339" i="10"/>
  <c r="Z339" i="10"/>
  <c r="Q339" i="10" s="1"/>
  <c r="Y339" i="10"/>
  <c r="AA138" i="10"/>
  <c r="Y138" i="10"/>
  <c r="Z138" i="10"/>
  <c r="Q138" i="10" s="1"/>
  <c r="AA811" i="10"/>
  <c r="Y811" i="10"/>
  <c r="Z811" i="10"/>
  <c r="Q811" i="10" s="1"/>
  <c r="AA497" i="10"/>
  <c r="Y497" i="10"/>
  <c r="Z497" i="10"/>
  <c r="Q497" i="10" s="1"/>
  <c r="Y969" i="10"/>
  <c r="AA969" i="10"/>
  <c r="Z969" i="10"/>
  <c r="Q969" i="10" s="1"/>
  <c r="AA170" i="10"/>
  <c r="Y170" i="10"/>
  <c r="Z170" i="10"/>
  <c r="Q170" i="10" s="1"/>
  <c r="AA243" i="10"/>
  <c r="Y243" i="10"/>
  <c r="Z243" i="10"/>
  <c r="Q243" i="10" s="1"/>
  <c r="AA39" i="10"/>
  <c r="Z39" i="10"/>
  <c r="Q39" i="10" s="1"/>
  <c r="Y39" i="10"/>
  <c r="Y813" i="10"/>
  <c r="AA813" i="10"/>
  <c r="Z813" i="10"/>
  <c r="Q813" i="10" s="1"/>
  <c r="Y797" i="10"/>
  <c r="AA797" i="10"/>
  <c r="Z797" i="10"/>
  <c r="Q797" i="10" s="1"/>
  <c r="Y337" i="10"/>
  <c r="Z337" i="10"/>
  <c r="Q337" i="10" s="1"/>
  <c r="AA337" i="10"/>
  <c r="Y299" i="10"/>
  <c r="AA299" i="10"/>
  <c r="Z299" i="10"/>
  <c r="Q299" i="10" s="1"/>
  <c r="Z279" i="10"/>
  <c r="Q279" i="10" s="1"/>
  <c r="Y279" i="10"/>
  <c r="AA279" i="10"/>
  <c r="Y964" i="10"/>
  <c r="AA964" i="10"/>
  <c r="Z964" i="10"/>
  <c r="Q964" i="10" s="1"/>
  <c r="Y223" i="10"/>
  <c r="AA223" i="10"/>
  <c r="Z223" i="10"/>
  <c r="Q223" i="10" s="1"/>
  <c r="AA8" i="10"/>
  <c r="Z8" i="10"/>
  <c r="Q8" i="10" s="1"/>
  <c r="Y8" i="10"/>
  <c r="Y372" i="10"/>
  <c r="AA372" i="10"/>
  <c r="Z372" i="10"/>
  <c r="Q372" i="10" s="1"/>
  <c r="AA699" i="10"/>
  <c r="Y699" i="10"/>
  <c r="Z699" i="10"/>
  <c r="Q699" i="10" s="1"/>
  <c r="Z11" i="10"/>
  <c r="Q11" i="10" s="1"/>
  <c r="AA11" i="10"/>
  <c r="Y11" i="10"/>
  <c r="AA91" i="10"/>
  <c r="Y91" i="10"/>
  <c r="Z91" i="10"/>
  <c r="Q91" i="10" s="1"/>
  <c r="Y779" i="10"/>
  <c r="Z779" i="10"/>
  <c r="Q779" i="10" s="1"/>
  <c r="AA779" i="10"/>
  <c r="Y961" i="10"/>
  <c r="Z961" i="10"/>
  <c r="Q961" i="10" s="1"/>
  <c r="AA961" i="10"/>
  <c r="Z268" i="10"/>
  <c r="Q268" i="10" s="1"/>
  <c r="AA268" i="10"/>
  <c r="Y268" i="10"/>
  <c r="AA310" i="10"/>
  <c r="Y310" i="10"/>
  <c r="Z310" i="10"/>
  <c r="Q310" i="10" s="1"/>
  <c r="Z264" i="10"/>
  <c r="Q264" i="10" s="1"/>
  <c r="Y264" i="10"/>
  <c r="AA264" i="10"/>
  <c r="Y609" i="10"/>
  <c r="AA609" i="10"/>
  <c r="Z609" i="10"/>
  <c r="Q609" i="10" s="1"/>
  <c r="AA312" i="10"/>
  <c r="Z312" i="10"/>
  <c r="Q312" i="10" s="1"/>
  <c r="Y312" i="10"/>
  <c r="Z763" i="10"/>
  <c r="Q763" i="10" s="1"/>
  <c r="Y763" i="10"/>
  <c r="AA763" i="10"/>
  <c r="AA219" i="10"/>
  <c r="Z219" i="10"/>
  <c r="Q219" i="10" s="1"/>
  <c r="Y219" i="10"/>
  <c r="AA363" i="10"/>
  <c r="Z363" i="10"/>
  <c r="Q363" i="10" s="1"/>
  <c r="Y363" i="10"/>
  <c r="AA491" i="10"/>
  <c r="Z491" i="10"/>
  <c r="Q491" i="10" s="1"/>
  <c r="Y491" i="10"/>
  <c r="AA633" i="10"/>
  <c r="Y633" i="10"/>
  <c r="Z633" i="10"/>
  <c r="Q633" i="10" s="1"/>
  <c r="AA871" i="10"/>
  <c r="Z871" i="10"/>
  <c r="Q871" i="10" s="1"/>
  <c r="Y871" i="10"/>
  <c r="AA367" i="10"/>
  <c r="Z367" i="10"/>
  <c r="Q367" i="10" s="1"/>
  <c r="Y367" i="10"/>
  <c r="AA388" i="10"/>
  <c r="Z388" i="10"/>
  <c r="Q388" i="10" s="1"/>
  <c r="Y388" i="10"/>
  <c r="Z868" i="10"/>
  <c r="Q868" i="10" s="1"/>
  <c r="Y868" i="10"/>
  <c r="AA868" i="10"/>
  <c r="AA705" i="10"/>
  <c r="Z705" i="10"/>
  <c r="Q705" i="10" s="1"/>
  <c r="Y705" i="10"/>
  <c r="AA577" i="10"/>
  <c r="Z577" i="10"/>
  <c r="Q577" i="10" s="1"/>
  <c r="Y577" i="10"/>
  <c r="AA494" i="10"/>
  <c r="Z494" i="10"/>
  <c r="Q494" i="10" s="1"/>
  <c r="Y494" i="10"/>
  <c r="Y234" i="10"/>
  <c r="AA234" i="10"/>
  <c r="Z234" i="10"/>
  <c r="Q234" i="10" s="1"/>
  <c r="AA38" i="10"/>
  <c r="Z38" i="10"/>
  <c r="Q38" i="10" s="1"/>
  <c r="Y38" i="10"/>
  <c r="AA30" i="10"/>
  <c r="Z30" i="10"/>
  <c r="Q30" i="10" s="1"/>
  <c r="Y30" i="10"/>
  <c r="Y42" i="10"/>
  <c r="Z42" i="10"/>
  <c r="Q42" i="10" s="1"/>
  <c r="AA42" i="10"/>
  <c r="Y688" i="10"/>
  <c r="AA688" i="10"/>
  <c r="Z688" i="10"/>
  <c r="Q688" i="10" s="1"/>
  <c r="Y712" i="10"/>
  <c r="AA712" i="10"/>
  <c r="Z712" i="10"/>
  <c r="Q712" i="10" s="1"/>
  <c r="Y284" i="10"/>
  <c r="AA284" i="10"/>
  <c r="Z284" i="10"/>
  <c r="Q284" i="10" s="1"/>
  <c r="Y638" i="10"/>
  <c r="AA638" i="10"/>
  <c r="Z638" i="10"/>
  <c r="Q638" i="10" s="1"/>
  <c r="Y492" i="10"/>
  <c r="AA492" i="10"/>
  <c r="Z492" i="10"/>
  <c r="Q492" i="10" s="1"/>
  <c r="Y467" i="10"/>
  <c r="AA467" i="10"/>
  <c r="Z467" i="10"/>
  <c r="Q467" i="10" s="1"/>
  <c r="AA314" i="10"/>
  <c r="Z314" i="10"/>
  <c r="Q314" i="10" s="1"/>
  <c r="Y314" i="10"/>
  <c r="AA242" i="10"/>
  <c r="Y242" i="10"/>
  <c r="Z242" i="10"/>
  <c r="Q242" i="10" s="1"/>
  <c r="Z320" i="10"/>
  <c r="Q320" i="10" s="1"/>
  <c r="AA320" i="10"/>
  <c r="Y320" i="10"/>
  <c r="AA407" i="10"/>
  <c r="Z407" i="10"/>
  <c r="Q407" i="10" s="1"/>
  <c r="Y407" i="10"/>
  <c r="Y673" i="10"/>
  <c r="AA673" i="10"/>
  <c r="Z673" i="10"/>
  <c r="Q673" i="10" s="1"/>
  <c r="Y682" i="10"/>
  <c r="Z682" i="10"/>
  <c r="Q682" i="10" s="1"/>
  <c r="AA682" i="10"/>
  <c r="Z806" i="10"/>
  <c r="Q806" i="10" s="1"/>
  <c r="Y806" i="10"/>
  <c r="AA806" i="10"/>
  <c r="Z572" i="10"/>
  <c r="Q572" i="10" s="1"/>
  <c r="AA572" i="10"/>
  <c r="Y572" i="10"/>
  <c r="Z307" i="10"/>
  <c r="Q307" i="10" s="1"/>
  <c r="Y307" i="10"/>
  <c r="AA307" i="10"/>
  <c r="Y114" i="10"/>
  <c r="AA114" i="10"/>
  <c r="Z114" i="10"/>
  <c r="Q114" i="10" s="1"/>
  <c r="AA257" i="10"/>
  <c r="Y257" i="10"/>
  <c r="Z257" i="10"/>
  <c r="Q257" i="10" s="1"/>
  <c r="Y210" i="10"/>
  <c r="AA210" i="10"/>
  <c r="Z210" i="10"/>
  <c r="Q210" i="10" s="1"/>
  <c r="Y295" i="10"/>
  <c r="Z295" i="10"/>
  <c r="Q295" i="10" s="1"/>
  <c r="AA295" i="10"/>
  <c r="Y819" i="10"/>
  <c r="AA819" i="10"/>
  <c r="Z819" i="10"/>
  <c r="Q819" i="10" s="1"/>
  <c r="AA402" i="10"/>
  <c r="Z402" i="10"/>
  <c r="Q402" i="10" s="1"/>
  <c r="Y402" i="10"/>
  <c r="AA976" i="10"/>
  <c r="Y976" i="10"/>
  <c r="Z976" i="10"/>
  <c r="Q976" i="10" s="1"/>
  <c r="AA790" i="10"/>
  <c r="Z790" i="10"/>
  <c r="Q790" i="10" s="1"/>
  <c r="Y790" i="10"/>
  <c r="AA846" i="10"/>
  <c r="Z846" i="10"/>
  <c r="Q846" i="10" s="1"/>
  <c r="Y846" i="10"/>
  <c r="AA433" i="10"/>
  <c r="Y433" i="10"/>
  <c r="Z433" i="10"/>
  <c r="Q433" i="10" s="1"/>
  <c r="Y186" i="10"/>
  <c r="Z186" i="10"/>
  <c r="Q186" i="10" s="1"/>
  <c r="AA186" i="10"/>
  <c r="AA924" i="10"/>
  <c r="Y924" i="10"/>
  <c r="Z924" i="10"/>
  <c r="Q924" i="10" s="1"/>
  <c r="AA606" i="10"/>
  <c r="Z606" i="10"/>
  <c r="Q606" i="10" s="1"/>
  <c r="Y606" i="10"/>
  <c r="Z374" i="10"/>
  <c r="Q374" i="10" s="1"/>
  <c r="Y374" i="10"/>
  <c r="AA374" i="10"/>
  <c r="AA884" i="10"/>
  <c r="Z884" i="10"/>
  <c r="Q884" i="10" s="1"/>
  <c r="Y884" i="10"/>
  <c r="Z564" i="10"/>
  <c r="Q564" i="10" s="1"/>
  <c r="AA564" i="10"/>
  <c r="Y564" i="10"/>
  <c r="Z680" i="10"/>
  <c r="Q680" i="10" s="1"/>
  <c r="AA680" i="10"/>
  <c r="Y680" i="10"/>
  <c r="Y496" i="10"/>
  <c r="Z496" i="10"/>
  <c r="Q496" i="10" s="1"/>
  <c r="AA496" i="10"/>
  <c r="AA511" i="10"/>
  <c r="Y511" i="10"/>
  <c r="Z511" i="10"/>
  <c r="Q511" i="10" s="1"/>
  <c r="Y824" i="10"/>
  <c r="AA824" i="10"/>
  <c r="Z824" i="10"/>
  <c r="Q824" i="10" s="1"/>
  <c r="Y458" i="10"/>
  <c r="AA458" i="10"/>
  <c r="Z458" i="10"/>
  <c r="Q458" i="10" s="1"/>
  <c r="AA36" i="10"/>
  <c r="Z36" i="10"/>
  <c r="Q36" i="10" s="1"/>
  <c r="Y36" i="10"/>
  <c r="Z594" i="10"/>
  <c r="Q594" i="10" s="1"/>
  <c r="Y594" i="10"/>
  <c r="AA594" i="10"/>
  <c r="Y843" i="10"/>
  <c r="AA843" i="10"/>
  <c r="Z843" i="10"/>
  <c r="Q843" i="10" s="1"/>
  <c r="Z634" i="10"/>
  <c r="Q634" i="10" s="1"/>
  <c r="AA634" i="10"/>
  <c r="Y634" i="10"/>
  <c r="Z502" i="10"/>
  <c r="Q502" i="10" s="1"/>
  <c r="Y502" i="10"/>
  <c r="AA502" i="10"/>
  <c r="AA946" i="10"/>
  <c r="Z946" i="10"/>
  <c r="Q946" i="10" s="1"/>
  <c r="Y946" i="10"/>
  <c r="Y959" i="10"/>
  <c r="AA959" i="10"/>
  <c r="Z959" i="10"/>
  <c r="Q959" i="10" s="1"/>
  <c r="Y520" i="10"/>
  <c r="AA520" i="10"/>
  <c r="Z520" i="10"/>
  <c r="Q520" i="10" s="1"/>
  <c r="Z966" i="10"/>
  <c r="Q966" i="10" s="1"/>
  <c r="AA966" i="10"/>
  <c r="Y966" i="10"/>
  <c r="Z968" i="10"/>
  <c r="Q968" i="10" s="1"/>
  <c r="AA968" i="10"/>
  <c r="Y968" i="10"/>
  <c r="AA749" i="10"/>
  <c r="Y749" i="10"/>
  <c r="Z749" i="10"/>
  <c r="Q749" i="10" s="1"/>
  <c r="Z479" i="10"/>
  <c r="Q479" i="10" s="1"/>
  <c r="Y479" i="10"/>
  <c r="AA479" i="10"/>
  <c r="Z231" i="10"/>
  <c r="Q231" i="10" s="1"/>
  <c r="AA231" i="10"/>
  <c r="Y231" i="10"/>
  <c r="Y355" i="10"/>
  <c r="AA355" i="10"/>
  <c r="Z355" i="10"/>
  <c r="Q355" i="10" s="1"/>
  <c r="Z476" i="10"/>
  <c r="Q476" i="10" s="1"/>
  <c r="AA476" i="10"/>
  <c r="Y476" i="10"/>
  <c r="Z552" i="10"/>
  <c r="Q552" i="10" s="1"/>
  <c r="Y552" i="10"/>
  <c r="AA552" i="10"/>
  <c r="Z483" i="10"/>
  <c r="Q483" i="10" s="1"/>
  <c r="AA483" i="10"/>
  <c r="Y483" i="10"/>
  <c r="AA409" i="10"/>
  <c r="Y409" i="10"/>
  <c r="Z409" i="10"/>
  <c r="Q409" i="10" s="1"/>
  <c r="AA598" i="10"/>
  <c r="Y598" i="10"/>
  <c r="Z598" i="10"/>
  <c r="Q598" i="10" s="1"/>
  <c r="Z147" i="10"/>
  <c r="Q147" i="10" s="1"/>
  <c r="Y147" i="10"/>
  <c r="AA147" i="10"/>
  <c r="AA454" i="10"/>
  <c r="Z454" i="10"/>
  <c r="Q454" i="10" s="1"/>
  <c r="Y454" i="10"/>
  <c r="AA451" i="10"/>
  <c r="Z451" i="10"/>
  <c r="Q451" i="10" s="1"/>
  <c r="Y451" i="10"/>
  <c r="AA276" i="10"/>
  <c r="Z276" i="10"/>
  <c r="Q276" i="10" s="1"/>
  <c r="Y276" i="10"/>
  <c r="R9" i="10" l="1"/>
  <c r="S9" i="10"/>
  <c r="S10" i="10"/>
  <c r="R10" i="10"/>
  <c r="X9" i="10" l="1"/>
  <c r="W10" i="10"/>
  <c r="X10" i="10"/>
  <c r="W9" i="10"/>
  <c r="F21" i="5"/>
  <c r="U9" i="10" l="1"/>
  <c r="T9" i="10"/>
  <c r="T10" i="10"/>
  <c r="U10" i="10"/>
  <c r="AA10" i="10" l="1"/>
  <c r="Z10" i="10"/>
  <c r="Q10" i="10" s="1"/>
  <c r="Y10" i="10"/>
  <c r="Z9" i="10"/>
  <c r="Q9" i="10" s="1"/>
  <c r="Y9" i="10"/>
  <c r="AA9" i="10"/>
  <c r="F27" i="5"/>
  <c r="F28" i="5" s="1"/>
  <c r="F19" i="5"/>
  <c r="F30" i="5" l="1"/>
  <c r="F31" i="5" s="1"/>
  <c r="O2157" i="26" s="1"/>
  <c r="B1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4" authorId="0" shapeId="0" xr:uid="{8BFF2384-B139-4425-B81D-2F6CA9AD9647}">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19EB1DDA-F546-41D3-BC47-EE2E21C726BC}">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00000000-0006-0000-0600-000001000000}">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sharedStrings.xml><?xml version="1.0" encoding="utf-8"?>
<sst xmlns="http://schemas.openxmlformats.org/spreadsheetml/2006/main" count="8152" uniqueCount="2628">
  <si>
    <t>표준단가</t>
  </si>
  <si>
    <t>표준품셈</t>
  </si>
  <si>
    <t>물가정보</t>
  </si>
  <si>
    <t>노임단가</t>
  </si>
  <si>
    <t>수량</t>
  </si>
  <si>
    <t>m</t>
  </si>
  <si>
    <t>견 적 서</t>
    <phoneticPr fontId="13" type="noConversion"/>
  </si>
  <si>
    <t xml:space="preserve"> 수신인: </t>
    <phoneticPr fontId="13" type="noConversion"/>
  </si>
  <si>
    <t xml:space="preserve"> 공사명: </t>
    <phoneticPr fontId="13" type="noConversion"/>
  </si>
  <si>
    <t xml:space="preserve">금액: </t>
    <phoneticPr fontId="13" type="noConversion"/>
  </si>
  <si>
    <t>원정</t>
    <phoneticPr fontId="23" type="noConversion"/>
  </si>
  <si>
    <t xml:space="preserve">  </t>
  </si>
  <si>
    <t>NO</t>
  </si>
  <si>
    <t>품명</t>
    <phoneticPr fontId="23" type="noConversion"/>
  </si>
  <si>
    <t>규격</t>
    <phoneticPr fontId="23" type="noConversion"/>
  </si>
  <si>
    <t>수량</t>
    <phoneticPr fontId="23" type="noConversion"/>
  </si>
  <si>
    <t>단위</t>
    <phoneticPr fontId="23" type="noConversion"/>
  </si>
  <si>
    <t>금액</t>
    <phoneticPr fontId="23" type="noConversion"/>
  </si>
  <si>
    <t>비고</t>
    <phoneticPr fontId="23" type="noConversion"/>
  </si>
  <si>
    <t>직접비</t>
    <phoneticPr fontId="13" type="noConversion"/>
  </si>
  <si>
    <t>재료비</t>
    <phoneticPr fontId="13" type="noConversion"/>
  </si>
  <si>
    <t>노무비</t>
    <phoneticPr fontId="23" type="noConversion"/>
  </si>
  <si>
    <t>기계/기타경비</t>
    <phoneticPr fontId="13" type="noConversion"/>
  </si>
  <si>
    <t>소계</t>
    <phoneticPr fontId="13" type="noConversion"/>
  </si>
  <si>
    <t>간접비</t>
    <phoneticPr fontId="13" type="noConversion"/>
  </si>
  <si>
    <t>  국민연금</t>
    <phoneticPr fontId="23" type="noConversion"/>
  </si>
  <si>
    <t> 노무비*4.5%</t>
    <phoneticPr fontId="23" type="noConversion"/>
  </si>
  <si>
    <t>식</t>
    <phoneticPr fontId="23" type="noConversion"/>
  </si>
  <si>
    <t>모든공사에 적용</t>
    <phoneticPr fontId="23" type="noConversion"/>
  </si>
  <si>
    <t>  건강보험료</t>
    <phoneticPr fontId="23" type="noConversion"/>
  </si>
  <si>
    <t>모든공사에 적용</t>
    <phoneticPr fontId="23" type="noConversion"/>
  </si>
  <si>
    <t>  장기요양보험료</t>
    <phoneticPr fontId="23" type="noConversion"/>
  </si>
  <si>
    <t>  고용보험료</t>
    <phoneticPr fontId="23" type="noConversion"/>
  </si>
  <si>
    <t>  산재보험료</t>
    <phoneticPr fontId="23" type="noConversion"/>
  </si>
  <si>
    <t xml:space="preserve">  산업안전보건관리비</t>
    <phoneticPr fontId="23" type="noConversion"/>
  </si>
  <si>
    <t>소계</t>
    <phoneticPr fontId="13" type="noConversion"/>
  </si>
  <si>
    <t>합계(단수조정)</t>
    <phoneticPr fontId="13" type="noConversion"/>
  </si>
  <si>
    <t>VAT별도</t>
    <phoneticPr fontId="23" type="noConversion"/>
  </si>
  <si>
    <t>※ 견적작성 Guide</t>
    <phoneticPr fontId="5" type="noConversion"/>
  </si>
  <si>
    <r>
      <rPr>
        <b/>
        <sz val="10"/>
        <color theme="1"/>
        <rFont val="LG스마트체 Regular"/>
        <family val="3"/>
        <charset val="129"/>
      </rPr>
      <t>▼낙찰율</t>
    </r>
    <phoneticPr fontId="7" type="noConversion"/>
  </si>
  <si>
    <t>■ atG 할증기준</t>
    <phoneticPr fontId="5" type="noConversion"/>
  </si>
  <si>
    <t>일반관리비/이윤</t>
    <phoneticPr fontId="23" type="noConversion"/>
  </si>
  <si>
    <t> (노무비+간접공사비)*5%</t>
    <phoneticPr fontId="23" type="noConversion"/>
  </si>
  <si>
    <t>구분</t>
    <phoneticPr fontId="5" type="noConversion"/>
  </si>
  <si>
    <t>예가내역서 코드</t>
    <phoneticPr fontId="42" type="noConversion"/>
  </si>
  <si>
    <t>코드구분</t>
    <phoneticPr fontId="42" type="noConversion"/>
  </si>
  <si>
    <t>표준단가</t>
    <phoneticPr fontId="42" type="noConversion"/>
  </si>
  <si>
    <t>표준품셈</t>
    <phoneticPr fontId="42" type="noConversion"/>
  </si>
  <si>
    <t>물가정보</t>
    <phoneticPr fontId="42" type="noConversion"/>
  </si>
  <si>
    <t>노임단가</t>
    <phoneticPr fontId="42" type="noConversion"/>
  </si>
  <si>
    <t>최종구분</t>
    <phoneticPr fontId="42" type="noConversion"/>
  </si>
  <si>
    <t>표준단가</t>
    <phoneticPr fontId="42" type="noConversion"/>
  </si>
  <si>
    <t>표준품셈</t>
    <phoneticPr fontId="42" type="noConversion"/>
  </si>
  <si>
    <t>노임단가</t>
    <phoneticPr fontId="42" type="noConversion"/>
  </si>
  <si>
    <t>수량</t>
    <phoneticPr fontId="42" type="noConversion"/>
  </si>
  <si>
    <t>표준단가</t>
    <phoneticPr fontId="42" type="noConversion"/>
  </si>
  <si>
    <t>표준품셈</t>
    <phoneticPr fontId="42" type="noConversion"/>
  </si>
  <si>
    <t>*(공란)</t>
    <phoneticPr fontId="42" type="noConversion"/>
  </si>
  <si>
    <t>&gt;&lt;(텍스트)</t>
    <phoneticPr fontId="42" type="noConversion"/>
  </si>
  <si>
    <t>&lt;&gt;(수식모두)</t>
    <phoneticPr fontId="42" type="noConversion"/>
  </si>
  <si>
    <t>2</t>
  </si>
  <si>
    <t>표준단가 품목</t>
    <phoneticPr fontId="5" type="noConversion"/>
  </si>
  <si>
    <t>노무비</t>
    <phoneticPr fontId="42" type="noConversion"/>
  </si>
  <si>
    <t>3</t>
  </si>
  <si>
    <t>표준품셈+물가정보 품목</t>
    <phoneticPr fontId="5" type="noConversion"/>
  </si>
  <si>
    <t>자재비</t>
    <phoneticPr fontId="42" type="noConversion"/>
  </si>
  <si>
    <t>4</t>
  </si>
  <si>
    <t>표준품셈만 있을떄</t>
    <phoneticPr fontId="5" type="noConversion"/>
  </si>
  <si>
    <t>표준단가</t>
    <phoneticPr fontId="42" type="noConversion"/>
  </si>
  <si>
    <t>5</t>
  </si>
  <si>
    <t>물가정보만 있을때</t>
    <phoneticPr fontId="5" type="noConversion"/>
  </si>
  <si>
    <t>표준품셈</t>
    <phoneticPr fontId="42" type="noConversion"/>
  </si>
  <si>
    <t>6</t>
  </si>
  <si>
    <t>노임단가만 있을떄</t>
    <phoneticPr fontId="5" type="noConversion"/>
  </si>
  <si>
    <t>표준단가 D</t>
    <phoneticPr fontId="42" type="noConversion"/>
  </si>
  <si>
    <r>
      <rPr>
        <b/>
        <sz val="10"/>
        <color theme="1"/>
        <rFont val="LG스마트체 Regular"/>
        <family val="3"/>
        <charset val="129"/>
      </rPr>
      <t>합계</t>
    </r>
    <phoneticPr fontId="7" type="noConversion"/>
  </si>
  <si>
    <r>
      <rPr>
        <b/>
        <sz val="10"/>
        <color theme="1"/>
        <rFont val="LG스마트체 Regular"/>
        <family val="3"/>
        <charset val="129"/>
      </rPr>
      <t>표준</t>
    </r>
    <r>
      <rPr>
        <b/>
        <sz val="10"/>
        <color theme="1"/>
        <rFont val="Arial"/>
        <family val="2"/>
      </rPr>
      <t xml:space="preserve"> Code</t>
    </r>
    <phoneticPr fontId="5" type="noConversion"/>
  </si>
  <si>
    <t>기준</t>
    <phoneticPr fontId="5" type="noConversion"/>
  </si>
  <si>
    <t>비고</t>
    <phoneticPr fontId="5"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</si>
  <si>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</si>
  <si>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</si>
  <si>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7"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</si>
  <si>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</si>
  <si>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</si>
  <si>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5"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</si>
  <si>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</si>
  <si>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</si>
  <si>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5" type="noConversion"/>
  </si>
  <si>
    <r>
      <rPr>
        <b/>
        <sz val="10"/>
        <color theme="1"/>
        <rFont val="LG스마트체 Regular"/>
        <family val="3"/>
        <charset val="129"/>
      </rPr>
      <t>노무비</t>
    </r>
    <phoneticPr fontId="7" type="noConversion"/>
  </si>
  <si>
    <r>
      <rPr>
        <b/>
        <sz val="10"/>
        <color theme="1"/>
        <rFont val="LG스마트체 Regular"/>
        <family val="3"/>
        <charset val="129"/>
      </rPr>
      <t>규격</t>
    </r>
    <phoneticPr fontId="5" type="noConversion"/>
  </si>
  <si>
    <r>
      <rPr>
        <b/>
        <sz val="10"/>
        <color theme="1"/>
        <rFont val="LG스마트체 Regular"/>
        <family val="3"/>
        <charset val="129"/>
      </rPr>
      <t>단가</t>
    </r>
    <phoneticPr fontId="5" type="noConversion"/>
  </si>
  <si>
    <r>
      <rPr>
        <b/>
        <sz val="10"/>
        <color theme="1"/>
        <rFont val="LG스마트체 Regular"/>
        <family val="3"/>
        <charset val="129"/>
      </rPr>
      <t>단가</t>
    </r>
    <phoneticPr fontId="7" type="noConversion"/>
  </si>
  <si>
    <r>
      <rPr>
        <b/>
        <sz val="10"/>
        <color theme="1"/>
        <rFont val="돋움"/>
        <family val="3"/>
        <charset val="129"/>
      </rPr>
      <t>할증율</t>
    </r>
    <r>
      <rPr>
        <b/>
        <sz val="10"/>
        <color theme="1"/>
        <rFont val="Arial"/>
        <family val="2"/>
      </rPr>
      <t>(%)</t>
    </r>
    <phoneticPr fontId="5" type="noConversion"/>
  </si>
  <si>
    <t>개</t>
  </si>
  <si>
    <t>① 표준단가 코드(D Code), 품셈(E Code), 물정(M Code), 노임단가(L Code)입력기준 품명/규격/단가 입력(1열 입력)</t>
    <phoneticPr fontId="5" type="noConversion"/>
  </si>
  <si>
    <t>② 내역 기준 표준단가 낙찰율/ 할증기준 반영</t>
    <phoneticPr fontId="5" type="noConversion"/>
  </si>
  <si>
    <t>③ 시중가는 999999로 입력(업로드 파일 제외됨)</t>
    <phoneticPr fontId="5" type="noConversion"/>
  </si>
  <si>
    <t>④ 담당자 제출 후 시중가/할증 별도 입력 요청</t>
    <phoneticPr fontId="5" type="noConversion"/>
  </si>
  <si>
    <t>④ 업로드 파일 검토(오류시 Upload검토 순번 재정렬)☞ 숨기기 되어 있음</t>
    <phoneticPr fontId="5" type="noConversion"/>
  </si>
  <si>
    <t>대</t>
  </si>
  <si>
    <t>본</t>
  </si>
  <si>
    <t>조</t>
  </si>
  <si>
    <t>면</t>
  </si>
  <si>
    <t>매입콘센트</t>
  </si>
  <si>
    <t>0.6/1KV 3C 4㎟</t>
  </si>
  <si>
    <t>주요 물량 산출서</t>
    <phoneticPr fontId="7" type="noConversion"/>
  </si>
  <si>
    <t>공사명:</t>
    <phoneticPr fontId="7" type="noConversion"/>
  </si>
  <si>
    <t>품명</t>
    <phoneticPr fontId="7" type="noConversion"/>
  </si>
  <si>
    <t>규격</t>
    <phoneticPr fontId="7" type="noConversion"/>
  </si>
  <si>
    <t>단위</t>
    <phoneticPr fontId="7" type="noConversion"/>
  </si>
  <si>
    <t>수량</t>
    <phoneticPr fontId="7" type="noConversion"/>
  </si>
  <si>
    <t>산출근거</t>
    <phoneticPr fontId="7" type="noConversion"/>
  </si>
  <si>
    <t>내역도면번호</t>
    <phoneticPr fontId="7" type="noConversion"/>
  </si>
  <si>
    <t>비고</t>
    <phoneticPr fontId="7" type="noConversion"/>
  </si>
  <si>
    <t>공사수립계획서</t>
    <phoneticPr fontId="23" type="noConversion"/>
  </si>
  <si>
    <t>업 체 명</t>
    <phoneticPr fontId="23" type="noConversion"/>
  </si>
  <si>
    <t>대양이엔씨</t>
    <phoneticPr fontId="7" type="noConversion"/>
  </si>
  <si>
    <t xml:space="preserve">일 시 </t>
    <phoneticPr fontId="23" type="noConversion"/>
  </si>
  <si>
    <t>공 사 명</t>
    <phoneticPr fontId="23" type="noConversion"/>
  </si>
  <si>
    <t>공사 업체</t>
    <phoneticPr fontId="23" type="noConversion"/>
  </si>
  <si>
    <t>■ 공사기간 : 입찰시스템 계약기간에 준함</t>
    <phoneticPr fontId="23" type="noConversion"/>
  </si>
  <si>
    <t>■ 시공방법</t>
    <phoneticPr fontId="23" type="noConversion"/>
  </si>
  <si>
    <t>■ 위험작업 유무 :  고소작업.전기작업</t>
    <phoneticPr fontId="23" type="noConversion"/>
  </si>
  <si>
    <t xml:space="preserve">■ 안전확보 방안 : </t>
    <phoneticPr fontId="23" type="noConversion"/>
  </si>
  <si>
    <t>-. 고소작업시 2인1조 작업</t>
    <phoneticPr fontId="23" type="noConversion"/>
  </si>
  <si>
    <t>-. 천정작업시 안전로프 설치</t>
    <phoneticPr fontId="23" type="noConversion"/>
  </si>
  <si>
    <t>-. 분전반 결선시 위험표지판 설치 및 차단기 락 설치</t>
    <phoneticPr fontId="23" type="noConversion"/>
  </si>
  <si>
    <t xml:space="preserve">■ 주요 사용물질 : </t>
    <phoneticPr fontId="23" type="noConversion"/>
  </si>
  <si>
    <t>대양이엔씨</t>
    <phoneticPr fontId="23" type="noConversion"/>
  </si>
  <si>
    <t>성명 :  홍정운</t>
    <phoneticPr fontId="23" type="noConversion"/>
  </si>
  <si>
    <t>(인감/서명)</t>
    <phoneticPr fontId="23" type="noConversion"/>
  </si>
  <si>
    <t>㈜ S&amp;I Corp.</t>
    <phoneticPr fontId="23" type="noConversion"/>
  </si>
  <si>
    <t>서명</t>
    <phoneticPr fontId="23" type="noConversion"/>
  </si>
  <si>
    <t xml:space="preserve"> 견적일:</t>
    <phoneticPr fontId="13" type="noConversion"/>
  </si>
  <si>
    <t>주 식 회 사 대 양 이 엔 씨 대 표 박 찬 현</t>
    <phoneticPr fontId="7" type="noConversion"/>
  </si>
  <si>
    <t>대전광역시 대덕구 아리랑로 125번길 11</t>
    <phoneticPr fontId="7" type="noConversion"/>
  </si>
  <si>
    <t>전화 : 042-628-8301 /FAX : 042-628-8304</t>
    <phoneticPr fontId="7" type="noConversion"/>
  </si>
  <si>
    <t>(주)에스앤아이코퍼레이션</t>
    <phoneticPr fontId="7" type="noConversion"/>
  </si>
  <si>
    <t>▼할증율</t>
    <phoneticPr fontId="7" type="noConversion"/>
  </si>
  <si>
    <t>환풍기(벽면)</t>
  </si>
  <si>
    <t>100W 이하</t>
  </si>
  <si>
    <t>기본</t>
    <phoneticPr fontId="5" type="noConversion"/>
  </si>
  <si>
    <t>%</t>
    <phoneticPr fontId="5" type="noConversion"/>
  </si>
  <si>
    <t>F-CV케이블</t>
    <phoneticPr fontId="5" type="noConversion"/>
  </si>
  <si>
    <t>0.6/1KV 3C 4㎟</t>
    <phoneticPr fontId="5" type="noConversion"/>
  </si>
  <si>
    <t>M</t>
    <phoneticPr fontId="5" type="noConversion"/>
  </si>
  <si>
    <t> 노무비*1.01%</t>
    <phoneticPr fontId="23" type="noConversion"/>
  </si>
  <si>
    <t>150W 이하</t>
  </si>
  <si>
    <t> 노무비*3.545%</t>
    <phoneticPr fontId="23" type="noConversion"/>
  </si>
  <si>
    <r>
      <rPr>
        <b/>
        <sz val="9"/>
        <color theme="1"/>
        <rFont val="LG스마트체 Regular"/>
        <family val="3"/>
        <charset val="129"/>
      </rPr>
      <t>▼낙찰율</t>
    </r>
    <phoneticPr fontId="7" type="noConversion"/>
  </si>
  <si>
    <r>
      <rPr>
        <b/>
        <sz val="9"/>
        <color indexed="8"/>
        <rFont val="돋움"/>
        <family val="3"/>
        <charset val="129"/>
      </rPr>
      <t>공사명</t>
    </r>
    <r>
      <rPr>
        <b/>
        <sz val="9"/>
        <color indexed="8"/>
        <rFont val="Arial"/>
        <family val="2"/>
      </rPr>
      <t xml:space="preserve">: </t>
    </r>
    <phoneticPr fontId="5" type="noConversion"/>
  </si>
  <si>
    <r>
      <rPr>
        <b/>
        <sz val="9"/>
        <color theme="1"/>
        <rFont val="LG스마트체 Regular"/>
        <family val="3"/>
        <charset val="129"/>
      </rPr>
      <t>표준</t>
    </r>
    <r>
      <rPr>
        <b/>
        <sz val="9"/>
        <color theme="1"/>
        <rFont val="Arial"/>
        <family val="2"/>
      </rPr>
      <t xml:space="preserve"> Code</t>
    </r>
    <phoneticPr fontId="5" type="noConversion"/>
  </si>
  <si>
    <r>
      <rPr>
        <b/>
        <sz val="9"/>
        <color theme="1"/>
        <rFont val="LG스마트체 Regular"/>
        <family val="3"/>
        <charset val="129"/>
      </rPr>
      <t>주요내역</t>
    </r>
    <phoneticPr fontId="5" type="noConversion"/>
  </si>
  <si>
    <r>
      <rPr>
        <b/>
        <sz val="9"/>
        <color theme="1"/>
        <rFont val="LG스마트체 Regular"/>
        <family val="3"/>
        <charset val="129"/>
      </rPr>
      <t>단위</t>
    </r>
  </si>
  <si>
    <r>
      <rPr>
        <b/>
        <sz val="9"/>
        <color theme="1"/>
        <rFont val="LG스마트체 Regular"/>
        <family val="3"/>
        <charset val="129"/>
      </rPr>
      <t>수량</t>
    </r>
  </si>
  <si>
    <r>
      <rPr>
        <b/>
        <sz val="9"/>
        <color theme="1"/>
        <rFont val="LG스마트체 Regular"/>
        <family val="3"/>
        <charset val="129"/>
      </rPr>
      <t>재료비</t>
    </r>
    <phoneticPr fontId="7" type="noConversion"/>
  </si>
  <si>
    <r>
      <rPr>
        <b/>
        <sz val="9"/>
        <color theme="1"/>
        <rFont val="LG스마트체 Regular"/>
        <family val="3"/>
        <charset val="129"/>
      </rPr>
      <t>노무비</t>
    </r>
    <phoneticPr fontId="7" type="noConversion"/>
  </si>
  <si>
    <r>
      <rPr>
        <b/>
        <sz val="9"/>
        <color theme="1"/>
        <rFont val="LG스마트체 Regular"/>
        <family val="3"/>
        <charset val="129"/>
      </rPr>
      <t>기타경비</t>
    </r>
    <r>
      <rPr>
        <b/>
        <sz val="9"/>
        <color theme="1"/>
        <rFont val="Arial"/>
        <family val="2"/>
      </rPr>
      <t>(</t>
    </r>
    <r>
      <rPr>
        <b/>
        <sz val="9"/>
        <color theme="1"/>
        <rFont val="LG스마트체 Regular"/>
        <family val="3"/>
        <charset val="129"/>
      </rPr>
      <t>부자재비</t>
    </r>
    <r>
      <rPr>
        <b/>
        <sz val="9"/>
        <color theme="1"/>
        <rFont val="Arial"/>
        <family val="2"/>
      </rPr>
      <t>)</t>
    </r>
  </si>
  <si>
    <r>
      <rPr>
        <b/>
        <sz val="9"/>
        <color theme="1"/>
        <rFont val="LG스마트체 Regular"/>
        <family val="3"/>
        <charset val="129"/>
      </rPr>
      <t>합계</t>
    </r>
    <phoneticPr fontId="7" type="noConversion"/>
  </si>
  <si>
    <r>
      <rPr>
        <b/>
        <sz val="9"/>
        <color theme="1"/>
        <rFont val="LG스마트체 Regular"/>
        <family val="3"/>
        <charset val="129"/>
      </rPr>
      <t>품목</t>
    </r>
    <phoneticPr fontId="5" type="noConversion"/>
  </si>
  <si>
    <r>
      <rPr>
        <b/>
        <sz val="9"/>
        <color theme="1"/>
        <rFont val="LG스마트체 Regular"/>
        <family val="3"/>
        <charset val="129"/>
      </rPr>
      <t>규격</t>
    </r>
    <phoneticPr fontId="5" type="noConversion"/>
  </si>
  <si>
    <r>
      <rPr>
        <b/>
        <sz val="9"/>
        <color theme="1"/>
        <rFont val="LG스마트체 Regular"/>
        <family val="3"/>
        <charset val="129"/>
      </rPr>
      <t>단가</t>
    </r>
    <phoneticPr fontId="5" type="noConversion"/>
  </si>
  <si>
    <r>
      <rPr>
        <b/>
        <sz val="9"/>
        <color theme="1"/>
        <rFont val="LG스마트체 Regular"/>
        <family val="3"/>
        <charset val="129"/>
      </rPr>
      <t>금액</t>
    </r>
  </si>
  <si>
    <r>
      <rPr>
        <b/>
        <sz val="9"/>
        <color theme="1"/>
        <rFont val="LG스마트체 Regular"/>
        <family val="3"/>
        <charset val="129"/>
      </rPr>
      <t>단가</t>
    </r>
    <phoneticPr fontId="7" type="noConversion"/>
  </si>
  <si>
    <r>
      <rPr>
        <b/>
        <sz val="9"/>
        <color theme="1"/>
        <rFont val="LG스마트체 Regular"/>
        <family val="3"/>
        <charset val="129"/>
      </rPr>
      <t>단가</t>
    </r>
  </si>
  <si>
    <r>
      <rPr>
        <b/>
        <sz val="9"/>
        <color theme="1"/>
        <rFont val="돋움"/>
        <family val="3"/>
        <charset val="129"/>
      </rPr>
      <t>할증율</t>
    </r>
    <r>
      <rPr>
        <b/>
        <sz val="9"/>
        <color theme="1"/>
        <rFont val="Arial"/>
        <family val="2"/>
      </rPr>
      <t>(%)</t>
    </r>
    <phoneticPr fontId="5" type="noConversion"/>
  </si>
  <si>
    <t> 노무비*3.56%</t>
    <phoneticPr fontId="23" type="noConversion"/>
  </si>
  <si>
    <t> 건강보험료*12.95%</t>
    <phoneticPr fontId="23" type="noConversion"/>
  </si>
  <si>
    <t>L069</t>
  </si>
  <si>
    <t>내선전공</t>
  </si>
  <si>
    <t>보통인부</t>
  </si>
  <si>
    <t>특별인부</t>
  </si>
  <si>
    <t>전구교환</t>
  </si>
  <si>
    <t>배전판부설</t>
  </si>
  <si>
    <t>벨</t>
  </si>
  <si>
    <t>부저</t>
  </si>
  <si>
    <t>도어폰(주기)</t>
  </si>
  <si>
    <t>도어폰(자기)</t>
  </si>
  <si>
    <t>가스배출기</t>
  </si>
  <si>
    <t>선풍기(벽면)</t>
  </si>
  <si>
    <t>전극결선</t>
  </si>
  <si>
    <t>소켓</t>
  </si>
  <si>
    <t>박스커버</t>
  </si>
  <si>
    <t>Outlet Box</t>
  </si>
  <si>
    <t>Modular(Outlet)</t>
  </si>
  <si>
    <t>.</t>
  </si>
  <si>
    <t>기계경비</t>
    <phoneticPr fontId="5" type="noConversion"/>
  </si>
  <si>
    <t>기계경비합계</t>
  </si>
  <si>
    <t>1.0㎥</t>
  </si>
  <si>
    <t>1.2㎥</t>
  </si>
  <si>
    <t>2.0㎥</t>
  </si>
  <si>
    <t>0.6㎥</t>
  </si>
  <si>
    <t>0.7㎥</t>
  </si>
  <si>
    <t>0.8㎥</t>
  </si>
  <si>
    <t>L002</t>
  </si>
  <si>
    <t>L003</t>
  </si>
  <si>
    <t>합계</t>
  </si>
  <si>
    <t>단가합계</t>
  </si>
  <si>
    <t>노무비합계</t>
  </si>
  <si>
    <t>갑지합계</t>
  </si>
  <si>
    <t>배선용차단기</t>
  </si>
  <si>
    <t>ABS Type 배선용차단기</t>
  </si>
  <si>
    <t>ABS 33c , 정격전압:460V,14(10)kA 정격전류:3~30 극수:3P</t>
  </si>
  <si>
    <t>ABS 53c , 정격전압:460V,18kA 정격전류:15~50 극수:3P</t>
  </si>
  <si>
    <t>ABS 63c , 정격전압:460V,18kA 정격전류:15~60 극수:3P</t>
  </si>
  <si>
    <t>ABS 34c , 정격전압:460V,14(10)kA 정격전류:3~30 극수:4P</t>
  </si>
  <si>
    <t>ABS 54c , 정격전압:460V,18kA 정격전류:15~50 극수:4P</t>
  </si>
  <si>
    <t>ABS 64c , 정격전압:460V,18kA 정격전류:15~60 극수:4P</t>
  </si>
  <si>
    <t>ABS 403c, 정격전압:460V,50kA 정격전류:250~400 극수:3P</t>
  </si>
  <si>
    <t>ABS 404c , 정격전압:460V,50kA 정격전류:250~400 극수:4P</t>
  </si>
  <si>
    <t>ABS 603c , 정격전압:460V,65kA 정격전류:500~630 극수:3P</t>
  </si>
  <si>
    <t>ABS 604c , 정격전압:460V,65kA 정격전류:500~630 극수:4P</t>
  </si>
  <si>
    <t>ABS 803c , 정격전압:460V,65kA 정격전류:700~800 극수:3P</t>
  </si>
  <si>
    <t>ABS 804c , 정격전압:460V,65kA 정격전류:700~800 극수:4P</t>
  </si>
  <si>
    <t>분전반용누전차단기</t>
  </si>
  <si>
    <t>EBS32Fb, 극수:2P2E 정격전류:3,5,10,15,20,30 차단전류(220V):5kA 분전반용</t>
  </si>
  <si>
    <t>EBS52Fb, 극수:2P2E 정격전류:5,10,15,20,30,40,50 차단전류(220V):5kA 분전반용</t>
  </si>
  <si>
    <t>EBS33Fb, 극수:2P3E 정격전류:3,5,10,15,20,30 차단전류(220V):5kA 분전반용</t>
  </si>
  <si>
    <t>EBS53Fb, 극수:2P3E 정격전류:5,10,15,20,30,40,50 차단전류(220V):5kA 분전반용</t>
  </si>
  <si>
    <t>EBS Type 누전차단기</t>
  </si>
  <si>
    <t>EBS32c, 극수:2P 정격전류:15~30 차단전류(460V):14kA</t>
  </si>
  <si>
    <t>EBS 33c, 극수:3P 정격전류:15~30 차단전류(460V):14kA</t>
  </si>
  <si>
    <t>EBS102Fb, 극수:2P2E 정격전류:60,75,100 차단전류(220V):10kA 분전반용</t>
  </si>
  <si>
    <t>EBS 34c, 극수:4P 정격전류:15~30 차단전류(460V):14kA</t>
  </si>
  <si>
    <t>EBS 204c, 극수:4P 정격전류:100~250 차단전류(460V):37kA</t>
  </si>
  <si>
    <t>EBS103Fb, 극수:2P3E 정격전류:60,75,100 차단전류(220V):10kA 분전반용</t>
  </si>
  <si>
    <t>EBS 53c, 극수:3P 정격전류:15~50 차단전류(460V):18kA</t>
  </si>
  <si>
    <t>EBS 63c, 극수:3P 정격전류:60 차단전류(460V):18kA</t>
  </si>
  <si>
    <t>EBS 54c, 극수:4P 정격전류:15~50 차단전류(460V):18kA</t>
  </si>
  <si>
    <t>EBS 64c, 극수:4P 정격전류:60 차단전류(460V):18kA</t>
  </si>
  <si>
    <t>EBS 103c, 극수:3P 정격전류:15~125 차단전류(460V):37kA</t>
  </si>
  <si>
    <t>EBS 104c, 극수:4P 정격전류:15~125 차단전류(460V):37kA</t>
  </si>
  <si>
    <t>EBS 203c, 극수:3P 정격전류:100~250 차단전류(460V):37kA</t>
  </si>
  <si>
    <t>EBS 403c, 극수:3P 정격전류:250~400 차단전류(460V):50kA</t>
  </si>
  <si>
    <t>EBS 404c, 극수:4P 정격전류:250~400 차단전류(460V):50kA</t>
  </si>
  <si>
    <t>EBS 603c, 극수:3P 정격전류:500~630 차단전류(460V):65kA</t>
  </si>
  <si>
    <t>EBS 803c, 극수:3P 정격전류:700~800 차단전류(460V):65kA</t>
  </si>
  <si>
    <t>32GRc, 극수:2P2E 정격전류:15,20,30 차단전류(220V):1.5kA 분전반용</t>
  </si>
  <si>
    <t>EBE 32Fb, 극수:2P2E 정격전류:5,10,15,20,30 차단전류(220V):2.5kA 분전반용</t>
  </si>
  <si>
    <t>EBE 52Fb, 극수:2P2E 정격전류:15,20,30,40,50 차단전류(220V):2.5kA 분전반용</t>
  </si>
  <si>
    <t>EBE 33Fb, 극수:2P3E 정격전류:5,10,15,20,30 차단전류(220V):2.5kA 분전반용</t>
  </si>
  <si>
    <t>EBE 53Fb, 극수:2P3E 정격전류:15,20,30,40,50 차단전류(220V):2.5kA 분전반용</t>
  </si>
  <si>
    <t>EBE 102Fb, 극수:2P2E 정격전류:60,75,100 차단전류(220V):5kA 분전반용</t>
  </si>
  <si>
    <t>EBE 103Fb, 극수:2P3E 정격전류:60,75,100 차단전류(220V):5kA 분전반용</t>
  </si>
  <si>
    <t>AL 덕트(분체도장가능)</t>
  </si>
  <si>
    <t>50×35㎜, 1M (포장수:30), 3M</t>
  </si>
  <si>
    <t>60×60㎜, 1M (포장수:30), 3M</t>
  </si>
  <si>
    <t>70×40㎜, 1M (포장수:30), 3M</t>
  </si>
  <si>
    <t>100×50㎜, 1M (포장수:20), 3M</t>
  </si>
  <si>
    <t>120×60㎜, 1M (포장수:14), 3M</t>
  </si>
  <si>
    <t>150×100㎜, 1M (포장수:10), 3M</t>
  </si>
  <si>
    <t>후강전선관 아연도금</t>
  </si>
  <si>
    <t>16㎜, 외경21.0㎜, 두께2.3㎜, 중량1.06㎏/m</t>
  </si>
  <si>
    <t>22㎜, 외경26.5㎜, 두께2.3㎜, 중량1.37㎏/m</t>
  </si>
  <si>
    <t>28㎜, 외경33.3㎜, 두께2.5㎜, 중량1.90㎏/m</t>
  </si>
  <si>
    <t>36㎜, 외경41.9㎜, 두께2.5㎜, 중량2.43㎏/m</t>
  </si>
  <si>
    <t>42㎜, 외경47.8㎜, 두께2.5㎜, 중량2.79㎏/m</t>
  </si>
  <si>
    <t>54㎜, 외경56.9㎜, 두께2.8㎜, 중량3.92㎏/m</t>
  </si>
  <si>
    <t>70㎜, 외경75.2㎜, 두께2.8㎜, 중량5.00㎏/m</t>
  </si>
  <si>
    <t>82㎜, 외경87.9㎜, 두께2.8㎜, 중량5.88㎏/m</t>
  </si>
  <si>
    <t>104㎜, 외경113.4㎜, 두께3.5㎜, 중량9.48㎏/m</t>
  </si>
  <si>
    <t>JI FLEX SF(비방수)</t>
  </si>
  <si>
    <t>노말밴드</t>
  </si>
  <si>
    <t>JI FLEX 유니온커플링</t>
  </si>
  <si>
    <t>곤지레다</t>
  </si>
  <si>
    <t>SHANK BOLT/NUT</t>
  </si>
  <si>
    <t>HOLD DOWN CLAMP</t>
  </si>
  <si>
    <t>SSR(무접점릴레이)</t>
  </si>
  <si>
    <t>HFIX</t>
  </si>
  <si>
    <t>2.5SQ</t>
  </si>
  <si>
    <t>4SQ</t>
  </si>
  <si>
    <t>450/700 KIV</t>
  </si>
  <si>
    <t>1.5㎟</t>
  </si>
  <si>
    <t>2.5㎟</t>
  </si>
  <si>
    <t>4㎟</t>
  </si>
  <si>
    <t>6㎟</t>
  </si>
  <si>
    <t>10㎟</t>
  </si>
  <si>
    <t>16㎟</t>
  </si>
  <si>
    <t>25㎟</t>
  </si>
  <si>
    <t>35㎟</t>
  </si>
  <si>
    <t>50㎟</t>
  </si>
  <si>
    <t>70㎟</t>
  </si>
  <si>
    <t>95㎟</t>
  </si>
  <si>
    <t>120㎟</t>
  </si>
  <si>
    <t>150㎟</t>
  </si>
  <si>
    <t>185㎟</t>
  </si>
  <si>
    <t>240㎟</t>
  </si>
  <si>
    <t>VCT</t>
  </si>
  <si>
    <t>0.6/1KV 3C 6㎟</t>
  </si>
  <si>
    <t>0.6/1KV 3C 10㎟</t>
  </si>
  <si>
    <t>0.6/1KV 3C 16㎟</t>
  </si>
  <si>
    <t>0.6/1KV 3C 25㎟</t>
  </si>
  <si>
    <t>0.6/1KV 3C 35㎟</t>
  </si>
  <si>
    <t>0.6/1KV 4C 2.5㎟</t>
  </si>
  <si>
    <t>0.6/1KV 4C 4㎟</t>
  </si>
  <si>
    <t>0.6/1KV 4C 6㎟</t>
  </si>
  <si>
    <t>0.6/1KV 4C 10㎟</t>
  </si>
  <si>
    <t>0.6/1KV 4C 16㎟</t>
  </si>
  <si>
    <t>0.6/1KV 4C 25㎟</t>
  </si>
  <si>
    <t>0.6/1KV 4C 35㎟</t>
  </si>
  <si>
    <t>0.6/1KV 4C 50㎟</t>
  </si>
  <si>
    <t>0.6/1KV 4C 70㎟</t>
  </si>
  <si>
    <t>ESP 40-12, 12V 40AH</t>
  </si>
  <si>
    <t>ESP 65-12, 12V 65AH</t>
  </si>
  <si>
    <t>ESP 100-12, 12V 100AH</t>
  </si>
  <si>
    <t>ESP 120-12, 12V 120AH</t>
  </si>
  <si>
    <t>ESP 130-12, 12V 130AH</t>
  </si>
  <si>
    <t>ESP 150-12, 12V 150AH</t>
  </si>
  <si>
    <t>ESP 200-12, 12V 200AH</t>
  </si>
  <si>
    <t>플러그</t>
  </si>
  <si>
    <t>ㄱ 자</t>
  </si>
  <si>
    <t>ㅡ 자</t>
  </si>
  <si>
    <t>환접지</t>
  </si>
  <si>
    <t>3P 20A</t>
  </si>
  <si>
    <t>4P 20A</t>
  </si>
  <si>
    <t>3P 30A</t>
  </si>
  <si>
    <t>3P 50A</t>
  </si>
  <si>
    <t>4P 30A</t>
  </si>
  <si>
    <t>4P 50A</t>
  </si>
  <si>
    <t>4P 30A (걸림)</t>
  </si>
  <si>
    <t>3P 20A (고무)</t>
  </si>
  <si>
    <t>콘센트</t>
  </si>
  <si>
    <t>노출콘센트(산업용)</t>
  </si>
  <si>
    <t>노출접 2구(신형)</t>
  </si>
  <si>
    <t>220V 접1구</t>
  </si>
  <si>
    <t>노출접 1구</t>
  </si>
  <si>
    <t>노출접 3구(신형)</t>
  </si>
  <si>
    <t>노출접 2구</t>
  </si>
  <si>
    <t>노출접 2구 110V</t>
  </si>
  <si>
    <t>매입콘센트(산업용)</t>
  </si>
  <si>
    <t>110V 대각접 2구</t>
  </si>
  <si>
    <t>노출 3P 20A</t>
  </si>
  <si>
    <t>매입 3P 20A</t>
  </si>
  <si>
    <t>노출 4P 20A</t>
  </si>
  <si>
    <t>노출 3P 30A</t>
  </si>
  <si>
    <t>220V 접4구</t>
  </si>
  <si>
    <t>노출 3P 50A</t>
  </si>
  <si>
    <t>노출 4P 30A</t>
  </si>
  <si>
    <t>매입 3P 50A</t>
  </si>
  <si>
    <t>매입 4P 30A (걸림)</t>
  </si>
  <si>
    <t>매입 4P 20A</t>
  </si>
  <si>
    <t>노출 4P 50A</t>
  </si>
  <si>
    <t>매입 4P 30A</t>
  </si>
  <si>
    <t>노출 4P 30A (걸림)</t>
  </si>
  <si>
    <t>8각 O/T Box H54(2)㎜</t>
  </si>
  <si>
    <t>노출스위치박스(1개용)</t>
  </si>
  <si>
    <t>300㎟</t>
  </si>
  <si>
    <t>1구 스위치</t>
  </si>
  <si>
    <t>2구 스위치</t>
  </si>
  <si>
    <t>3로1구 스위치</t>
  </si>
  <si>
    <t>3구 스위치</t>
  </si>
  <si>
    <t>중2구 스위치</t>
  </si>
  <si>
    <t>중3구 스위치</t>
  </si>
  <si>
    <t>3로2구 스위치</t>
  </si>
  <si>
    <t>중4구 스위치</t>
  </si>
  <si>
    <t>중5구 스위치</t>
  </si>
  <si>
    <t>3로3구 스위치</t>
  </si>
  <si>
    <t>중6구 스위치</t>
  </si>
  <si>
    <t>인버터판넬</t>
  </si>
  <si>
    <t>ISP-008P, 0.75㎾</t>
  </si>
  <si>
    <t>ISP-015P, 1.5㎾</t>
  </si>
  <si>
    <t>ISP-022P, 2.2㎾</t>
  </si>
  <si>
    <t>ISP-037P, 3.7㎾</t>
  </si>
  <si>
    <t>ISP-055P, 5.5㎾</t>
  </si>
  <si>
    <t>ISP-075P, 7.5㎾</t>
  </si>
  <si>
    <t>ISP-110P, 11㎾</t>
  </si>
  <si>
    <t>ISP-150P, 15㎾</t>
  </si>
  <si>
    <t>ISP-185P, 18.5㎾</t>
  </si>
  <si>
    <t>ISP-220P, 22㎾</t>
  </si>
  <si>
    <t>ISP-300P, 30㎾</t>
  </si>
  <si>
    <t>ISP-370P, 37㎾</t>
  </si>
  <si>
    <t>ISP-450P, 45㎾</t>
  </si>
  <si>
    <t>ISP-550P, 55㎾</t>
  </si>
  <si>
    <t>100×100×50×1.0</t>
  </si>
  <si>
    <t>100×100×75×1.0</t>
  </si>
  <si>
    <t>150×150×100×1.0</t>
  </si>
  <si>
    <t>100×100×100×1.0</t>
  </si>
  <si>
    <t>150×150×150×1.0</t>
  </si>
  <si>
    <t>200×200×100×1.0</t>
  </si>
  <si>
    <t>200×200×150×1.0</t>
  </si>
  <si>
    <t>200×200×200×1.0</t>
  </si>
  <si>
    <t>250×250×100×1.0</t>
  </si>
  <si>
    <t>250×250×150×1.0</t>
  </si>
  <si>
    <t>300×300×100×1.0</t>
  </si>
  <si>
    <t>250×250×200×1.0</t>
  </si>
  <si>
    <t>300×300×150×1.0</t>
  </si>
  <si>
    <t>300×300×200×1.0</t>
  </si>
  <si>
    <t>300×300×300×1.0</t>
  </si>
  <si>
    <t>400×400×150×1.0</t>
  </si>
  <si>
    <t>400×400×200×1.0</t>
  </si>
  <si>
    <t>400×400×300×1.0</t>
  </si>
  <si>
    <t>500×500×200×1.0</t>
  </si>
  <si>
    <t>500×500×300×1.0</t>
  </si>
  <si>
    <t>600×600×300×1.0</t>
  </si>
  <si>
    <t>높이5+길이20+높이5=30*2=60</t>
    <phoneticPr fontId="5" type="noConversion"/>
  </si>
  <si>
    <t>사다리보조자</t>
    <phoneticPr fontId="5" type="noConversion"/>
  </si>
  <si>
    <t>성명 : 이용엽</t>
    <phoneticPr fontId="23" type="noConversion"/>
  </si>
  <si>
    <t> (재료비+노무비)*3.11%</t>
    <phoneticPr fontId="23" type="noConversion"/>
  </si>
  <si>
    <t>M045041310630101</t>
  </si>
  <si>
    <t>M045041310640101</t>
  </si>
  <si>
    <t>M045041310650101</t>
  </si>
  <si>
    <t>M045041310660101</t>
  </si>
  <si>
    <t>M045041310670101</t>
  </si>
  <si>
    <t>M045041310680101</t>
  </si>
  <si>
    <t>M045041310690101</t>
  </si>
  <si>
    <t>FW-CV케이블</t>
  </si>
  <si>
    <t>0.6/1KV 3C 50㎟</t>
  </si>
  <si>
    <t>M045041310780101</t>
  </si>
  <si>
    <t>M045041310790101</t>
  </si>
  <si>
    <t>M045041310800101</t>
  </si>
  <si>
    <t>M045041310810101</t>
  </si>
  <si>
    <t>M045041310820101</t>
  </si>
  <si>
    <t>M045041310830101</t>
  </si>
  <si>
    <t>M045041310840101</t>
  </si>
  <si>
    <t>M045041310850101</t>
  </si>
  <si>
    <t>M045041310860101</t>
  </si>
  <si>
    <t>M045011410010101</t>
  </si>
  <si>
    <t>M045011410020101</t>
  </si>
  <si>
    <t>M045011410030101</t>
  </si>
  <si>
    <t>M045011410040101</t>
  </si>
  <si>
    <t>M045011410050101</t>
  </si>
  <si>
    <t>M045011410060101</t>
  </si>
  <si>
    <t>M045011410070101</t>
  </si>
  <si>
    <t>M045011410080101</t>
  </si>
  <si>
    <t>M045011410090101</t>
  </si>
  <si>
    <t>M045011410100101</t>
  </si>
  <si>
    <t>M045011410110101</t>
  </si>
  <si>
    <t>M045011410120101</t>
  </si>
  <si>
    <t>M045011410130101</t>
  </si>
  <si>
    <t>M045011410140101</t>
  </si>
  <si>
    <t>M045011410150101</t>
  </si>
  <si>
    <t>M045162910540101</t>
  </si>
  <si>
    <t>LAN케이블 및 접속자재</t>
  </si>
  <si>
    <t>PUC5504IG, UTP Cat.5E 4P</t>
  </si>
  <si>
    <t>M045162910560101</t>
  </si>
  <si>
    <t>PUC6004BU, UTP Cat.6 4P</t>
  </si>
  <si>
    <t>M045162910570101</t>
  </si>
  <si>
    <t>PUC6X04BU, 10G UTP Cat.6A 4P</t>
  </si>
  <si>
    <t>M045010810020102</t>
  </si>
  <si>
    <t>M045010810030102</t>
  </si>
  <si>
    <t>M045010810040102</t>
  </si>
  <si>
    <t>1.5㎟, 3심</t>
  </si>
  <si>
    <t>2.5㎟, 3심</t>
  </si>
  <si>
    <t>4㎟, 3심</t>
  </si>
  <si>
    <t>M045010810030103</t>
  </si>
  <si>
    <t>M045010810040103</t>
  </si>
  <si>
    <t>M045010810050103</t>
  </si>
  <si>
    <t>2.5㎟, 4심</t>
  </si>
  <si>
    <t>4㎟, 4심</t>
  </si>
  <si>
    <t>6㎟, 4심</t>
  </si>
  <si>
    <t>M045010810030105</t>
  </si>
  <si>
    <t>M045010810040105</t>
  </si>
  <si>
    <t>2.5㎟, 6심</t>
  </si>
  <si>
    <t>4㎟, 6심</t>
  </si>
  <si>
    <t>M045013610030101</t>
  </si>
  <si>
    <t>M045013610040101</t>
  </si>
  <si>
    <t>M045013610050101</t>
  </si>
  <si>
    <t>2.5㎟, 10심</t>
  </si>
  <si>
    <t>4㎟, 10심</t>
  </si>
  <si>
    <t>6㎟, 10심</t>
  </si>
  <si>
    <t>M045010810050105</t>
  </si>
  <si>
    <t>M045010810060105</t>
  </si>
  <si>
    <t>6㎟, 6심</t>
  </si>
  <si>
    <t>10㎟, 6심</t>
  </si>
  <si>
    <t>M045873021620101</t>
  </si>
  <si>
    <t>0.6/1kV FR-CVV-SB</t>
  </si>
  <si>
    <t>3C, 1.5SQ</t>
  </si>
  <si>
    <t>M045873022010101</t>
  </si>
  <si>
    <t>3C, 2.5SQ</t>
  </si>
  <si>
    <t>M045873022400101</t>
  </si>
  <si>
    <t>3C, 4SQ</t>
  </si>
  <si>
    <t>M045873021630101</t>
  </si>
  <si>
    <t>4C, 1.5SQ</t>
  </si>
  <si>
    <t>M045873022020101</t>
  </si>
  <si>
    <t>4C, 2.5SQ</t>
  </si>
  <si>
    <t>M045873021610101</t>
  </si>
  <si>
    <t>2C, 1.5SQ</t>
  </si>
  <si>
    <t>M045873022000101</t>
  </si>
  <si>
    <t>2C, 2.5SQ</t>
  </si>
  <si>
    <t>M045873022390101</t>
  </si>
  <si>
    <t>2C, 4SQ</t>
  </si>
  <si>
    <t>케이블</t>
    <phoneticPr fontId="5" type="noConversion"/>
  </si>
  <si>
    <t>E00000807041230112</t>
  </si>
  <si>
    <t>제어용 케이블 설치</t>
  </si>
  <si>
    <t>3C 4.0㎟</t>
  </si>
  <si>
    <t>(m 당)</t>
  </si>
  <si>
    <t>E00000807041230113</t>
  </si>
  <si>
    <t>3C 6.0㎟</t>
  </si>
  <si>
    <t>E00000807041230115</t>
  </si>
  <si>
    <t>3C 10㎟이하</t>
  </si>
  <si>
    <t>E00000807041210101</t>
  </si>
  <si>
    <t>전력케이블 구내설치 (PVC 및 고무절연외장 케이블)</t>
  </si>
  <si>
    <t>600V 16㎟이하×1C</t>
  </si>
  <si>
    <t>E00000807041210102</t>
  </si>
  <si>
    <t>600V 25㎟이하×1C</t>
  </si>
  <si>
    <t>E00000807041210103</t>
  </si>
  <si>
    <t>600V 38㎟이하×1C</t>
  </si>
  <si>
    <t>E00000807041210104</t>
  </si>
  <si>
    <t>600V 50㎟이하×1C</t>
  </si>
  <si>
    <t>E00000807041230116</t>
  </si>
  <si>
    <t>4C 2.5㎟</t>
  </si>
  <si>
    <t>E00000807041230117</t>
  </si>
  <si>
    <t>4C 4.0㎟</t>
  </si>
  <si>
    <t>E00000807041230118</t>
  </si>
  <si>
    <t>4C 6.0㎟</t>
  </si>
  <si>
    <t>E00000807041230120</t>
  </si>
  <si>
    <t>4C 10㎟이하</t>
  </si>
  <si>
    <t>E00000807041210106</t>
  </si>
  <si>
    <t>600V 70㎟이하×1C</t>
  </si>
  <si>
    <t>E00000807041210108</t>
  </si>
  <si>
    <t>600V 100㎟이하×1C</t>
  </si>
  <si>
    <t>E00000807041210109</t>
  </si>
  <si>
    <t>600V 125㎟이하×1C</t>
  </si>
  <si>
    <t>E00000807041210110</t>
  </si>
  <si>
    <t>600V 150㎟이하×1C</t>
  </si>
  <si>
    <t>E00000807041210111</t>
  </si>
  <si>
    <t>600V 185㎟이하×1C</t>
  </si>
  <si>
    <t>E00000807041210113</t>
  </si>
  <si>
    <t>600V 240㎟이하×1C</t>
  </si>
  <si>
    <t>E00000807041210115</t>
  </si>
  <si>
    <t>600V 300㎟이하×1C</t>
  </si>
  <si>
    <t>E00000807041230101</t>
  </si>
  <si>
    <t>1C 2.5㎟</t>
  </si>
  <si>
    <t>E00000807041230106</t>
  </si>
  <si>
    <t>2C 2.5㎟</t>
  </si>
  <si>
    <t>E00000807041230102</t>
  </si>
  <si>
    <t>1C 4.0㎟</t>
  </si>
  <si>
    <t>E00000807041230103</t>
  </si>
  <si>
    <t>1C 6.0㎟</t>
  </si>
  <si>
    <t>E00000807041230105</t>
  </si>
  <si>
    <t>1C 10㎟이하</t>
  </si>
  <si>
    <t>E00000808375090101</t>
  </si>
  <si>
    <t>꼬임케이블 포설</t>
  </si>
  <si>
    <t>UTP, STP, FTP(구내) 4Pr</t>
  </si>
  <si>
    <t>(10m당)</t>
  </si>
  <si>
    <t>E00000807041230111</t>
  </si>
  <si>
    <t>3C 2.5㎟</t>
  </si>
  <si>
    <t>E00000807041230107</t>
  </si>
  <si>
    <t>2C 4.0㎟</t>
  </si>
  <si>
    <t>E00000807041230141</t>
  </si>
  <si>
    <t>10C 2.5㎟</t>
  </si>
  <si>
    <t>E00000807041230142</t>
  </si>
  <si>
    <t>10C 4.0㎟</t>
  </si>
  <si>
    <t>E00000807041230143</t>
  </si>
  <si>
    <t>10C 6.0㎟</t>
  </si>
  <si>
    <t>E00000807041230126</t>
  </si>
  <si>
    <t>6C 2.5㎟</t>
  </si>
  <si>
    <t>E00000807041230127</t>
  </si>
  <si>
    <t>6C 4.0㎟</t>
  </si>
  <si>
    <t>E00000807041230128</t>
  </si>
  <si>
    <t>6C 6.0㎟</t>
  </si>
  <si>
    <t>E00000807041230130</t>
  </si>
  <si>
    <t>6C 10㎟이하</t>
  </si>
  <si>
    <t>(개소당)</t>
  </si>
  <si>
    <t>E00000808475160101</t>
  </si>
  <si>
    <t>E00000808475160102</t>
  </si>
  <si>
    <t>E00000808475160103</t>
  </si>
  <si>
    <t>E00000808475160104</t>
  </si>
  <si>
    <t>E00000808475160105</t>
  </si>
  <si>
    <t>E00000808475160106</t>
  </si>
  <si>
    <t>E00000808475160107</t>
  </si>
  <si>
    <t>E00000808475160108</t>
  </si>
  <si>
    <t>E00000808475160109</t>
  </si>
  <si>
    <t>E00000808475160201</t>
  </si>
  <si>
    <t>통신용 전력케이블 직선접속 (1)</t>
  </si>
  <si>
    <t>600V, 16㎟이하 1C</t>
  </si>
  <si>
    <t>600V, 25㎟이하 1C</t>
  </si>
  <si>
    <t>600V, 35㎟이하 1C</t>
  </si>
  <si>
    <t>600V, 50㎟이하 1C</t>
  </si>
  <si>
    <t>600V, 70㎟이하 1C</t>
  </si>
  <si>
    <t>600V, 95㎟이하 1C</t>
  </si>
  <si>
    <t>600V, 120㎟이하 1C</t>
  </si>
  <si>
    <t>600V, 185㎟이하 1C</t>
  </si>
  <si>
    <t>600V, 240㎟이하 1C</t>
  </si>
  <si>
    <t>통신용 전력케이블 직선접속 (2)</t>
  </si>
  <si>
    <t>600V, 300㎟이하 1C</t>
  </si>
  <si>
    <t>E00000808475160303</t>
  </si>
  <si>
    <t>E00000808475160304</t>
  </si>
  <si>
    <t>E00000808475160305</t>
  </si>
  <si>
    <t>E00000808475160306</t>
  </si>
  <si>
    <t>E00000808475160307</t>
  </si>
  <si>
    <t>통신용 전력케이블 직선접속 (3)</t>
  </si>
  <si>
    <t>600V, 16㎟이하 3C</t>
  </si>
  <si>
    <t>600V, 25㎟이하 3C</t>
  </si>
  <si>
    <t>600V, 35㎟이하 3C</t>
  </si>
  <si>
    <t>600V, 50㎟이하 3C</t>
  </si>
  <si>
    <t>600V, 70㎟이하 3C</t>
  </si>
  <si>
    <t>E00000808475160401</t>
  </si>
  <si>
    <t>E00000808475160402</t>
  </si>
  <si>
    <t>E00000808475160403</t>
  </si>
  <si>
    <t>E00000808475160404</t>
  </si>
  <si>
    <t>E00000808475160405</t>
  </si>
  <si>
    <t>통신용 전력케이블 직선접속 (4)</t>
  </si>
  <si>
    <t>600V, 16㎟이하 4C</t>
  </si>
  <si>
    <t>600V, 25㎟이하 4C</t>
  </si>
  <si>
    <t>600V, 35㎟이하 4C</t>
  </si>
  <si>
    <t>600V, 50㎟이하 4C</t>
  </si>
  <si>
    <t>600V, 70㎟이하 4C</t>
  </si>
  <si>
    <t>단자</t>
    <phoneticPr fontId="5" type="noConversion"/>
  </si>
  <si>
    <t>M045268010010101</t>
  </si>
  <si>
    <t>M045268010020101</t>
  </si>
  <si>
    <t>M045268010030101</t>
  </si>
  <si>
    <t>M045268010040101</t>
  </si>
  <si>
    <t>M045268010050101</t>
  </si>
  <si>
    <t>M045268010060101</t>
  </si>
  <si>
    <t>M045268010070101</t>
  </si>
  <si>
    <t>M045268010080101</t>
  </si>
  <si>
    <t>M045268010090101</t>
  </si>
  <si>
    <t>M045268010100101</t>
  </si>
  <si>
    <t>M045268010110101</t>
  </si>
  <si>
    <t>스트레이트</t>
  </si>
  <si>
    <t>케이블트레이 사다리형(LADDER TRAY), 용융아연도금, 100×100×t2.3㎜</t>
  </si>
  <si>
    <t>케이블트레이 사다리형(LADDER TRAY), 용융아연도금, 150×100×t2.3㎜</t>
  </si>
  <si>
    <t>케이블트레이 사다리형(LADDER TRAY), 용융아연도금, 200×100×t2.3㎜</t>
  </si>
  <si>
    <t>케이블트레이 사다리형(LADDER TRAY), 용융아연도금, 300×100×t2.3㎜</t>
  </si>
  <si>
    <t>케이블트레이 사다리형(LADDER TRAY), 용융아연도금, 400×100×t2.3㎜</t>
  </si>
  <si>
    <t>케이블트레이 사다리형(LADDER TRAY), 용융아연도금, 500×100×t2.3㎜</t>
  </si>
  <si>
    <t>케이블트레이 사다리형(LADDER TRAY), 용융아연도금, 600×100×t2.3㎜</t>
  </si>
  <si>
    <t>케이블트레이 사다리형(LADDER TRAY), 용융아연도금, 700×100×t2.3㎜</t>
  </si>
  <si>
    <t>케이블트레이 사다리형(LADDER TRAY), 용융아연도금, 800×100×t2.3㎜</t>
  </si>
  <si>
    <t>케이블트레이 사다리형(LADDER TRAY), 용융아연도금, 900×100×t2.3㎜</t>
  </si>
  <si>
    <t>케이블트레이 사다리형(LADDER TRAY), 용융아연도금, 1,000×100×t2.3㎜</t>
  </si>
  <si>
    <t>M045268010450101</t>
  </si>
  <si>
    <t>M045268010460101</t>
  </si>
  <si>
    <t>M045268010470101</t>
  </si>
  <si>
    <t>M045268010480101</t>
  </si>
  <si>
    <t>M045268010490101</t>
  </si>
  <si>
    <t>M045268010500101</t>
  </si>
  <si>
    <t>M045268010510101</t>
  </si>
  <si>
    <t>M045268010520101</t>
  </si>
  <si>
    <t>M045268010530101</t>
  </si>
  <si>
    <t>M045268010540101</t>
  </si>
  <si>
    <t>M045268010550101</t>
  </si>
  <si>
    <t>M045268010560101</t>
  </si>
  <si>
    <t>M045268010570101</t>
  </si>
  <si>
    <t>M045268010580101</t>
  </si>
  <si>
    <t>M045268010590101</t>
  </si>
  <si>
    <t>M045268010600101</t>
  </si>
  <si>
    <t>M045268010610101</t>
  </si>
  <si>
    <t>M045268010620101</t>
  </si>
  <si>
    <t>M045268010630101</t>
  </si>
  <si>
    <t>M045268010640101</t>
  </si>
  <si>
    <t>M045268010650101</t>
  </si>
  <si>
    <t>M045268010660101</t>
  </si>
  <si>
    <t>M045268010670101</t>
  </si>
  <si>
    <t>M045268010680101</t>
  </si>
  <si>
    <t>M045268010690101</t>
  </si>
  <si>
    <t>M045268010700101</t>
  </si>
  <si>
    <t>M045268010710101</t>
  </si>
  <si>
    <t>M045268010720101</t>
  </si>
  <si>
    <t>M045268010730101</t>
  </si>
  <si>
    <t>M045268010740101</t>
  </si>
  <si>
    <t>M045268010750101</t>
  </si>
  <si>
    <t>M045268010760101</t>
  </si>
  <si>
    <t>M045268010770101</t>
  </si>
  <si>
    <t>수평엘보90도</t>
  </si>
  <si>
    <t>케이블트레이부속품 사다리형(LADDER TRAY), 용융아연도금, 100×100×t2.3㎜</t>
  </si>
  <si>
    <t>케이블트레이부속품 사다리형(LADDER TRAY), 용융아연도금, 150×100×t2.3㎜</t>
  </si>
  <si>
    <t>케이블트레이부속품 사다리형(LADDER TRAY), 용융아연도금, 200×100×t2.3㎜</t>
  </si>
  <si>
    <t>케이블트레이부속품 사다리형(LADDER TRAY), 용융아연도금, 300×100×t2.3㎜</t>
  </si>
  <si>
    <t>케이블트레이부속품 사다리형(LADDER TRAY), 용융아연도금, 400×100×t2.3㎜</t>
  </si>
  <si>
    <t>케이블트레이부속품 사다리형(LADDER TRAY), 용융아연도금, 500×100×t2.3㎜</t>
  </si>
  <si>
    <t>케이블트레이부속품 사다리형(LADDER TRAY), 용융아연도금, 600×100×t2.3㎜</t>
  </si>
  <si>
    <t>케이블트레이부속품 사다리형(LADDER TRAY), 용융아연도금, 700×100×t2.3㎜</t>
  </si>
  <si>
    <t>케이블트레이부속품 사다리형(LADDER TRAY), 용융아연도금, 800×100×t2.3㎜</t>
  </si>
  <si>
    <t>케이블트레이부속품 사다리형(LADDER TRAY), 용융아연도금, 900×100×t2.3㎜</t>
  </si>
  <si>
    <t>케이블트레이부속품 사다리형(LADDER TRAY), 용융아연도금, 1,000×100×t2.3㎜</t>
  </si>
  <si>
    <t>수평티</t>
  </si>
  <si>
    <t>수평크로스</t>
  </si>
  <si>
    <t>E00000807041180101</t>
  </si>
  <si>
    <t>철재</t>
  </si>
  <si>
    <t>10,000㎟이하</t>
  </si>
  <si>
    <t>E00000807041180102</t>
  </si>
  <si>
    <t>30,000㎟이하</t>
  </si>
  <si>
    <t>E00000807041180103</t>
  </si>
  <si>
    <t>50,000㎟이하</t>
  </si>
  <si>
    <t>E00000807041180104</t>
  </si>
  <si>
    <t>60,000㎟이하</t>
  </si>
  <si>
    <t>E00000807041180105</t>
  </si>
  <si>
    <t>80,000㎟이하</t>
  </si>
  <si>
    <t>E00000807041180106</t>
  </si>
  <si>
    <t>90,000㎟이하</t>
  </si>
  <si>
    <t>E00000807041180107</t>
  </si>
  <si>
    <t>120,000㎟이하</t>
  </si>
  <si>
    <t>M045269210070103</t>
  </si>
  <si>
    <t>M045269210080103</t>
  </si>
  <si>
    <t>M045269210090103</t>
  </si>
  <si>
    <t>M045269210100103</t>
  </si>
  <si>
    <t>M045269210110103</t>
  </si>
  <si>
    <t>M045269210120103</t>
  </si>
  <si>
    <t>M045269210130103</t>
  </si>
  <si>
    <t>M045269210140103</t>
  </si>
  <si>
    <t>M045269210150103</t>
  </si>
  <si>
    <t>M045269210160103</t>
  </si>
  <si>
    <t>M045269210170103</t>
  </si>
  <si>
    <t>M045269210180103</t>
  </si>
  <si>
    <t>M045269210190103</t>
  </si>
  <si>
    <t>M045269210200103</t>
  </si>
  <si>
    <t>M045269210210103</t>
  </si>
  <si>
    <t>M045269210220103</t>
  </si>
  <si>
    <t>M045269210230103</t>
  </si>
  <si>
    <t>M045269210240103</t>
  </si>
  <si>
    <t>H/V/ELBOW</t>
  </si>
  <si>
    <t>150W×1.2T, COVER</t>
  </si>
  <si>
    <t>200W×1.2T, COVER</t>
  </si>
  <si>
    <t>300W×1.2T, COVER</t>
  </si>
  <si>
    <t>400W×1.2T, COVER</t>
  </si>
  <si>
    <t>500W×1.2T, COVER</t>
  </si>
  <si>
    <t>600W×1.2T, COVER</t>
  </si>
  <si>
    <t>H/V/TEE</t>
  </si>
  <si>
    <t>H/CROSS</t>
  </si>
  <si>
    <t>M045268010120101</t>
  </si>
  <si>
    <t>M045268010130101</t>
  </si>
  <si>
    <t>M045268010140101</t>
  </si>
  <si>
    <t>M045268010150101</t>
  </si>
  <si>
    <t>M045268010160101</t>
  </si>
  <si>
    <t>M045268010170101</t>
  </si>
  <si>
    <t>M045268010180101</t>
  </si>
  <si>
    <t>M045268010190101</t>
  </si>
  <si>
    <t>M045268010200101</t>
  </si>
  <si>
    <t>M045268010210101</t>
  </si>
  <si>
    <t>M045268010220101</t>
  </si>
  <si>
    <t>스트레이트커버</t>
  </si>
  <si>
    <t>케이블트레이부속품 사다리형(LADDER TRAY), 용융아연도금, 100×t2.3㎜</t>
  </si>
  <si>
    <t>케이블트레이부속품 사다리형(LADDER TRAY), 용융아연도금, 150×t2.3㎜</t>
  </si>
  <si>
    <t>케이블트레이부속품 사다리형(LADDER TRAY), 용융아연도금, 200×t2.3㎜</t>
  </si>
  <si>
    <t>케이블트레이부속품 사다리형(LADDER TRAY), 용융아연도금, 300×t2.3㎜</t>
  </si>
  <si>
    <t>케이블트레이부속품 사다리형(LADDER TRAY), 용융아연도금, 400×t2.3㎜</t>
  </si>
  <si>
    <t>케이블트레이부속품 사다리형(LADDER TRAY), 용융아연도금, 500×t2.3㎜</t>
  </si>
  <si>
    <t>케이블트레이부속품 사다리형(LADDER TRAY), 용융아연도금, 600×t2.3㎜</t>
  </si>
  <si>
    <t>케이블트레이부속품 사다리형(LADDER TRAY), 용융아연도금, 700×t2.3㎜</t>
  </si>
  <si>
    <t>케이블트레이부속품 사다리형(LADDER TRAY), 용융아연도금, 800×t2.3㎜</t>
  </si>
  <si>
    <t>케이블트레이부속품 사다리형(LADDER TRAY), 용융아연도금, 900×t2.3㎜</t>
  </si>
  <si>
    <t>케이블트레이부속품 사다리형(LADDER TRAY), 용융아연도금, 1,000×t2.3㎜</t>
  </si>
  <si>
    <t>M045268010850101</t>
  </si>
  <si>
    <t>M045268010860101</t>
  </si>
  <si>
    <t>M045268010870101</t>
  </si>
  <si>
    <t>M045268010880101</t>
  </si>
  <si>
    <t>커버클램프</t>
  </si>
  <si>
    <t>케이블트레이부속품 사다리형(LADDER TRAY), 용융아연도금, 30×100×t2.3㎜</t>
  </si>
  <si>
    <t>세퍼레이터</t>
  </si>
  <si>
    <t>케이블트레이부속품 사다리형(LADDER TRAY), 용융아연도금, 20×100×t2.3㎜</t>
  </si>
  <si>
    <t>조인트커넥터</t>
  </si>
  <si>
    <t>케이블트레이부속품 사다리형(LADDER TRAY), 용융아연도금, 160×100×t2.3㎜</t>
  </si>
  <si>
    <t>수직조절커넥터</t>
  </si>
  <si>
    <t>M045268010900101</t>
  </si>
  <si>
    <t>홀드다운클램프</t>
  </si>
  <si>
    <t>케이블트레이부속품 사다리형(LADDER TRAY), 용융아연도금, 60×40×t2.3㎜</t>
  </si>
  <si>
    <t>M045269310160104</t>
  </si>
  <si>
    <t>M045269310170104</t>
  </si>
  <si>
    <t>B/JUMPER(MESH)</t>
  </si>
  <si>
    <t>25SQ</t>
  </si>
  <si>
    <t>35SQ</t>
  </si>
  <si>
    <t>M045269310190102</t>
  </si>
  <si>
    <t>M045269310200102</t>
  </si>
  <si>
    <t>M045269310210102</t>
  </si>
  <si>
    <t>M045269310230102</t>
  </si>
  <si>
    <t>M045269310240102</t>
  </si>
  <si>
    <t>M045269310250102</t>
  </si>
  <si>
    <t>M045269310260102</t>
  </si>
  <si>
    <t>M045269310270102</t>
  </si>
  <si>
    <t>M045269310280102</t>
  </si>
  <si>
    <t>M045269310290102</t>
  </si>
  <si>
    <t>M045269310300102</t>
  </si>
  <si>
    <t>M045269310310102</t>
  </si>
  <si>
    <t>M045269310320102</t>
  </si>
  <si>
    <t>M045269310330102</t>
  </si>
  <si>
    <t>3/8'×19L, HDG</t>
  </si>
  <si>
    <t>HEX HEAD BOLT</t>
  </si>
  <si>
    <t>3/8'×25L, HDG</t>
  </si>
  <si>
    <t>1/2'×32L, HDG</t>
  </si>
  <si>
    <t>SPRING NUT</t>
  </si>
  <si>
    <t>1/4',3/8',1/2', HDG</t>
  </si>
  <si>
    <t>3/8',1/2', HDG</t>
  </si>
  <si>
    <t>COVER CLAMP</t>
  </si>
  <si>
    <t>100H, HDG</t>
  </si>
  <si>
    <t>U-CHANNEL</t>
  </si>
  <si>
    <t>40×2.5T(M), HDG</t>
  </si>
  <si>
    <t>HANGER CHANNEL</t>
  </si>
  <si>
    <t>40H×720L, HDG</t>
  </si>
  <si>
    <t>40H×3000L, HDG</t>
  </si>
  <si>
    <t>CHANNEL JOINER</t>
  </si>
  <si>
    <t>34W×33H×2.5T, HDG</t>
  </si>
  <si>
    <t>HP U-SUPPORT(NO HEAD)</t>
  </si>
  <si>
    <t>70W×50D, HDG</t>
  </si>
  <si>
    <t>50W×50D, HDG</t>
  </si>
  <si>
    <t>BASE CHANNEL DOUBLE</t>
  </si>
  <si>
    <t>80H×300L, HDG</t>
  </si>
  <si>
    <t>80H×400L, HDG</t>
  </si>
  <si>
    <t>M045269310370102</t>
  </si>
  <si>
    <t>J/CONNECTOR</t>
  </si>
  <si>
    <t>케이블트레이</t>
    <phoneticPr fontId="5" type="noConversion"/>
  </si>
  <si>
    <t>M045241610030101</t>
  </si>
  <si>
    <t>M045241610040101</t>
  </si>
  <si>
    <t>M045241610050101</t>
  </si>
  <si>
    <t>M045241610060101</t>
  </si>
  <si>
    <t>M045241610070101</t>
  </si>
  <si>
    <t>M045241610080101</t>
  </si>
  <si>
    <t>M045241610090101</t>
  </si>
  <si>
    <t>M045241610100101</t>
  </si>
  <si>
    <t>파상형경질지중전선관</t>
  </si>
  <si>
    <t>내경 50㎜, 외경 64±2.5㎜, 피치 17㎜, 두께 1.3㎜, 길이 100m</t>
  </si>
  <si>
    <t>내경 65㎜, 외경 84±2.5㎜, 피치 21㎜, 두께 1.5㎜, 길이 100m</t>
  </si>
  <si>
    <t>내경 80㎜, 외경 105±3㎜, 피치 25㎜, 두께 1.5㎜, 길이 100m</t>
  </si>
  <si>
    <t>내경 100㎜, 외경 130±4㎜, 피치 30㎜, 두께 2.0㎜, 길이 100m</t>
  </si>
  <si>
    <t>내경 125㎜, 외경 160±4㎜, 피치 38㎜, 두께 2.5㎜, 길이 50m</t>
  </si>
  <si>
    <t>내경 150㎜, 외경 188±4㎜, 피치 45㎜, 두께 3.0㎜, 길이 50m</t>
  </si>
  <si>
    <t>내경 175㎜, 외경 230±4㎜, 피치 53㎜, 두께 3.5㎜, 길이 30m</t>
  </si>
  <si>
    <t>내경 200㎜, 외경 260±4㎜, 피치 59㎜, 두께 4.0㎜, 길이 30m</t>
  </si>
  <si>
    <t>M045240810030101</t>
  </si>
  <si>
    <t>M045240810040101</t>
  </si>
  <si>
    <t>M045240810050101</t>
  </si>
  <si>
    <t>M045240810060101</t>
  </si>
  <si>
    <t>M045240810070101</t>
  </si>
  <si>
    <t>M045240810090101</t>
  </si>
  <si>
    <t>M045240810100101</t>
  </si>
  <si>
    <t>M045240510010101</t>
  </si>
  <si>
    <t>내충격용HI-VE전선관</t>
  </si>
  <si>
    <t>22㎜, 외경26㎜, 두께2.0㎜, 근사내경22㎜, 중량216g/m</t>
  </si>
  <si>
    <t>28㎜, 외경34㎜, 두께3.0㎜, 근사내경28㎜, 중량418g/m</t>
  </si>
  <si>
    <t>36㎜, 외경42㎜, 두께3.5㎜, 근사내경35㎜, 중량605g/m</t>
  </si>
  <si>
    <t>42㎜, 외경48㎜, 두께4.0㎜, 근사내경40㎜, 중량791g/m</t>
  </si>
  <si>
    <t>54㎜, 외경60㎜, 두께4.5㎜, 근사내경51㎜, 중량1,122g/m</t>
  </si>
  <si>
    <t>82㎜, 외경89㎜, 두께5.9㎜, 근사내경77㎜, 중량2,202g/m</t>
  </si>
  <si>
    <t>104㎜, 외경114㎜, 두께6.5㎜, 근사내경101㎜, 중량3.138g/m</t>
  </si>
  <si>
    <t>M045240510020101</t>
  </si>
  <si>
    <t>M045240510030101</t>
  </si>
  <si>
    <t>M045240510040101</t>
  </si>
  <si>
    <t>M045240510050101</t>
  </si>
  <si>
    <t>M045240510060101</t>
  </si>
  <si>
    <t>M045240510070101</t>
  </si>
  <si>
    <t>M045240510080101</t>
  </si>
  <si>
    <t>M045240510090101</t>
  </si>
  <si>
    <t>M045243710190101</t>
  </si>
  <si>
    <t>M045243710200101</t>
  </si>
  <si>
    <t>M045243710210101</t>
  </si>
  <si>
    <t>M045243710220101</t>
  </si>
  <si>
    <t>M045243710230101</t>
  </si>
  <si>
    <t>M045243710240101</t>
  </si>
  <si>
    <t>M045243710250101</t>
  </si>
  <si>
    <t>M045243710260101</t>
  </si>
  <si>
    <t>M045243710270101</t>
  </si>
  <si>
    <t>일반방수</t>
  </si>
  <si>
    <t>GW-16, 내경(㎜) : 15.8, 외경(㎜) : 21.1</t>
  </si>
  <si>
    <t>GW-22, 내경(㎜) : 20.8, 외경(㎜) : 26.4</t>
  </si>
  <si>
    <t>GW-28, 내경(㎜) : 26.4, 외경(㎜) : 33.2</t>
  </si>
  <si>
    <t>GW-36, 내경(㎜) : 35, 외경(㎜) : 42</t>
  </si>
  <si>
    <t>GW-42, 내경(㎜) : 40, 외경(㎜) : 47.7</t>
  </si>
  <si>
    <t>GW-54, 내경(㎜) : 51.3, 외경(㎜) : 59.7</t>
  </si>
  <si>
    <t>GW-70, 내경(㎜) : 63, 외경(㎜) : 72.3</t>
  </si>
  <si>
    <t>GW-82, 내경(㎜) : 78, 외경(㎜) : 88.7</t>
  </si>
  <si>
    <t>GW-104, 내경(㎜) : 101.6, 외경(㎜) : 113.8</t>
  </si>
  <si>
    <t>M045243810010101</t>
  </si>
  <si>
    <t>M045243810020101</t>
  </si>
  <si>
    <t>M045243810030101</t>
  </si>
  <si>
    <t>M045243810040101</t>
  </si>
  <si>
    <t>M045243810050101</t>
  </si>
  <si>
    <t>M045243810060101</t>
  </si>
  <si>
    <t>M045243810070101</t>
  </si>
  <si>
    <t>M045243810080101</t>
  </si>
  <si>
    <t>M045243810090101</t>
  </si>
  <si>
    <t>M045243810100101</t>
  </si>
  <si>
    <t>M045243810110101</t>
  </si>
  <si>
    <t>M045243810120101</t>
  </si>
  <si>
    <t>SF 콘넥타캡</t>
  </si>
  <si>
    <t xml:space="preserve">16C </t>
  </si>
  <si>
    <t xml:space="preserve">22C </t>
  </si>
  <si>
    <t xml:space="preserve">28C </t>
  </si>
  <si>
    <t>GW 콘넥타</t>
  </si>
  <si>
    <t xml:space="preserve">36C </t>
  </si>
  <si>
    <t xml:space="preserve">42C </t>
  </si>
  <si>
    <t xml:space="preserve">54C </t>
  </si>
  <si>
    <t xml:space="preserve">70C </t>
  </si>
  <si>
    <t xml:space="preserve">82C </t>
  </si>
  <si>
    <t xml:space="preserve">104C </t>
  </si>
  <si>
    <t>M045240610010108</t>
  </si>
  <si>
    <t>㉿, 82㎜</t>
  </si>
  <si>
    <t>M045240610010107</t>
  </si>
  <si>
    <t>㉿, 70㎜</t>
  </si>
  <si>
    <t>M045240610010106</t>
  </si>
  <si>
    <t>㉿, 54㎜</t>
  </si>
  <si>
    <t>M045240610010105</t>
  </si>
  <si>
    <t>㉿, 42㎜</t>
  </si>
  <si>
    <t>M045240610010104</t>
  </si>
  <si>
    <t>㉿, 36㎜</t>
  </si>
  <si>
    <t>M045240610010103</t>
  </si>
  <si>
    <t>㉿, 28㎜</t>
  </si>
  <si>
    <t>M045240610010102</t>
  </si>
  <si>
    <t>㉿, 22㎜</t>
  </si>
  <si>
    <t>M045240610010101</t>
  </si>
  <si>
    <t>㉿, 16㎜</t>
  </si>
  <si>
    <t>M045240610010109</t>
  </si>
  <si>
    <t>㉿, 104㎜</t>
  </si>
  <si>
    <t>M045240610190108</t>
  </si>
  <si>
    <t>KS, 82㎜</t>
  </si>
  <si>
    <t>M045240610190107</t>
  </si>
  <si>
    <t>KS, 70㎜</t>
  </si>
  <si>
    <t>M045240610190106</t>
  </si>
  <si>
    <t>KS, 54㎜</t>
  </si>
  <si>
    <t>M045240610190105</t>
  </si>
  <si>
    <t>KS, 42㎜</t>
  </si>
  <si>
    <t>M045240610190104</t>
  </si>
  <si>
    <t>KS, 36㎜</t>
  </si>
  <si>
    <t>M045240610190103</t>
  </si>
  <si>
    <t>KS, 28㎜</t>
  </si>
  <si>
    <t>M045240610190102</t>
  </si>
  <si>
    <t>KS, 22㎜</t>
  </si>
  <si>
    <t>M045240610190101</t>
  </si>
  <si>
    <t>KS, 16㎜</t>
  </si>
  <si>
    <t>M045240610190109</t>
  </si>
  <si>
    <t>JI FLEX SF(비방수)</t>
    <phoneticPr fontId="5" type="noConversion"/>
  </si>
  <si>
    <t>KS, 104㎜</t>
  </si>
  <si>
    <t>M045240610170108</t>
  </si>
  <si>
    <t>M045240610180108</t>
  </si>
  <si>
    <t>주철 L형, 82㎜</t>
  </si>
  <si>
    <t>주철 T형, 82㎜</t>
  </si>
  <si>
    <t>M045240610170107</t>
  </si>
  <si>
    <t>M045240610180107</t>
  </si>
  <si>
    <t>주철 L형, 70㎜</t>
  </si>
  <si>
    <t>주철 T형, 70㎜</t>
  </si>
  <si>
    <t>M045240610170106</t>
  </si>
  <si>
    <t>M045240610180106</t>
  </si>
  <si>
    <t>주철 L형, 54㎜</t>
  </si>
  <si>
    <t>주철 T형, 54㎜</t>
  </si>
  <si>
    <t>M045240610170105</t>
  </si>
  <si>
    <t>M045240610180105</t>
  </si>
  <si>
    <t>주철 L형, 42㎜</t>
  </si>
  <si>
    <t>주철 T형, 42㎜</t>
  </si>
  <si>
    <t>M045240610170104</t>
  </si>
  <si>
    <t>M045240610180104</t>
  </si>
  <si>
    <t>주철 L형, 36㎜</t>
  </si>
  <si>
    <t>주철 T형, 36㎜</t>
  </si>
  <si>
    <t>M045240610170103</t>
  </si>
  <si>
    <t>M045240610180103</t>
  </si>
  <si>
    <t>주철 L형, 28㎜</t>
  </si>
  <si>
    <t>주철 T형, 28㎜</t>
  </si>
  <si>
    <t>M045240610170102</t>
  </si>
  <si>
    <t>M045240610180102</t>
  </si>
  <si>
    <t>주철 L형, 22㎜</t>
  </si>
  <si>
    <t>주철 T형, 22㎜</t>
  </si>
  <si>
    <t>M045240610170101</t>
  </si>
  <si>
    <t>M045240610180101</t>
  </si>
  <si>
    <t>주철 L형, 16㎜</t>
  </si>
  <si>
    <t>주철 T형, 16㎜</t>
  </si>
  <si>
    <t>M045240610170109</t>
  </si>
  <si>
    <t>M045240610180109</t>
  </si>
  <si>
    <t>주철 L형, 104㎜</t>
  </si>
  <si>
    <t>주철 T형, 104㎜</t>
  </si>
  <si>
    <t>E00000807031330101</t>
  </si>
  <si>
    <t>합성수지 파형관 설치</t>
  </si>
  <si>
    <t>50㎜ 이하</t>
  </si>
  <si>
    <t>E00000807031330102</t>
  </si>
  <si>
    <t>80㎜ 이하</t>
  </si>
  <si>
    <t>E00000807031330103</t>
  </si>
  <si>
    <t>100㎜ 이하</t>
  </si>
  <si>
    <t>E00000807031330104</t>
  </si>
  <si>
    <t>125㎜ 이하</t>
  </si>
  <si>
    <t>E00000807031330105</t>
  </si>
  <si>
    <t>150㎜ 이하</t>
  </si>
  <si>
    <t>E00000807031330106</t>
  </si>
  <si>
    <t>175㎜ 이하</t>
  </si>
  <si>
    <t>E00000807031330107</t>
  </si>
  <si>
    <t>200㎜ 이하</t>
  </si>
  <si>
    <t>M045261711860101</t>
  </si>
  <si>
    <t>M045261711870101</t>
  </si>
  <si>
    <t>M045261711880101</t>
  </si>
  <si>
    <t>M045261711890101</t>
  </si>
  <si>
    <t>M045261711900101</t>
  </si>
  <si>
    <t>M045261711910101</t>
  </si>
  <si>
    <t>M045261711920101</t>
  </si>
  <si>
    <t>M045261711930101</t>
  </si>
  <si>
    <t>M045261711940101</t>
  </si>
  <si>
    <t>M045261711950101</t>
  </si>
  <si>
    <t>M045261711960101</t>
  </si>
  <si>
    <t>M045261711970101</t>
  </si>
  <si>
    <t>M045261711980101</t>
  </si>
  <si>
    <t>M045261711990101</t>
  </si>
  <si>
    <t>M045261712000101</t>
  </si>
  <si>
    <t>M045261712010101</t>
  </si>
  <si>
    <t>M045261712020101</t>
  </si>
  <si>
    <t>M045261712030101</t>
  </si>
  <si>
    <t>M045261712040101</t>
  </si>
  <si>
    <t>M045261712050101</t>
  </si>
  <si>
    <t>M045261712060101</t>
  </si>
  <si>
    <t>M045261712070101</t>
  </si>
  <si>
    <t>SUPPORT &amp;ACCESSORIES(용융도금)</t>
  </si>
  <si>
    <t>SINGLE CHANNEL BRACKET(W+50), W150</t>
  </si>
  <si>
    <t>SINGLE CHANNEL BRACKET(W+50), W200</t>
  </si>
  <si>
    <t>SINGLE CHANNEL BRACKET(W+50), W300</t>
  </si>
  <si>
    <t>SINGLE CHANNEL BRACKET(W+50), W400</t>
  </si>
  <si>
    <t>SINGLE CHANNEL BRACKET(W+50), W500</t>
  </si>
  <si>
    <t>SINGLE CHANNEL BRACKET(W+50), W600</t>
  </si>
  <si>
    <t>SINGLE CHANNEL BRACKET(W+50), W700</t>
  </si>
  <si>
    <t>SINGLE CHANNEL BRACKET(W+50), W800</t>
  </si>
  <si>
    <t>SINGLE CHANNEL BRACKET(W+50), W900</t>
  </si>
  <si>
    <t>SINGLE CHANNEL BRACKET(W+50), W1000</t>
  </si>
  <si>
    <t>SINGLE CHANNEL BRACKET(W+50), W1200</t>
  </si>
  <si>
    <t>DOUBLE CHANNEL BRACKET(W+50), W150</t>
  </si>
  <si>
    <t>DOUBLE CHANNEL BRACKET(W+50), W200</t>
  </si>
  <si>
    <t>DOUBLE CHANNEL BRACKET(W+50), W300</t>
  </si>
  <si>
    <t>DOUBLE CHANNEL BRACKET(W+50), W400</t>
  </si>
  <si>
    <t>DOUBLE CHANNEL BRACKET(W+50), W500</t>
  </si>
  <si>
    <t>DOUBLE CHANNEL BRACKET(W+50), W600</t>
  </si>
  <si>
    <t>DOUBLE CHANNEL BRACKET(W+50), W700</t>
  </si>
  <si>
    <t>DOUBLE CHANNEL BRACKET(W+50), W800</t>
  </si>
  <si>
    <t>DOUBLE CHANNEL BRACKET(W+50), W900</t>
  </si>
  <si>
    <t>DOUBLE CHANNEL BRACKET(W+50), W1000</t>
  </si>
  <si>
    <t>DOUBLE CHANNEL BRACKET(W+50), W1200</t>
  </si>
  <si>
    <t>M045261712080101</t>
  </si>
  <si>
    <t>M045261712090101</t>
  </si>
  <si>
    <t>M045261712100101</t>
  </si>
  <si>
    <t>M045261712110101</t>
  </si>
  <si>
    <t>M045261712120101</t>
  </si>
  <si>
    <t>M045261712130101</t>
  </si>
  <si>
    <t>M045261712140101</t>
  </si>
  <si>
    <t>M045261712150101</t>
  </si>
  <si>
    <t>M045261712160101</t>
  </si>
  <si>
    <t>M045261712170101</t>
  </si>
  <si>
    <t>M045261712180101</t>
  </si>
  <si>
    <t>HANGER(W+100), W150</t>
  </si>
  <si>
    <t>HANGER(W+100), W200</t>
  </si>
  <si>
    <t>HANGER(W+100), W300</t>
  </si>
  <si>
    <t>HANGER(W+100), W400</t>
  </si>
  <si>
    <t>HANGER(W+100), W500</t>
  </si>
  <si>
    <t>HANGER(W+100), W600</t>
  </si>
  <si>
    <t>HANGER(W+100), W700</t>
  </si>
  <si>
    <t>HANGER(W+100), W800</t>
  </si>
  <si>
    <t>HANGER(W+100), W900</t>
  </si>
  <si>
    <t>HANGER(W+100), W1000</t>
  </si>
  <si>
    <t>HANGER(W+100), W1200</t>
  </si>
  <si>
    <t>찬넬</t>
    <phoneticPr fontId="5" type="noConversion"/>
  </si>
  <si>
    <t>E00000807041110103</t>
  </si>
  <si>
    <t>합성수지전선관</t>
  </si>
  <si>
    <t>(m당)</t>
  </si>
  <si>
    <t>E00000807041110104</t>
  </si>
  <si>
    <t>E00000807041110105</t>
  </si>
  <si>
    <t>E00000807041110106</t>
  </si>
  <si>
    <t>E00000807041110107</t>
  </si>
  <si>
    <t>E00000807041110109</t>
  </si>
  <si>
    <t>E00000807041110111</t>
  </si>
  <si>
    <t>E00000807041110201</t>
  </si>
  <si>
    <t>후강전선관(G)</t>
  </si>
  <si>
    <t>E00000807041110202</t>
  </si>
  <si>
    <t>E00000807041110203</t>
  </si>
  <si>
    <t>E00000807041110204</t>
  </si>
  <si>
    <t>E00000807041110205</t>
  </si>
  <si>
    <t>E00000807041110206</t>
  </si>
  <si>
    <t>E00000807041110207</t>
  </si>
  <si>
    <t>E00000807041110208</t>
  </si>
  <si>
    <t>E00000807041110210</t>
  </si>
  <si>
    <t>E00000807041110308</t>
  </si>
  <si>
    <t>금속가요전선관</t>
  </si>
  <si>
    <t>16 이하</t>
  </si>
  <si>
    <t>E00000807041110309</t>
  </si>
  <si>
    <t>E00000807041110310</t>
  </si>
  <si>
    <t>E00000807041110311</t>
  </si>
  <si>
    <t>E00000807041110312</t>
  </si>
  <si>
    <t>전선관</t>
    <phoneticPr fontId="5" type="noConversion"/>
  </si>
  <si>
    <t>M045393910680101</t>
  </si>
  <si>
    <t>M045393910690101</t>
  </si>
  <si>
    <t>M045393910700101</t>
  </si>
  <si>
    <t>M045393910710101</t>
  </si>
  <si>
    <t>M045393910720101</t>
  </si>
  <si>
    <t>M045393910730101</t>
  </si>
  <si>
    <t>M045393910740101</t>
  </si>
  <si>
    <t>M045393910750101</t>
  </si>
  <si>
    <t>M045393910760101</t>
  </si>
  <si>
    <t>M045393910770101</t>
  </si>
  <si>
    <t>M045393910780101</t>
  </si>
  <si>
    <t>M045393910790101</t>
  </si>
  <si>
    <t>M045393910800101</t>
  </si>
  <si>
    <t>M045393910810101</t>
  </si>
  <si>
    <t>M045393910820101</t>
  </si>
  <si>
    <t>M045393910830101</t>
  </si>
  <si>
    <t>M045393910840101</t>
  </si>
  <si>
    <t>M045393910850101</t>
  </si>
  <si>
    <t>M045393910860101</t>
  </si>
  <si>
    <t>M045393910870101</t>
  </si>
  <si>
    <t>M045393910880101</t>
  </si>
  <si>
    <t>M045393910890101</t>
  </si>
  <si>
    <t>M045393910900101</t>
  </si>
  <si>
    <t>M045393910910101</t>
  </si>
  <si>
    <t>M045393910920101</t>
  </si>
  <si>
    <t>M045393910930101</t>
  </si>
  <si>
    <t>M045393910940101</t>
  </si>
  <si>
    <t>TD STEEL 일반형 (P-COVER 별도, 1.6t)</t>
  </si>
  <si>
    <t>W×H×D(㎜), 400×500×160</t>
  </si>
  <si>
    <t>W×H×D(㎜), 500×600×160</t>
  </si>
  <si>
    <t>W×H×D(㎜), 500×800×160</t>
  </si>
  <si>
    <t>W×H×D(㎜), 500×900×160</t>
  </si>
  <si>
    <t>W×H×D(㎜), 550×600×160</t>
  </si>
  <si>
    <t>W×H×D(㎜), 550×700×160</t>
  </si>
  <si>
    <t>W×H×D(㎜), 600×700×160</t>
  </si>
  <si>
    <t>W×H×D(㎜), 600×800×160</t>
  </si>
  <si>
    <t>W×H×D(㎜), 600×900×160</t>
  </si>
  <si>
    <t>W×H×D(㎜), 600×1,000×160</t>
  </si>
  <si>
    <t>W×H×D(㎜), 600×1,200×200</t>
  </si>
  <si>
    <t>W×H×D(㎜), 650×800×160</t>
  </si>
  <si>
    <t>W×H×D(㎜), 650×1,000×160</t>
  </si>
  <si>
    <t>W×H×D(㎜), 650×1,100×160</t>
  </si>
  <si>
    <t>W×H×D(㎜), 650×1,200×200</t>
  </si>
  <si>
    <t>W×H×D(㎜), 700×800×160</t>
  </si>
  <si>
    <t>W×H×D(㎜), 700×900×160</t>
  </si>
  <si>
    <t>W×H×D(㎜), 700×1,000×160</t>
  </si>
  <si>
    <t>W×H×D(㎜), 700×1,100×160</t>
  </si>
  <si>
    <t>W×H×D(㎜), 700×1,200×200</t>
  </si>
  <si>
    <t>W×H×D(㎜), 800×900×160</t>
  </si>
  <si>
    <t>W×H×D(㎜), 800×1,000×200</t>
  </si>
  <si>
    <t>W×H×D(㎜), 800×1,200×200</t>
  </si>
  <si>
    <t>W×H×D(㎜), 800×1,400×200</t>
  </si>
  <si>
    <t>W×H×D(㎜), 800×1,600×250</t>
  </si>
  <si>
    <t>W×H×D(㎜), 800×1,800×250</t>
  </si>
  <si>
    <t>W×H×D(㎜), 900×1,800×250</t>
  </si>
  <si>
    <t>분전반</t>
  </si>
  <si>
    <t>M045393911120101</t>
  </si>
  <si>
    <t>M045393911130101</t>
  </si>
  <si>
    <t>M045393911140101</t>
  </si>
  <si>
    <t>M045393911150101</t>
  </si>
  <si>
    <t>M045393911160101</t>
  </si>
  <si>
    <t>M045393911170101</t>
  </si>
  <si>
    <t>M045393911180101</t>
  </si>
  <si>
    <t>M045393911190101</t>
  </si>
  <si>
    <t>M045393911200101</t>
  </si>
  <si>
    <t>M045393911210101</t>
  </si>
  <si>
    <t>M045393911220101</t>
  </si>
  <si>
    <t>TC STEEL 방수형 (지붕 별도, 1.6t)</t>
  </si>
  <si>
    <t>W×H×D(㎜), 800×1,200×350</t>
  </si>
  <si>
    <t>W×H×D(㎜), 800×1,500×350</t>
  </si>
  <si>
    <t>W×H×D(㎜), 800×1,700×400</t>
  </si>
  <si>
    <t>W×H×D(㎜), 900×1,800×400</t>
  </si>
  <si>
    <t>TR STEEL 옥외이중방수형 (1.6t)</t>
  </si>
  <si>
    <t>W×H×D(㎜)×지붕높이, 400×500×280×80</t>
  </si>
  <si>
    <t>W×H×D(㎜)×지붕높이, 500×600×320×80</t>
  </si>
  <si>
    <t>W×H×D(㎜)×지붕높이, 600×800×350×100</t>
  </si>
  <si>
    <t>W×H×D(㎜)×지붕높이, 600×1,000×350×100</t>
  </si>
  <si>
    <t>W×H×D(㎜)×지붕높이, 600×1,200×350×100</t>
  </si>
  <si>
    <t>W×H×D(㎜)×지붕높이, 700×1,300×400×100</t>
  </si>
  <si>
    <t>W×H×D(㎜)×지붕높이, 700×1,500×400×100</t>
  </si>
  <si>
    <t>E00000807021390101</t>
  </si>
  <si>
    <t>배전반 설치</t>
  </si>
  <si>
    <t>자립형 W800×H2,000내외</t>
  </si>
  <si>
    <t>(면당)</t>
  </si>
  <si>
    <t>E00000807021400202</t>
  </si>
  <si>
    <t>배전반 계기류 설치</t>
  </si>
  <si>
    <t>(개당)</t>
  </si>
  <si>
    <t>계기용변성기-전류변성기(CT)</t>
  </si>
  <si>
    <t>M045420415850101</t>
  </si>
  <si>
    <t>EMPR 옵션품-영상변류기</t>
  </si>
  <si>
    <t>ZCT 50Φ 영상변류비 200mA/100mV</t>
  </si>
  <si>
    <t>M045421310280101</t>
  </si>
  <si>
    <t>V,A-디지털미터</t>
  </si>
  <si>
    <t>VA-METER V,A,RS485통신</t>
  </si>
  <si>
    <t>E00000807021400204</t>
  </si>
  <si>
    <t>계기 및 계전기-대형(170×200㎜정도)</t>
  </si>
  <si>
    <t>E00000807041670102</t>
  </si>
  <si>
    <t>서지보호기(SPD) 설치</t>
  </si>
  <si>
    <t>전원용(개당)</t>
  </si>
  <si>
    <t>(단위당)</t>
  </si>
  <si>
    <t>M045513510400101</t>
  </si>
  <si>
    <t>전원용서지보호장치 SPD</t>
  </si>
  <si>
    <t xml:space="preserve">SB320Y-160SGC㉿ , 3Ø4W, L-N Iimp 12.5㎄/Mode N-PE Iimp 50㎄/Mode </t>
  </si>
  <si>
    <t>M045306510010101</t>
  </si>
  <si>
    <t>M045306510020101</t>
  </si>
  <si>
    <t>M045306510030101</t>
  </si>
  <si>
    <t>M045306510040101</t>
  </si>
  <si>
    <t>M045306510050101</t>
  </si>
  <si>
    <t>M045306510060101</t>
  </si>
  <si>
    <t>M045306510070101</t>
  </si>
  <si>
    <t>M045306510080101</t>
  </si>
  <si>
    <t>M045306510090101</t>
  </si>
  <si>
    <t>M045306510100101</t>
  </si>
  <si>
    <t>M045306510110101</t>
  </si>
  <si>
    <t>M045306510120101</t>
  </si>
  <si>
    <t>M045306510130101</t>
  </si>
  <si>
    <t>M045306510140101</t>
  </si>
  <si>
    <t>M045306510150101</t>
  </si>
  <si>
    <t>M045306510160101</t>
  </si>
  <si>
    <t>M045306510170101</t>
  </si>
  <si>
    <t>ISP-750P, 75㎾</t>
  </si>
  <si>
    <t>ISP-900P, 90㎾</t>
  </si>
  <si>
    <t>ISP-1100P, 110㎾</t>
  </si>
  <si>
    <t>SPD</t>
    <phoneticPr fontId="5" type="noConversion"/>
  </si>
  <si>
    <t>M045241110010102</t>
  </si>
  <si>
    <t>1방출, 22㎜</t>
  </si>
  <si>
    <t>박스</t>
    <phoneticPr fontId="5" type="noConversion"/>
  </si>
  <si>
    <t>M045260210420101</t>
  </si>
  <si>
    <t>아우트레트박스(연결)</t>
  </si>
  <si>
    <t>E00000807041130102</t>
  </si>
  <si>
    <t>박스(Box) 설치</t>
  </si>
  <si>
    <t>E00000807041130105</t>
  </si>
  <si>
    <t>노출형 박스 (콘크리트 노출기준)</t>
  </si>
  <si>
    <t>M045261410210101</t>
  </si>
  <si>
    <t>M045261410220101</t>
  </si>
  <si>
    <t>M045261410230101</t>
  </si>
  <si>
    <t>M045261410240101</t>
  </si>
  <si>
    <t>M045261410250101</t>
  </si>
  <si>
    <t>M045261410260101</t>
  </si>
  <si>
    <t>M045261410270101</t>
  </si>
  <si>
    <t>M045261410280101</t>
  </si>
  <si>
    <t>M045261410290101</t>
  </si>
  <si>
    <t>M045261410300101</t>
  </si>
  <si>
    <t>M045261410310101</t>
  </si>
  <si>
    <t>M045261410320101</t>
  </si>
  <si>
    <t>M045261410330101</t>
  </si>
  <si>
    <t>M045261410340101</t>
  </si>
  <si>
    <t>M045261410350101</t>
  </si>
  <si>
    <t>M045261410360101</t>
  </si>
  <si>
    <t>M045261410370101</t>
  </si>
  <si>
    <t>M045261410380101</t>
  </si>
  <si>
    <t>M045261410390101</t>
  </si>
  <si>
    <t>M045261410400101</t>
  </si>
  <si>
    <t>M045261410410101</t>
  </si>
  <si>
    <t>M045261410450101</t>
  </si>
  <si>
    <t>스틸풀박스</t>
  </si>
  <si>
    <t>400×400×100×1.0</t>
  </si>
  <si>
    <t>E00000807041140207</t>
  </si>
  <si>
    <t>벽면</t>
  </si>
  <si>
    <t>100㎜×100㎜×100㎜이하</t>
  </si>
  <si>
    <t>E00000807041140208</t>
  </si>
  <si>
    <t>250㎜×250㎜×200㎜이하</t>
  </si>
  <si>
    <t>E00000807041140201</t>
  </si>
  <si>
    <t>400㎜×400㎜×300㎜이하</t>
  </si>
  <si>
    <t>E00000807041140202</t>
  </si>
  <si>
    <t>700㎜×700㎜×400㎜이하</t>
  </si>
  <si>
    <t>M045541410250101</t>
  </si>
  <si>
    <t>M045541410260101</t>
  </si>
  <si>
    <t>M045541410270101</t>
  </si>
  <si>
    <t>M045541410280101</t>
  </si>
  <si>
    <t>M045541410290101</t>
  </si>
  <si>
    <t>M045541410300101</t>
  </si>
  <si>
    <t>M045541410310101</t>
  </si>
  <si>
    <t>M045541410320101</t>
  </si>
  <si>
    <t>M045541410330101</t>
  </si>
  <si>
    <t>M045541410340101</t>
  </si>
  <si>
    <t>M045541410350101</t>
  </si>
  <si>
    <t>M045541410360101</t>
  </si>
  <si>
    <t>M045541410370101</t>
  </si>
  <si>
    <t>M045541410380101</t>
  </si>
  <si>
    <t>M045541410390101</t>
  </si>
  <si>
    <t>M045541410400101</t>
  </si>
  <si>
    <t>M045541410410101</t>
  </si>
  <si>
    <t>M045541410420101</t>
  </si>
  <si>
    <t>M045541410430101</t>
  </si>
  <si>
    <t>M045541410440101</t>
  </si>
  <si>
    <t>M045541410450101</t>
  </si>
  <si>
    <t>M045541410460101</t>
  </si>
  <si>
    <t>M045541410470101</t>
  </si>
  <si>
    <t>방적 1구</t>
  </si>
  <si>
    <t>방적 2구</t>
  </si>
  <si>
    <t>E00000807041330103</t>
  </si>
  <si>
    <t>콘센트류</t>
  </si>
  <si>
    <t>2P 콘센트(접지극부) 20A</t>
  </si>
  <si>
    <t>(개당, 내선전공)</t>
  </si>
  <si>
    <t>E00000807041330111</t>
  </si>
  <si>
    <t>4P 콘센트(접지극부) 30A</t>
  </si>
  <si>
    <t>E00000807041330109</t>
  </si>
  <si>
    <t>3P 콘센트(접지극부) 30A</t>
  </si>
  <si>
    <t>M045541710140101</t>
  </si>
  <si>
    <t>M045541710150101</t>
  </si>
  <si>
    <t>M045541710160101</t>
  </si>
  <si>
    <t>M045541710170101</t>
  </si>
  <si>
    <t>M045541710180101</t>
  </si>
  <si>
    <t>M045541710190101</t>
  </si>
  <si>
    <t>M045541710200101</t>
  </si>
  <si>
    <t>M045541710210101</t>
  </si>
  <si>
    <t>M045541710220101</t>
  </si>
  <si>
    <t>M045541710230101</t>
  </si>
  <si>
    <t>M045541710240101</t>
  </si>
  <si>
    <t>E00000807041320121</t>
  </si>
  <si>
    <t>가전기구 설치</t>
  </si>
  <si>
    <t>플러그신설</t>
  </si>
  <si>
    <t>(대,개,조당)</t>
  </si>
  <si>
    <t>E00000807041320101</t>
  </si>
  <si>
    <t>E00000807041320102</t>
  </si>
  <si>
    <t>E00000807041320103</t>
  </si>
  <si>
    <t>E00000807041320104</t>
  </si>
  <si>
    <t>E00000807041320105</t>
  </si>
  <si>
    <t>E00000807041320106</t>
  </si>
  <si>
    <t>E00000807041320107</t>
  </si>
  <si>
    <t>E00000807041320108</t>
  </si>
  <si>
    <t>E00000807041320109</t>
  </si>
  <si>
    <t>E00000807041320110</t>
  </si>
  <si>
    <t>E00000807041320111</t>
  </si>
  <si>
    <t>E00000807041320112</t>
  </si>
  <si>
    <t>E00000807041320113</t>
  </si>
  <si>
    <t>E00000807041320114</t>
  </si>
  <si>
    <t>E00000807041320115</t>
  </si>
  <si>
    <t>E00000807041320116</t>
  </si>
  <si>
    <t>E00000807041320117</t>
  </si>
  <si>
    <t>E00000807041320118</t>
  </si>
  <si>
    <t>E00000807041320119</t>
  </si>
  <si>
    <t>E00000807041320120</t>
  </si>
  <si>
    <t>E00000807041320122</t>
  </si>
  <si>
    <t>E00000807041320123</t>
  </si>
  <si>
    <t>E00000807041320124</t>
  </si>
  <si>
    <t>E00000807041320125</t>
  </si>
  <si>
    <t>E00000807041320126</t>
  </si>
  <si>
    <t>전열기 3㎾ 이하</t>
  </si>
  <si>
    <t>전열기 5㎾ 이하</t>
  </si>
  <si>
    <t>전열기 10㎾ 이하</t>
  </si>
  <si>
    <t>전열기 10㎾ 초과</t>
  </si>
  <si>
    <t>선풍기(천장면)</t>
  </si>
  <si>
    <t>환풍기(천장면)</t>
  </si>
  <si>
    <t>플로어플레이트</t>
  </si>
  <si>
    <t>전극봉지지기(3P)</t>
  </si>
  <si>
    <t>전극봉지지기(4P)</t>
  </si>
  <si>
    <t>전극봉지지기(5P)</t>
  </si>
  <si>
    <t>전압조정탭절환(탭외부)</t>
  </si>
  <si>
    <t>전압조정탭절환(탭내부)</t>
  </si>
  <si>
    <t>전압조정결선변경</t>
  </si>
  <si>
    <t>강압기설치(외장형)</t>
  </si>
  <si>
    <t>강압기설치대부설</t>
  </si>
  <si>
    <t>E00000807041320127</t>
  </si>
  <si>
    <t>M045542211550101</t>
  </si>
  <si>
    <t>M045542211560101</t>
  </si>
  <si>
    <t>M045542211570101</t>
  </si>
  <si>
    <t>M045542211580101</t>
  </si>
  <si>
    <t>M045542211590101</t>
  </si>
  <si>
    <t>M045542211600101</t>
  </si>
  <si>
    <t>M045542211610101</t>
  </si>
  <si>
    <t>타임스위치</t>
  </si>
  <si>
    <t>디지털타임스위치</t>
  </si>
  <si>
    <t>SIT-20A, 부하 : 20A, 요일꺼짐기능, 365일 일출/일몰 데이터내장</t>
  </si>
  <si>
    <t>SIT-30A, 부하 : 30A, 요일꺼짐기능, 365일 일출/일몰 데이터내장</t>
  </si>
  <si>
    <t>SIT-50A, 부하 : 50A, 요일꺼짐기능, 365일 일출/일몰 데이터내장</t>
  </si>
  <si>
    <t>SMT-20A, 부하 : 20A, 요일설정가능, 365일 일출/일몰 데이터내장</t>
  </si>
  <si>
    <t>SMT-30A, 부하 : 30A, 요일설정가능, 365일 일출/일몰 데이터내장</t>
  </si>
  <si>
    <t>HTS-AT10, 부하 : 10A, 주간타이머, 양력휴일꺼짐기능 외 다수 기능 내장</t>
  </si>
  <si>
    <t>HTS-AT20S, 부하 : 20A, 주간타이머, 양력휴일꺼짐기능 외 다수 기능 내장</t>
  </si>
  <si>
    <t>M045420911770101</t>
  </si>
  <si>
    <t>M045420911780101</t>
  </si>
  <si>
    <t>M045420911790101</t>
  </si>
  <si>
    <t>M045420911800101</t>
  </si>
  <si>
    <t>조광형스위치</t>
  </si>
  <si>
    <t>YS NPBL2(3)-T11(22), AC110V, 220V, 25Ø, 30Ø</t>
  </si>
  <si>
    <t>YS NPBL2(3)-024, 전전압 24V 1W 25Ø, 30Ø</t>
  </si>
  <si>
    <t>YS NPBL2(3)-A(D)L00, AC/DC24~125V 25Ø, 30ØLED</t>
  </si>
  <si>
    <t>YS NPBL2(3)-AL22, AC220V 25Ø, 30Ø LED</t>
  </si>
  <si>
    <t>M045542010010102</t>
  </si>
  <si>
    <t>M045542010020102</t>
  </si>
  <si>
    <t>M045542010030102</t>
  </si>
  <si>
    <t>M045542010040102</t>
  </si>
  <si>
    <t>M045542010050102</t>
  </si>
  <si>
    <t>M045542010060102</t>
  </si>
  <si>
    <t>M045542010070102</t>
  </si>
  <si>
    <t>M045542010080102</t>
  </si>
  <si>
    <t>네오</t>
  </si>
  <si>
    <t>M045542010170102</t>
  </si>
  <si>
    <t>M045542010180102</t>
  </si>
  <si>
    <t>M045542010190102</t>
  </si>
  <si>
    <t>E00000807041330201</t>
  </si>
  <si>
    <t>스위치류</t>
  </si>
  <si>
    <t>텀블러 스위치 단로용</t>
  </si>
  <si>
    <t>E00000807041330202</t>
  </si>
  <si>
    <t>텀블러 스위치 3로용</t>
  </si>
  <si>
    <t>E00000807041330216</t>
  </si>
  <si>
    <t>조광스위치(IL용 400W)</t>
  </si>
  <si>
    <t>E00000807041330221</t>
  </si>
  <si>
    <t>스위치</t>
    <phoneticPr fontId="5" type="noConversion"/>
  </si>
  <si>
    <t>M045420912640101</t>
  </si>
  <si>
    <t>M045420912650101</t>
  </si>
  <si>
    <t>22Ø PILOT LAMP</t>
  </si>
  <si>
    <t xml:space="preserve">YS APL22-AL11 AC110V LED, </t>
  </si>
  <si>
    <t xml:space="preserve">YS APL22-AL22 AC220V LED, </t>
  </si>
  <si>
    <t>E00000807041330213</t>
  </si>
  <si>
    <t>표시등</t>
  </si>
  <si>
    <t>M045331712950101</t>
  </si>
  <si>
    <t>M045331712960101</t>
  </si>
  <si>
    <t>M045331712970101</t>
  </si>
  <si>
    <t>M045331712980101</t>
  </si>
  <si>
    <t>M045331712990101</t>
  </si>
  <si>
    <t>M045331713000101</t>
  </si>
  <si>
    <t>M045331713010101</t>
  </si>
  <si>
    <t>M045331713020101</t>
  </si>
  <si>
    <t>M045331713030101</t>
  </si>
  <si>
    <t>M045331713040101</t>
  </si>
  <si>
    <t>M045331713050101</t>
  </si>
  <si>
    <t>M045331713060101</t>
  </si>
  <si>
    <t>M045331713070101</t>
  </si>
  <si>
    <t>M045331713080101</t>
  </si>
  <si>
    <t>M045331713090101</t>
  </si>
  <si>
    <t>M045331713100101</t>
  </si>
  <si>
    <t>Metasol 교류조작형접촉기(AC조작형)</t>
  </si>
  <si>
    <t>MC-6a AC, 2.2㎾ 9A, 3㎾ 7A</t>
  </si>
  <si>
    <t>MC-9a AC, 2.5㎾ 11A, 4㎾ 9A</t>
  </si>
  <si>
    <t>MC-12a AC, 3.5㎾ 13A, 5.5㎾ 12A</t>
  </si>
  <si>
    <t>MC-18a AC, 4.5㎾ 18A, 7.5㎾ 18A</t>
  </si>
  <si>
    <t>MC-9b AC, 2.5㎾ 11A, 4㎾ 9A</t>
  </si>
  <si>
    <t>MC-12b AC, 3.5㎾ 13A, 5.5㎾ 12A</t>
  </si>
  <si>
    <t>MC-18b AC, 4.5㎾ 18A, 7.5㎾ 18A</t>
  </si>
  <si>
    <t>MC-22b AC, 5.5㎾ 22A, 11㎾ 22A</t>
  </si>
  <si>
    <t>MC-32a AC, 7.5㎾ 32A, 15㎾ 32A</t>
  </si>
  <si>
    <t>MC-40a AC, 11㎾ 40A, 18.5㎾ 40A</t>
  </si>
  <si>
    <t>MC-48a AC, 11㎾ 48A</t>
  </si>
  <si>
    <t>MC-50a AC, 15㎾ 55A, 22㎾ 50A</t>
  </si>
  <si>
    <t>MC-65a AC, 18.5㎾ 65A, 30㎾ 65A</t>
  </si>
  <si>
    <t>MC-75a AC, 22㎾ 75A, 37㎾ 75A</t>
  </si>
  <si>
    <t>MC-85a AC, 25㎾ 85A, 45㎾ 85A</t>
  </si>
  <si>
    <t>MC-100a AC, 30㎾ 105A, 55㎾ 105A</t>
  </si>
  <si>
    <t>E00000807041290301</t>
  </si>
  <si>
    <t>저압용개폐기 (마그넷스위치)</t>
  </si>
  <si>
    <t>30AF 이하</t>
  </si>
  <si>
    <t>E00000807041290302</t>
  </si>
  <si>
    <t>50AF 이하</t>
  </si>
  <si>
    <t>E00000807041290303</t>
  </si>
  <si>
    <t>100AF 이하</t>
  </si>
  <si>
    <t>E00000807041290304</t>
  </si>
  <si>
    <t>225AF 이하</t>
  </si>
  <si>
    <t>M045334610020101</t>
  </si>
  <si>
    <t>M045334610040101</t>
  </si>
  <si>
    <t>M045334610060101</t>
  </si>
  <si>
    <t>M045334610080101</t>
  </si>
  <si>
    <t>M045334610090101</t>
  </si>
  <si>
    <t>M045334610100101</t>
  </si>
  <si>
    <t>M045334610120101</t>
  </si>
  <si>
    <t>M045334610140101</t>
  </si>
  <si>
    <t>M045334610160101</t>
  </si>
  <si>
    <t>표준형</t>
  </si>
  <si>
    <t>MT-12/3H 3P 0.14~15A</t>
  </si>
  <si>
    <t>MT-32/3H 3P 0.14~34A</t>
  </si>
  <si>
    <t>MT-63/3H 3P 5~54A</t>
  </si>
  <si>
    <t>MT-95/3H 3P 8.5~90A</t>
  </si>
  <si>
    <t>MT-150/2H 2P 42~130A</t>
  </si>
  <si>
    <t>MT-150/3H 3P 42~130A</t>
  </si>
  <si>
    <t>MT-225/3H 3P 80~200A</t>
  </si>
  <si>
    <t>MT-400/3H 3P 107~350A</t>
  </si>
  <si>
    <t>MT-800/3H 3P 265~660A</t>
  </si>
  <si>
    <t>저압용개폐기 (마그넷스위치)</t>
    <phoneticPr fontId="5" type="noConversion"/>
  </si>
  <si>
    <t>E00000807041280601</t>
  </si>
  <si>
    <t>나이프 스위치 (3P)</t>
  </si>
  <si>
    <t>E00000807041280602</t>
  </si>
  <si>
    <t>60AF 이하</t>
  </si>
  <si>
    <t>E00000807041280603</t>
  </si>
  <si>
    <t>E00000807041280604</t>
  </si>
  <si>
    <t>200AF 이하</t>
  </si>
  <si>
    <t>E00000807041280606</t>
  </si>
  <si>
    <t>400AF 이하</t>
  </si>
  <si>
    <t>E00000807041280607</t>
  </si>
  <si>
    <t>600AF 이하</t>
  </si>
  <si>
    <t>마그네트</t>
    <phoneticPr fontId="5" type="noConversion"/>
  </si>
  <si>
    <t>M045420116600101</t>
  </si>
  <si>
    <t>WKS-1225SQHAC, 입력 85-260VAC/출력 220VAC/25A 방열판일체형</t>
  </si>
  <si>
    <t>릴레이</t>
    <phoneticPr fontId="5" type="noConversion"/>
  </si>
  <si>
    <t>E00000807021400206</t>
  </si>
  <si>
    <t>계기 및 계전기-소형</t>
  </si>
  <si>
    <t>M045334310280101</t>
  </si>
  <si>
    <t>M045334310290101</t>
  </si>
  <si>
    <t>M045334310310101</t>
  </si>
  <si>
    <t>M045334310320101</t>
  </si>
  <si>
    <t>M045334310340101</t>
  </si>
  <si>
    <t>M045334310350101</t>
  </si>
  <si>
    <t>M045334310370101</t>
  </si>
  <si>
    <t>M045334310380101</t>
  </si>
  <si>
    <t>M045334310400101</t>
  </si>
  <si>
    <t>M045334310410101</t>
  </si>
  <si>
    <t>M045334310430101</t>
  </si>
  <si>
    <t>M045334310440101</t>
  </si>
  <si>
    <t>M045334310460101</t>
  </si>
  <si>
    <t>M045334310470101</t>
  </si>
  <si>
    <t>M045334310490101</t>
  </si>
  <si>
    <t>M045334310500101</t>
  </si>
  <si>
    <t>ABS 103c, 정격전압:460V,37kA 정격전류:15~125 극수:3P</t>
  </si>
  <si>
    <t>ABS 104c, 정격전압:460V,37kA 정격전류:15~125 극수:4P</t>
  </si>
  <si>
    <t>ABS 203c, 정격전압:460V,37kA 정격전류:100~250 극수:3P</t>
  </si>
  <si>
    <t>ABS 204c, 정격전압:460V,37kA 정격전류:100~250 극수:4P</t>
  </si>
  <si>
    <t>M045330711160101</t>
  </si>
  <si>
    <t>M045330711170101</t>
  </si>
  <si>
    <t>M045330711180101</t>
  </si>
  <si>
    <t>M045330711190101</t>
  </si>
  <si>
    <t>M045330711200101</t>
  </si>
  <si>
    <t>M045330711210101</t>
  </si>
  <si>
    <t>M045330712110101</t>
  </si>
  <si>
    <t>M045330712120101</t>
  </si>
  <si>
    <t>M045330712130101</t>
  </si>
  <si>
    <t>M045330712140101</t>
  </si>
  <si>
    <t>M045330712150101</t>
  </si>
  <si>
    <t>M045330712160101</t>
  </si>
  <si>
    <t>M045330712170101</t>
  </si>
  <si>
    <t>M045330712180101</t>
  </si>
  <si>
    <t>M045330712190101</t>
  </si>
  <si>
    <t>M045330712200101</t>
  </si>
  <si>
    <t>M045330712210101</t>
  </si>
  <si>
    <t>M045330712220101</t>
  </si>
  <si>
    <t>M045330712230101</t>
  </si>
  <si>
    <t>M045330712240101</t>
  </si>
  <si>
    <t>M045330712250101</t>
  </si>
  <si>
    <t>M045330710070101</t>
  </si>
  <si>
    <t>M045330710080101</t>
  </si>
  <si>
    <t>M045330710090101</t>
  </si>
  <si>
    <t>M045330710100101</t>
  </si>
  <si>
    <t>M045330710110101</t>
  </si>
  <si>
    <t>M045330710120101</t>
  </si>
  <si>
    <t>M045330710020101</t>
  </si>
  <si>
    <t>배선용 차단기 (3P)</t>
  </si>
  <si>
    <t>E00000807041280302</t>
  </si>
  <si>
    <t>E00000807041280303</t>
  </si>
  <si>
    <t>E00000807041280304</t>
  </si>
  <si>
    <t>E00000807041280305</t>
  </si>
  <si>
    <t>E00000807041280306</t>
  </si>
  <si>
    <t>E00000807041280307</t>
  </si>
  <si>
    <t>800AF 이하</t>
  </si>
  <si>
    <t>E00000807041290101</t>
  </si>
  <si>
    <t>E00000807041290102</t>
  </si>
  <si>
    <t>E00000807041290103</t>
  </si>
  <si>
    <t>차단기</t>
    <phoneticPr fontId="5" type="noConversion"/>
  </si>
  <si>
    <t>E00000807021220301</t>
  </si>
  <si>
    <t>단자처리</t>
  </si>
  <si>
    <t>압축</t>
  </si>
  <si>
    <t>M045011610010101</t>
  </si>
  <si>
    <t>M045011610020101</t>
  </si>
  <si>
    <t>M045011610030101</t>
  </si>
  <si>
    <t>M045011610040101</t>
  </si>
  <si>
    <t>M045011610050101</t>
  </si>
  <si>
    <t>M045011610060101</t>
  </si>
  <si>
    <t>M045011610070101</t>
  </si>
  <si>
    <t>M045011610080101</t>
  </si>
  <si>
    <t>M045011610090101</t>
  </si>
  <si>
    <t>M045011610100101</t>
  </si>
  <si>
    <t>M045011610110101</t>
  </si>
  <si>
    <t>M045011610120101</t>
  </si>
  <si>
    <t>M045011610130101</t>
  </si>
  <si>
    <t>M045011610140101</t>
  </si>
  <si>
    <t>M045011610150101</t>
  </si>
  <si>
    <t>F-GV</t>
  </si>
  <si>
    <t>접지</t>
    <phoneticPr fontId="5" type="noConversion"/>
  </si>
  <si>
    <t>플러그</t>
    <phoneticPr fontId="5" type="noConversion"/>
  </si>
  <si>
    <t>M045573819860101</t>
  </si>
  <si>
    <t>M045573819870101</t>
  </si>
  <si>
    <t>M045573819880101</t>
  </si>
  <si>
    <t>M045573819890101</t>
  </si>
  <si>
    <t>M045573819900101</t>
  </si>
  <si>
    <t>M045573819910101</t>
  </si>
  <si>
    <t>M045573819920101</t>
  </si>
  <si>
    <t>M045573819930101</t>
  </si>
  <si>
    <t>M045573819940101</t>
  </si>
  <si>
    <t>M045573819950101</t>
  </si>
  <si>
    <t>방폭형 리셉타클</t>
  </si>
  <si>
    <t>HBEX-tb-FRP-15, Ex tb ⅢC T85℃ Db(IP65), AC240V 이하, 15A 이하, 1G</t>
  </si>
  <si>
    <t>HBEX-tb-FRP-20, Ex tb ⅢC T85℃ Db(IP65), AC240V 이하, 20A 이하, 1G</t>
  </si>
  <si>
    <t>방폭형 리셉타클</t>
    <phoneticPr fontId="5" type="noConversion"/>
  </si>
  <si>
    <t>HBEX-tb-FRP-15-2G, Ex tb ⅢC T85℃ Db(IP65), AC240V 이하, 15A 이하, 2G</t>
  </si>
  <si>
    <t>HBEX-tb-FRP-20-2G, Ex tb ⅢC T85℃ Db(IP65), AC240V 이하, 20A 이하, 2G</t>
  </si>
  <si>
    <t>HBEX-tb-FRP-15-3G, Ex tb ⅢC T85℃ Db(IP65), AC240V 이하, 15A 이하, 3G</t>
  </si>
  <si>
    <t>HBEX-tb-FRP-20-3G, Ex tb ⅢC T85℃ Db(IP65), AC240V 이하, 20A 이하, 3G</t>
  </si>
  <si>
    <t>HBEX-tb-FRP-30-HV, Ex tb ⅢC T85℃ Db(IP65), AC600V 이하, 30A 이하, 1G</t>
  </si>
  <si>
    <t>HBEX-tb-FRP-40-HV, Ex tb ⅢC T85℃ Db(IP65), AC600V 이하, 40A 이하, 1G</t>
  </si>
  <si>
    <t>HBEX-tb-FRP-50-HV, Ex tb ⅢC T85℃ Db(IP65), AC600V 이하, 50A 이하, 1G</t>
  </si>
  <si>
    <t>HBEX-tb-FRP-60-HV, Ex tb ⅢC T85℃ Db(IP65), AC600V 이하, 60A 이하, 1G</t>
  </si>
  <si>
    <t>M045602311290101</t>
  </si>
  <si>
    <t>M045602311300101</t>
  </si>
  <si>
    <t>마이콤재실감지센서</t>
  </si>
  <si>
    <t>DM2215MS(광역) 220V 15A</t>
  </si>
  <si>
    <t>DM2210MS(기본) 220V 15A</t>
  </si>
  <si>
    <t>M045241410190101</t>
  </si>
  <si>
    <t>M045241410200101</t>
  </si>
  <si>
    <t>M045241410210101</t>
  </si>
  <si>
    <t>M045241410220101</t>
  </si>
  <si>
    <t>M045241410230101</t>
  </si>
  <si>
    <t>M045241410240101</t>
  </si>
  <si>
    <t>덕트</t>
    <phoneticPr fontId="5" type="noConversion"/>
  </si>
  <si>
    <t>재실감지시</t>
  </si>
  <si>
    <t>재실감지시</t>
    <phoneticPr fontId="5" type="noConversion"/>
  </si>
  <si>
    <t>E00000807041170101</t>
  </si>
  <si>
    <t>금속덕트 설치</t>
  </si>
  <si>
    <t>60×30㎜이하(18㎠)</t>
  </si>
  <si>
    <t>E00000807041170102</t>
  </si>
  <si>
    <t>100×50㎜이하(50㎠)</t>
  </si>
  <si>
    <t>E00000807041170104</t>
  </si>
  <si>
    <t>150×100㎜이하(150㎠)</t>
  </si>
  <si>
    <t>M045241210440101</t>
  </si>
  <si>
    <t>M045241210450101</t>
  </si>
  <si>
    <t>M045241210460101</t>
  </si>
  <si>
    <t>M045241210470101</t>
  </si>
  <si>
    <t>M045241210480101</t>
  </si>
  <si>
    <t>칼라(고강도)몰드</t>
  </si>
  <si>
    <t>1호, 25×9㎜, (포장수:100), 회색/미색/나무</t>
  </si>
  <si>
    <t>2호, 31×11㎜, (포장수:100), 회색/미색/나무/밤색</t>
  </si>
  <si>
    <t>3호, 39×15㎜, (포장수:50), 회색/미색/나무/밤색</t>
  </si>
  <si>
    <t>4호, 51×19㎜, (포장수:50), 회색/미색/나무/밤색</t>
  </si>
  <si>
    <t>5호, 65×22㎜, (포장수:30), 회색/미색/나무/밤색</t>
  </si>
  <si>
    <t>E00000807041190101</t>
  </si>
  <si>
    <t>PVC 및 금속몰딩</t>
  </si>
  <si>
    <t>금속몰딩 소형210㎟이하</t>
  </si>
  <si>
    <t>M045260311190102</t>
  </si>
  <si>
    <t>레이스웨이</t>
  </si>
  <si>
    <t>Race Way Body</t>
  </si>
  <si>
    <t>70×40</t>
  </si>
  <si>
    <t>M045260311200102</t>
  </si>
  <si>
    <t>Race Way Cover</t>
  </si>
  <si>
    <t>M045260311210102</t>
  </si>
  <si>
    <t>Joiner</t>
  </si>
  <si>
    <t>M045260311220102</t>
  </si>
  <si>
    <t>Hanger“A”</t>
  </si>
  <si>
    <t>M045260311230102</t>
  </si>
  <si>
    <t>H/elbow</t>
  </si>
  <si>
    <t>M045260311240102</t>
  </si>
  <si>
    <t>V.In / V.Out Elbow</t>
  </si>
  <si>
    <t>M045260311250102</t>
  </si>
  <si>
    <t>J/Box “I”</t>
  </si>
  <si>
    <t>M045260311260102</t>
  </si>
  <si>
    <t>J/Box “L”</t>
  </si>
  <si>
    <t>M045260311270102</t>
  </si>
  <si>
    <t>J/Box “T”</t>
  </si>
  <si>
    <t>M045260311280102</t>
  </si>
  <si>
    <t>J/Box “+”</t>
  </si>
  <si>
    <t>M045260311290102</t>
  </si>
  <si>
    <t>End Cap</t>
  </si>
  <si>
    <t>M045260311300102</t>
  </si>
  <si>
    <t>Cover Clamp(Sus Band)</t>
  </si>
  <si>
    <t>M045260311310102</t>
  </si>
  <si>
    <t>Box Connector</t>
  </si>
  <si>
    <t>M045260311320102</t>
  </si>
  <si>
    <t>Joint Box</t>
  </si>
  <si>
    <t>M045260311330102</t>
  </si>
  <si>
    <t>Hanger“C”</t>
  </si>
  <si>
    <t>M045260311340102</t>
  </si>
  <si>
    <t>기구용금구</t>
  </si>
  <si>
    <t>몰딩</t>
    <phoneticPr fontId="5" type="noConversion"/>
  </si>
  <si>
    <t>E00000807041190202</t>
  </si>
  <si>
    <t>레이스웨이 설치</t>
  </si>
  <si>
    <t>(70×40) 2,800㎟이하</t>
  </si>
  <si>
    <t>E00000808141030602</t>
  </si>
  <si>
    <t>레이스웨이부속품</t>
  </si>
  <si>
    <t>JOINT BOX, W70×H40</t>
  </si>
  <si>
    <t>M045573819430101</t>
  </si>
  <si>
    <t>LED 실내조명등기구</t>
  </si>
  <si>
    <t>HB-RW00040ES, LED 레이스웨이, 40W</t>
  </si>
  <si>
    <t>E00000807041850105</t>
  </si>
  <si>
    <t>LED 등기구설치 (직부등)</t>
  </si>
  <si>
    <t>55W이하</t>
  </si>
  <si>
    <t>(등당)</t>
  </si>
  <si>
    <t>M045573819330101</t>
  </si>
  <si>
    <t>HB-PE63025ES, LED 면조명, 25W</t>
  </si>
  <si>
    <t>M045573819360101</t>
  </si>
  <si>
    <t>HB-PE12340ES, LED 면조명, 40W</t>
  </si>
  <si>
    <t>M045573819380101</t>
  </si>
  <si>
    <t>HB-PE12350ES, LED 면조명, 50W</t>
  </si>
  <si>
    <t>M045573819460101</t>
  </si>
  <si>
    <t>M045573819470101</t>
  </si>
  <si>
    <t>M045573819480101</t>
  </si>
  <si>
    <t>HB-DL6IN15DO, LED 6인치 다운라이트, 15W</t>
  </si>
  <si>
    <t>HB-DL6IN20DO, LED 6인치 다운라이트, 20W</t>
  </si>
  <si>
    <t>HB-DL8IN30DO, LED 8인치 다운라이트, 30W</t>
  </si>
  <si>
    <t>M045573819410101</t>
  </si>
  <si>
    <t>HB-DPMP40ES, LED 방진방습등, 40W</t>
  </si>
  <si>
    <t>M045575810360101</t>
  </si>
  <si>
    <t>LED방폭등</t>
  </si>
  <si>
    <t>HB-CILE-60, LED 방폭등, 60W</t>
  </si>
  <si>
    <t>M045574911660101</t>
  </si>
  <si>
    <t>LED등기구</t>
  </si>
  <si>
    <t>SEL/IT20W*2, LED직관 20W×2등용, 내압방폭등</t>
  </si>
  <si>
    <t>M045575811030101</t>
  </si>
  <si>
    <t>LED 투광등</t>
  </si>
  <si>
    <t>HBK-60, LED 투광등, 60W</t>
  </si>
  <si>
    <t>M045574810160101</t>
  </si>
  <si>
    <t>M045574810170101</t>
  </si>
  <si>
    <t>M045574810180101</t>
  </si>
  <si>
    <t>M045574810190101</t>
  </si>
  <si>
    <t>T5 LED 등기구</t>
  </si>
  <si>
    <t>6W, 길이 : 312㎜</t>
  </si>
  <si>
    <t>10W, 길이 : 573㎜</t>
  </si>
  <si>
    <t>15W, 길이 : 873㎜</t>
  </si>
  <si>
    <t>20W, 길이 : 1,173㎜</t>
  </si>
  <si>
    <t>E00000807041850102</t>
  </si>
  <si>
    <t>25W이하</t>
  </si>
  <si>
    <t>E00000807041850104</t>
  </si>
  <si>
    <t>45W이하</t>
  </si>
  <si>
    <t>E00000807041850403</t>
  </si>
  <si>
    <t>LED 등기구설치 (매입 및 반매입)</t>
  </si>
  <si>
    <t>35W이하</t>
  </si>
  <si>
    <t>E00000807041850404</t>
  </si>
  <si>
    <t>E00000807041850405</t>
  </si>
  <si>
    <t>E00000807041850101</t>
  </si>
  <si>
    <t>15W이하</t>
  </si>
  <si>
    <t>M045860216210101</t>
  </si>
  <si>
    <t>M045860216220101</t>
  </si>
  <si>
    <t>M045860216230101</t>
  </si>
  <si>
    <t>M045860216240101</t>
  </si>
  <si>
    <t>M045860216250101</t>
  </si>
  <si>
    <t>M045860216260101</t>
  </si>
  <si>
    <t>M045860216270101</t>
  </si>
  <si>
    <t>12V 무보수무누액밀폐형 축전지(VRLA-AGM)</t>
  </si>
  <si>
    <t>조명</t>
    <phoneticPr fontId="5" type="noConversion"/>
  </si>
  <si>
    <t>E00000807031B30201</t>
  </si>
  <si>
    <t>배터리 교체</t>
  </si>
  <si>
    <t>배처리 철거 및 설치, 정상동작 확인 및 시험</t>
  </si>
  <si>
    <t>배터리</t>
    <phoneticPr fontId="5" type="noConversion"/>
  </si>
  <si>
    <t>M045302010010101</t>
  </si>
  <si>
    <t>M045302010020101</t>
  </si>
  <si>
    <t>M045302010030101</t>
  </si>
  <si>
    <t>M045302010040101</t>
  </si>
  <si>
    <t>M045302010050101</t>
  </si>
  <si>
    <t>M045302010060101</t>
  </si>
  <si>
    <t>M045302010070101</t>
  </si>
  <si>
    <t>M045302010080101</t>
  </si>
  <si>
    <t>M045302010090101</t>
  </si>
  <si>
    <t>M045302010100101</t>
  </si>
  <si>
    <t>M045302010110101</t>
  </si>
  <si>
    <t>M045302010120101</t>
  </si>
  <si>
    <t>M045302010130101</t>
  </si>
  <si>
    <t>M045302010140101</t>
  </si>
  <si>
    <t>M045302010150101</t>
  </si>
  <si>
    <t>M045302010160101</t>
  </si>
  <si>
    <t>M045302010170101</t>
  </si>
  <si>
    <t>M045302010180101</t>
  </si>
  <si>
    <t>M045302010190101</t>
  </si>
  <si>
    <t>M045302010200101</t>
  </si>
  <si>
    <t>M045302010210101</t>
  </si>
  <si>
    <t>M045302010220101</t>
  </si>
  <si>
    <t>M045302010230101</t>
  </si>
  <si>
    <t>M045302010240101</t>
  </si>
  <si>
    <t>M045302010250101</t>
  </si>
  <si>
    <t>M045302010260101</t>
  </si>
  <si>
    <t>M045302010270101</t>
  </si>
  <si>
    <t>M045302010280101</t>
  </si>
  <si>
    <t>M045302010290101</t>
  </si>
  <si>
    <t>M045302010300101</t>
  </si>
  <si>
    <t>M045302010310101</t>
  </si>
  <si>
    <t>M045302010320101</t>
  </si>
  <si>
    <t>M045302010330101</t>
  </si>
  <si>
    <t>M045302010340101</t>
  </si>
  <si>
    <t>M045302010350101</t>
  </si>
  <si>
    <t>M045302010360101</t>
  </si>
  <si>
    <t>M045302010370101</t>
  </si>
  <si>
    <t>M045302010380101</t>
  </si>
  <si>
    <t>M045302010390101</t>
  </si>
  <si>
    <t>M045302010400101</t>
  </si>
  <si>
    <t>M045302010410101</t>
  </si>
  <si>
    <t>M045302010420101</t>
  </si>
  <si>
    <t>M045302010430101</t>
  </si>
  <si>
    <t>M045302010440101</t>
  </si>
  <si>
    <t>M045302010450101</t>
  </si>
  <si>
    <t>M045302010460101</t>
  </si>
  <si>
    <t>M045302010470101</t>
  </si>
  <si>
    <t>M045302010480101</t>
  </si>
  <si>
    <t>저압진상용콘덴서(220V)</t>
  </si>
  <si>
    <t>1P, 3P, 10, ㎌</t>
  </si>
  <si>
    <t>1P, 3P, 15, ㎌</t>
  </si>
  <si>
    <t>1P, 3P, 20, ㎌</t>
  </si>
  <si>
    <t>1P, 3P, 30, ㎌</t>
  </si>
  <si>
    <t>1P, 3P, 40, ㎌</t>
  </si>
  <si>
    <t>1P, 3P, 50, ㎌</t>
  </si>
  <si>
    <t>1P, 3P, 75, ㎌</t>
  </si>
  <si>
    <t>1P, 3P, 100, ㎌</t>
  </si>
  <si>
    <t>1P, 3P, 150, ㎌</t>
  </si>
  <si>
    <t>1P, 3P, 175, ㎌</t>
  </si>
  <si>
    <t>1P, 3P, 200, ㎌</t>
  </si>
  <si>
    <t>1P, 3P, 250, ㎌</t>
  </si>
  <si>
    <t>1P, 3P, 300, ㎌</t>
  </si>
  <si>
    <t>1P, 3P, 400, ㎌</t>
  </si>
  <si>
    <t>1P, 3P, 500, ㎌</t>
  </si>
  <si>
    <t>1P, 3P, 600, ㎌</t>
  </si>
  <si>
    <t>1P, 3P, 750, ㎌</t>
  </si>
  <si>
    <t>1P, 3P, 800, ㎌</t>
  </si>
  <si>
    <t>1P, 3P, 1000, ㎌</t>
  </si>
  <si>
    <t>1P, 3P, 10, KVAR</t>
  </si>
  <si>
    <t>1P, 3P, 15, KVAR</t>
  </si>
  <si>
    <t>1P, 3P, 20, KVAR</t>
  </si>
  <si>
    <t>1P, 3P, 25, KVAR</t>
  </si>
  <si>
    <t>저압진상용콘덴서(380V, 440V)</t>
  </si>
  <si>
    <t>1P, 3P, 25, ㎌</t>
  </si>
  <si>
    <t>1P, 3P, 30, KVAR</t>
  </si>
  <si>
    <t>1P, 3P, 50, KVAR</t>
  </si>
  <si>
    <t>1P, 3P, 75, KVAR</t>
  </si>
  <si>
    <t>1P, 3P, 100, KVAR</t>
  </si>
  <si>
    <t>1P, 3P, 150, KVAR</t>
  </si>
  <si>
    <t>E00000807041510102</t>
  </si>
  <si>
    <t>저압</t>
  </si>
  <si>
    <t>10㎸A이하</t>
  </si>
  <si>
    <t>(대당)</t>
  </si>
  <si>
    <t>E00000807041510103</t>
  </si>
  <si>
    <t>20㎸A이하</t>
  </si>
  <si>
    <t>E00000807041510104</t>
  </si>
  <si>
    <t>50㎸A이하</t>
  </si>
  <si>
    <t>E00000808373010901</t>
  </si>
  <si>
    <t>E00000808373010902</t>
  </si>
  <si>
    <t>E00000808373010903</t>
  </si>
  <si>
    <t>E00000808373010904</t>
  </si>
  <si>
    <t>E00000808373010905</t>
  </si>
  <si>
    <t>E00000808373010906</t>
  </si>
  <si>
    <t>E00000808373010907</t>
  </si>
  <si>
    <t>E00000808373010908</t>
  </si>
  <si>
    <t>E00000808373010909</t>
  </si>
  <si>
    <t>E00000808373010910</t>
  </si>
  <si>
    <t>E00000808373010911</t>
  </si>
  <si>
    <t>E00000808373010912</t>
  </si>
  <si>
    <t>E00000808373010913</t>
  </si>
  <si>
    <t>E00000808373010914</t>
  </si>
  <si>
    <t>E00000808373010915</t>
  </si>
  <si>
    <t>E00000808373010916</t>
  </si>
  <si>
    <t>E00000808373010917</t>
  </si>
  <si>
    <t>E00000808373010918</t>
  </si>
  <si>
    <t>E00000808373010919</t>
  </si>
  <si>
    <t>E00000808373010920</t>
  </si>
  <si>
    <t>E00000808373010921</t>
  </si>
  <si>
    <t>E00000808373011001</t>
  </si>
  <si>
    <t>E00000808373011002</t>
  </si>
  <si>
    <t>E00000808373011003</t>
  </si>
  <si>
    <t>E00000808373011004</t>
  </si>
  <si>
    <t>인력 터파기</t>
  </si>
  <si>
    <t>보통토사, 깊이 1m미만</t>
  </si>
  <si>
    <t>(㎥ 당)</t>
  </si>
  <si>
    <t>보통토사, 깊이 1m이상 ~ 2m미만</t>
  </si>
  <si>
    <t>보통토사, 깊이 2m이상 ~ 3m미만</t>
  </si>
  <si>
    <t>경질토사,깊이 1m미만 깊이</t>
  </si>
  <si>
    <t>경질토사, 1m이상 ~ 2m미만 깊이</t>
  </si>
  <si>
    <t>경질토사, 2m이상 ~ 3m미만</t>
  </si>
  <si>
    <t>고사점토 및 자갈섞인 토사, 깊이 1m미만</t>
  </si>
  <si>
    <t>고사점토 및 자갈섞인 토사, 깊이 1m이상 ~ 2m미만</t>
  </si>
  <si>
    <t>고사점토 및 자갈섞인 토사, 깊이 2m이상 ~ 3m미만</t>
  </si>
  <si>
    <t>호박돌 섞인토사, 깊이 1m미만</t>
  </si>
  <si>
    <t>호박돌 섞인토사, 깊이 1m이상 ~ 2m미만</t>
  </si>
  <si>
    <t>호박돌 섞인토사, 깊이 2m이상 ~ 3m미만</t>
  </si>
  <si>
    <t>연암 및 풍화암, 깊이 1m미만</t>
  </si>
  <si>
    <t>연암 및 풍화암, 깊이 1m이상 ~ 2m미만</t>
  </si>
  <si>
    <t>연암 및 풍화암, 깊이 2m이상 ~ 3m미만</t>
  </si>
  <si>
    <t>보통암, 깊이 1m미만</t>
  </si>
  <si>
    <t>보통암, 깊이 1m이상 ~ 2m미만</t>
  </si>
  <si>
    <t>보통암, 깊이 2m이상 ~ 3m미만</t>
  </si>
  <si>
    <t>경암, 깊이 1m미만</t>
  </si>
  <si>
    <t>경암, 깊이 1m이상 ~ 2m미만</t>
  </si>
  <si>
    <t>경암, 깊이 2m이상 ~ 3m미만</t>
  </si>
  <si>
    <t>기계사용 터파기</t>
  </si>
  <si>
    <t>풍화암</t>
  </si>
  <si>
    <t>연암</t>
  </si>
  <si>
    <t>보통암</t>
  </si>
  <si>
    <t>경암</t>
  </si>
  <si>
    <t>콘덴서</t>
    <phoneticPr fontId="5" type="noConversion"/>
  </si>
  <si>
    <t>터파기</t>
  </si>
  <si>
    <t>E00000807041400901</t>
  </si>
  <si>
    <t>MDF재질 구멍따기</t>
  </si>
  <si>
    <t>E00000807041401001</t>
  </si>
  <si>
    <t>박스용 철판 구멍따기</t>
  </si>
  <si>
    <t>두께 2㎜이하</t>
  </si>
  <si>
    <t>E00000807041660101</t>
  </si>
  <si>
    <t>E00000807041660102</t>
  </si>
  <si>
    <t>E00000807041660103</t>
  </si>
  <si>
    <t>E00000807041660104</t>
  </si>
  <si>
    <t>E00000807041660201</t>
  </si>
  <si>
    <t>E00000807041660202</t>
  </si>
  <si>
    <t>E00000807041660203</t>
  </si>
  <si>
    <t>E00000807041660204</t>
  </si>
  <si>
    <t>E00000807041660205</t>
  </si>
  <si>
    <t>배관용 구멍뚫기 (손파기 기준)</t>
  </si>
  <si>
    <t>콘크리트두께 150㎜이하</t>
  </si>
  <si>
    <t>콘크리트두께 200㎜이하</t>
  </si>
  <si>
    <t>콘크리트두께 300㎜이하</t>
  </si>
  <si>
    <t>콘크리트두께 400㎜이하</t>
  </si>
  <si>
    <t>배관용 구멍뚫기 (코어드릴 사용기준)</t>
  </si>
  <si>
    <t>콘크리트두께 150㎜이하 바닥 - 25㎜</t>
  </si>
  <si>
    <t>콘크리트두께 150㎜이하 바닥 - 50㎜</t>
  </si>
  <si>
    <t>콘크리트두께 150㎜이하 바닥 - 75㎜</t>
  </si>
  <si>
    <t>콘크리트두께 150㎜이하 바닥 - 100㎜</t>
  </si>
  <si>
    <t>콘크리트두께 150㎜이하 바닥 - 150㎜</t>
  </si>
  <si>
    <t>E00000807041660211</t>
  </si>
  <si>
    <t>E00000807041660212</t>
  </si>
  <si>
    <t>E00000807041660213</t>
  </si>
  <si>
    <t>E00000807041660214</t>
  </si>
  <si>
    <t>E00000807041660215</t>
  </si>
  <si>
    <t>콘크리트두께 150㎜이하 벽체 - 25㎜</t>
  </si>
  <si>
    <t>콘크리트두께 150㎜이하 벽체 - 50㎜</t>
  </si>
  <si>
    <t>콘크리트두께 150㎜이하 벽체 - 75㎜</t>
  </si>
  <si>
    <t>콘크리트두께 150㎜이하 벽체 - 100㎜</t>
  </si>
  <si>
    <t>콘크리트두께 150㎜이하 벽체 - 150㎜</t>
  </si>
  <si>
    <t>E00000807061760101</t>
  </si>
  <si>
    <t>앵커볼트 구멍 꿇기</t>
  </si>
  <si>
    <t>구멍뚫기(ø23×100)</t>
  </si>
  <si>
    <t>(본당)</t>
  </si>
  <si>
    <t>구멍</t>
  </si>
  <si>
    <t>앙카</t>
    <phoneticPr fontId="5" type="noConversion"/>
  </si>
  <si>
    <t>E00000808388282621</t>
  </si>
  <si>
    <t>방송 및 음향영상설비 부대공사</t>
  </si>
  <si>
    <t>무선리시버(Wireless Receiver)(대)</t>
  </si>
  <si>
    <t>E00000808388282605</t>
  </si>
  <si>
    <t>스크린(전동) 120인치 이하(대)</t>
  </si>
  <si>
    <t>E00000807041640341</t>
  </si>
  <si>
    <t>E00000807041640342</t>
  </si>
  <si>
    <t>E00000807041640343</t>
  </si>
  <si>
    <t>기기신설(설치)</t>
  </si>
  <si>
    <t>화상회의시스템 - CODEC</t>
  </si>
  <si>
    <t>화상회의시스템 - C.S.U</t>
  </si>
  <si>
    <t>화상회의시스템 - M.C.U</t>
  </si>
  <si>
    <t>E00000807041640327</t>
  </si>
  <si>
    <t>E00000807041641627</t>
  </si>
  <si>
    <t>기기신설(점검)</t>
  </si>
  <si>
    <t>Beam Projector</t>
  </si>
  <si>
    <t>E00000807041641727</t>
  </si>
  <si>
    <t>기기신설(조정)</t>
  </si>
  <si>
    <t>E00000808475031008</t>
  </si>
  <si>
    <t>E00000808475031009</t>
  </si>
  <si>
    <t>구내 광섬유케이블 (2)</t>
  </si>
  <si>
    <t>12 코아 이하, POF(Plastic Optic Fiber)</t>
  </si>
  <si>
    <t>24 코아 이하, POF(Plastic Optic Fiber)</t>
  </si>
  <si>
    <t>E00000807041640320</t>
  </si>
  <si>
    <t>E00000807041640321</t>
  </si>
  <si>
    <t>E00000807041640322</t>
  </si>
  <si>
    <t>E00000807041640323</t>
  </si>
  <si>
    <t>TV 수상기(Video Monitor) 14이하</t>
  </si>
  <si>
    <t>TV 수상기(Video Monitor) 21이하</t>
  </si>
  <si>
    <t>TV 수상기(Video Monitor) 32이하</t>
  </si>
  <si>
    <t>TV 수상기(Video Monitor) 33이상</t>
  </si>
  <si>
    <t>방송</t>
  </si>
  <si>
    <t>E00000807041640102</t>
  </si>
  <si>
    <t>E00000807041640103</t>
  </si>
  <si>
    <t>E00000807041640104</t>
  </si>
  <si>
    <t>케이블 설치</t>
  </si>
  <si>
    <t>스피커케이블 (5.6㎟-4C이하)</t>
  </si>
  <si>
    <t>스피커케이블 (14.2㎟-4C이하)</t>
  </si>
  <si>
    <t>스피커케이블 (멀티 2.0㎟-16C)</t>
  </si>
  <si>
    <t>E00000808375230102</t>
  </si>
  <si>
    <t>E00000808375230103</t>
  </si>
  <si>
    <t>E00000808375230104</t>
  </si>
  <si>
    <t>케이블 포설</t>
  </si>
  <si>
    <t>스피커 케이블 - 5.6㎟-4C 이하</t>
  </si>
  <si>
    <t>(10m 당)</t>
  </si>
  <si>
    <t>스피커 케이블 - 14.2㎟-4C 이하</t>
  </si>
  <si>
    <t>스피커 케이블 - 멀티2.0㎟-16C 이하</t>
  </si>
  <si>
    <t>M045770119400101</t>
  </si>
  <si>
    <t>M045770119410101</t>
  </si>
  <si>
    <t>가로등암대(세종시형)</t>
  </si>
  <si>
    <t>1등용</t>
  </si>
  <si>
    <t>2등용</t>
  </si>
  <si>
    <t>M045663210350101</t>
  </si>
  <si>
    <t>공원등주</t>
  </si>
  <si>
    <t>SW-207 / 5m</t>
  </si>
  <si>
    <t>M045663210010101</t>
  </si>
  <si>
    <t>철제가로등주</t>
  </si>
  <si>
    <t>SW-1003 / 8m</t>
  </si>
  <si>
    <t>M045662410700101</t>
  </si>
  <si>
    <t>M045662410710101</t>
  </si>
  <si>
    <t>M045662410720101</t>
  </si>
  <si>
    <t>M045662410730101</t>
  </si>
  <si>
    <t>M045662410740101</t>
  </si>
  <si>
    <t>M045662410750101</t>
  </si>
  <si>
    <t>M045662410760101</t>
  </si>
  <si>
    <t>M045662410770101</t>
  </si>
  <si>
    <t>콘크리트기초(가로등기초)</t>
  </si>
  <si>
    <t>YN-400A1(정방형), 400×700×700×600</t>
  </si>
  <si>
    <t>YN-400A2(정방형), 400×750×750×700</t>
  </si>
  <si>
    <t>YN-400A3(정방형), 400×800×800×800</t>
  </si>
  <si>
    <t>YN-400A4(정방형), 400×600×600×800</t>
  </si>
  <si>
    <t>YN-500A1(정방형), 500×790×790×800</t>
  </si>
  <si>
    <t>YN-500A2(정방형), 500×830×830×900</t>
  </si>
  <si>
    <t>YN-500A3(정방형), 500×870×870×1000</t>
  </si>
  <si>
    <t>YN-500A4(정방형), 500×910×910×1100</t>
  </si>
  <si>
    <t>M045573117130101</t>
  </si>
  <si>
    <t>M045573117140101</t>
  </si>
  <si>
    <t>M045573117150101</t>
  </si>
  <si>
    <t>LED가로등기구</t>
  </si>
  <si>
    <t>MODULE-5000K 100W-AP4-SE, 100W</t>
  </si>
  <si>
    <t>MODULE-5000K 125W-AP5-SE, 125W</t>
  </si>
  <si>
    <t>MODULE-5000K 150W-AP6-SE, 150W</t>
  </si>
  <si>
    <t>기초</t>
    <phoneticPr fontId="5" type="noConversion"/>
  </si>
  <si>
    <t>가로등</t>
    <phoneticPr fontId="5" type="noConversion"/>
  </si>
  <si>
    <t>E00000807041810101</t>
  </si>
  <si>
    <t>LED 가로등기구 설치</t>
  </si>
  <si>
    <t>E00000807041810102</t>
  </si>
  <si>
    <t>E00000807041380102</t>
  </si>
  <si>
    <t>Pole Light 인력설치 (1등용)</t>
  </si>
  <si>
    <t>6m이하</t>
  </si>
  <si>
    <t>E00000807041380105</t>
  </si>
  <si>
    <t>9m이하</t>
  </si>
  <si>
    <t>E00000807041840101</t>
  </si>
  <si>
    <t>가로등 기초(기성품) 설치</t>
  </si>
  <si>
    <t>높이 12m 이하</t>
  </si>
  <si>
    <t>M045307510940101</t>
  </si>
  <si>
    <t>M045307510950101</t>
  </si>
  <si>
    <t>M045307510960101</t>
  </si>
  <si>
    <t>M045307510970101</t>
  </si>
  <si>
    <t>M045307510980101</t>
  </si>
  <si>
    <t>M045307510990101</t>
  </si>
  <si>
    <t>M045307511000101</t>
  </si>
  <si>
    <t>M045307511010101</t>
  </si>
  <si>
    <t>M045307511020101</t>
  </si>
  <si>
    <t>M045307511030101</t>
  </si>
  <si>
    <t>M045307511040101</t>
  </si>
  <si>
    <t>M045307511050101</t>
  </si>
  <si>
    <t>M045307511060101</t>
  </si>
  <si>
    <t>M045307511070101</t>
  </si>
  <si>
    <t>M045307511080101</t>
  </si>
  <si>
    <t>M045307511090101</t>
  </si>
  <si>
    <t>M045307511100101</t>
  </si>
  <si>
    <t>M045307511110101</t>
  </si>
  <si>
    <t>M045307511120101</t>
  </si>
  <si>
    <t>M045307511130101</t>
  </si>
  <si>
    <t>M045307511140101</t>
  </si>
  <si>
    <t>M045307511150101</t>
  </si>
  <si>
    <t>M045307511160101</t>
  </si>
  <si>
    <t>M045307511170101</t>
  </si>
  <si>
    <t>M045307511180101</t>
  </si>
  <si>
    <t>M045307511190101</t>
  </si>
  <si>
    <t>M045307511200101</t>
  </si>
  <si>
    <t>M045307511210101</t>
  </si>
  <si>
    <t>M045307511220101</t>
  </si>
  <si>
    <t>M045307511230101</t>
  </si>
  <si>
    <t>M045307511240101</t>
  </si>
  <si>
    <t>M045307511250101</t>
  </si>
  <si>
    <t>M045307511260101</t>
  </si>
  <si>
    <t>M045307511270101</t>
  </si>
  <si>
    <t>M045307511280101</t>
  </si>
  <si>
    <t>M045307511290101</t>
  </si>
  <si>
    <t>M045307511300101</t>
  </si>
  <si>
    <t>자동전압조정기</t>
  </si>
  <si>
    <t>자동전압조정기 TRS방식</t>
  </si>
  <si>
    <t>상수3ø, 출력380/220V±1~2%(입력:±10~20%) 용량10kVA</t>
  </si>
  <si>
    <t>상수3ø, 출력380/220V±1~2%(입력:±10~20%) 용량15kVA</t>
  </si>
  <si>
    <t>상수3ø, 출력380/220V±1~2%(입력:±10~20%) 용량20kVA</t>
  </si>
  <si>
    <t>상수3ø, 출력380/220V±1~2%(입력:±10~20%) 용량30kVA</t>
  </si>
  <si>
    <t>상수3ø, 출력380/220V±1~2%(입력:±10~20%) 용량50kVA</t>
  </si>
  <si>
    <t>상수3ø, 출력380/220V±1~2%(입력:±10~20%) 용량75kVA</t>
  </si>
  <si>
    <t>상수3ø, 출력380/220V±1~2%(입력:±10~20%) 용량100kVA</t>
  </si>
  <si>
    <t>상수3ø, 출력380/220V±1~2%(입력:±10~20%) 용량150kVA</t>
  </si>
  <si>
    <t>상수3ø, 출력380/220V±1~2%(입력:±10~20%) 용량200kVA</t>
  </si>
  <si>
    <t>상수3ø, 출력380/220V±1~2%(입력:±10~20%) 용량300kVA</t>
  </si>
  <si>
    <t>상수3ø, 출력380/220V±1~2%(입력:±10~20%) 용량500kVA</t>
  </si>
  <si>
    <t>상수3ø, 출력380/220V±1~2%(입력:±10~20%) 용량700kVA</t>
  </si>
  <si>
    <t>상수3ø, 출력208/120V±1~2%(입력:±10~20%) 용량10kVA</t>
  </si>
  <si>
    <t>상수3ø, 출력208/120V±1~2%(입력:±10~20%) 용량15kVA</t>
  </si>
  <si>
    <t>상수3ø, 출력208/120V±1~2%(입력:±10~20%) 용량20kVA</t>
  </si>
  <si>
    <t>상수3ø, 출력208/120V±1~2%(입력:±10~20%) 용량30kVA</t>
  </si>
  <si>
    <t>상수3ø, 출력208/120V±1~2%(입력:±10~20%) 용량50kVA</t>
  </si>
  <si>
    <t>상수3ø, 출력208/120V±1~2%(입력:±10~20%) 용량75kVA</t>
  </si>
  <si>
    <t>상수3ø, 출력208/120V±1~2%(입력:±10~20%) 용량100kVA</t>
  </si>
  <si>
    <t>상수3ø, 출력208/120V±1~2%(입력:±10~20%) 용량150kVA</t>
  </si>
  <si>
    <t>상수3ø, 출력208/120V±1~2%(입력:±10~20%) 용량200kVA</t>
  </si>
  <si>
    <t>상수3ø, 출력208/120V±1~2%(입력:±10~20%) 용량300kVA</t>
  </si>
  <si>
    <t>상수3ø, 출력208/120V±1~2%(입력:±10~20%) 용량500kVA</t>
  </si>
  <si>
    <t>상수1ø, 출력220/110V±1~2%(입력:±10~20%) 용량1kVA</t>
  </si>
  <si>
    <t>상수1ø, 출력220/110V±1~2%(입력:±10~20%) 용량3kVA</t>
  </si>
  <si>
    <t>상수1ø, 출력220/110V±1~2%(입력:±10~20%) 용량5kVA</t>
  </si>
  <si>
    <t>상수1ø, 출력220/110V±1~2%(입력:±10~20%) 용량7.5kVA</t>
  </si>
  <si>
    <t>상수1ø, 출력220/110V±1~2%(입력:±10~20%) 용량10kVA</t>
  </si>
  <si>
    <t>상수1ø, 출력220/110V±1~2%(입력:±10~20%) 용량15kVA</t>
  </si>
  <si>
    <t>상수1ø, 출력220/110V±1~2%(입력:±10~20%) 용량20kVA</t>
  </si>
  <si>
    <t>상수1ø, 출력220/110V±1~2%(입력:±10~20%) 용량30kVA</t>
  </si>
  <si>
    <t>상수1ø, 출력220/110V±1~2%(입력:±10~20%) 용량50kVA</t>
  </si>
  <si>
    <t>상수1ø, 출력220/110V±1~2%(입력:±10~20%) 용량75kVA</t>
  </si>
  <si>
    <t>상수1ø, 출력220/110V±1~2%(입력:±10~20%) 용량100kVA</t>
  </si>
  <si>
    <t>상수1ø, 출력220/110V±1~2%(입력:±10~20%) 용량150kVA</t>
  </si>
  <si>
    <t>상수1ø, 출력220/110V±1~2%(입력:±10~20%) 용량200kVA</t>
  </si>
  <si>
    <t>상수1ø, 출력220/110V±1~2%(입력:±10~20%) 용량300kVA</t>
  </si>
  <si>
    <t>E00000808392080601</t>
  </si>
  <si>
    <t>E00000808392080602</t>
  </si>
  <si>
    <t>10㎸A 이하 운전 및 설치</t>
  </si>
  <si>
    <t>10㎸A 이하 결선 및 조정시험</t>
  </si>
  <si>
    <t>E00000808392080603</t>
  </si>
  <si>
    <t>E00000808392080604</t>
  </si>
  <si>
    <t>50㎸A 이하 운전 및 설치</t>
  </si>
  <si>
    <t>50㎸A 이하 결선 및 조정시험</t>
  </si>
  <si>
    <t>E00000808392080605</t>
  </si>
  <si>
    <t>E00000808392080606</t>
  </si>
  <si>
    <t>100㎸A 이하 운전 및 설치</t>
  </si>
  <si>
    <t>100㎸A 이하 결선 및 조정시험</t>
  </si>
  <si>
    <t>E00000808392080607</t>
  </si>
  <si>
    <t>E00000808392080608</t>
  </si>
  <si>
    <t>500㎸A 이하 운전 및 설치</t>
  </si>
  <si>
    <t>500㎸A 이하 조작반 설치</t>
  </si>
  <si>
    <t>M045302513000101</t>
  </si>
  <si>
    <t>M045302513010101</t>
  </si>
  <si>
    <t>M045302513020101</t>
  </si>
  <si>
    <t>M045302513030101</t>
  </si>
  <si>
    <t>M045302513040101</t>
  </si>
  <si>
    <t>M045302513050101</t>
  </si>
  <si>
    <t>M045302513060101</t>
  </si>
  <si>
    <t>M045302513070101</t>
  </si>
  <si>
    <t>M045302513080101</t>
  </si>
  <si>
    <t>M045302513090101</t>
  </si>
  <si>
    <t>M045302513100101</t>
  </si>
  <si>
    <t>M045302513110101</t>
  </si>
  <si>
    <t>M045302513120101</t>
  </si>
  <si>
    <t>M045302513130101</t>
  </si>
  <si>
    <t>M045302513140101</t>
  </si>
  <si>
    <t>M045302513150101</t>
  </si>
  <si>
    <t>M045302513160101</t>
  </si>
  <si>
    <t>M045302513170101</t>
  </si>
  <si>
    <t>M045302513180101</t>
  </si>
  <si>
    <t>M045302513190101</t>
  </si>
  <si>
    <t>M045302513200101</t>
  </si>
  <si>
    <t>M045302513210101</t>
  </si>
  <si>
    <t>M045302513220101</t>
  </si>
  <si>
    <t>M045302513230101</t>
  </si>
  <si>
    <t>무정전전원장치(UPS/CVCF)</t>
  </si>
  <si>
    <t>상수1ø,출력220/110V(입력:220/110V) 용량1kVA</t>
  </si>
  <si>
    <t>상수1ø,출력220/110V(입력:220/110V) 용량2kVA</t>
  </si>
  <si>
    <t>상수1ø,출력220/110V(입력:220/110V) 용량3kVA</t>
  </si>
  <si>
    <t>상수1ø,출력220/110V(입력:220/110V) 용량5kVA</t>
  </si>
  <si>
    <t>상수1ø,출력220/110V(입력:220/110V) 용량7.5kVA</t>
  </si>
  <si>
    <t>상수1ø,출력220/110V(입력:220/110V) 용량10kVA</t>
  </si>
  <si>
    <t>상수1ø,출력220/110V(입력:220/110V) 용량15kVA</t>
  </si>
  <si>
    <t>상수1ø,출력220/110V(입력:220/110V) 용량20kVA</t>
  </si>
  <si>
    <t>상수1ø,출력220/110V(입력:220/110V) 용량30kVA</t>
  </si>
  <si>
    <t>상수1ø,출력220/110V(입력:220/110V) 용량50kVA</t>
  </si>
  <si>
    <t>상수1ø,출력220/110V(입력:220/110V) 용량75kVA</t>
  </si>
  <si>
    <t>상수1ø,출력220/110V(입력:220/110V) 용량100kVA</t>
  </si>
  <si>
    <t>상수3ø,출력208/220/380/440V(입력:±10~20% ) 용량10kVA</t>
  </si>
  <si>
    <t>상수3ø,출력208/220/380/440V(입력:±10~20% ) 용량15kVA</t>
  </si>
  <si>
    <t>상수3ø,출력208/220/380/440V(입력:±10~20% ) 용량20kVA</t>
  </si>
  <si>
    <t>상수3ø,출력208/220/380/440V(입력:±10~20% ) 용량30kVA</t>
  </si>
  <si>
    <t>상수3ø,출력208/220/380/440V(입력:±10~20% ) 용량50kVA</t>
  </si>
  <si>
    <t>상수3ø,출력208/220/380/440V(입력:±10~20% ) 용량75kVA</t>
  </si>
  <si>
    <t>상수3ø,출력208/220/380/440V(입력:±10~20% ) 용량100kVA</t>
  </si>
  <si>
    <t>상수3ø,출력208/220/380/440V(입력:±10~20% ) 용량150kVA</t>
  </si>
  <si>
    <t>상수3ø,출력208/220/380/440V(입력:±10~20% ) 용량200kVA</t>
  </si>
  <si>
    <t>상수3ø,출력208/220/380/440V(입력:±10~20% ) 용량300kVA</t>
  </si>
  <si>
    <t>상수3ø,출력208/220/380/440V(입력:±10~20% ) 용량500kVA</t>
  </si>
  <si>
    <t>상수3ø,출력208/220/380/440V(입력:±10~20% ) 용량750kVA</t>
  </si>
  <si>
    <t>E00000808392040101</t>
  </si>
  <si>
    <t>무정전 전원장치(UPS, CVCF)</t>
  </si>
  <si>
    <t>소형(1~2㎸A) 이하</t>
  </si>
  <si>
    <t>E00000808392040102</t>
  </si>
  <si>
    <t>3㎸A~10㎸A 이하</t>
  </si>
  <si>
    <t>E00000808392040103</t>
  </si>
  <si>
    <t>10㎸A~20㎸A 이하</t>
  </si>
  <si>
    <t>E00000808392040104</t>
  </si>
  <si>
    <t>20㎸A~30㎸A 이하</t>
  </si>
  <si>
    <t>E00000808392040105</t>
  </si>
  <si>
    <t>30㎸A~100㎸A 이하</t>
  </si>
  <si>
    <t>E00000808392040106</t>
  </si>
  <si>
    <t>100㎸A~250㎸A 이하</t>
  </si>
  <si>
    <t>E00000808392040107</t>
  </si>
  <si>
    <t>250㎸A~500㎸A 이하</t>
  </si>
  <si>
    <t>E00000807041560201</t>
  </si>
  <si>
    <t>E00000807041560202</t>
  </si>
  <si>
    <t>E00000807041560203</t>
  </si>
  <si>
    <t>E00000807041560204</t>
  </si>
  <si>
    <t>E00000807041560205</t>
  </si>
  <si>
    <t>E00000807041560206</t>
  </si>
  <si>
    <t>E00000807041560207</t>
  </si>
  <si>
    <t>무정전 전원장치(UPS, CVCF) 점검</t>
  </si>
  <si>
    <t>20kVA초과~30kVA이하</t>
  </si>
  <si>
    <t>30㎸A초과~100㎸A이하</t>
  </si>
  <si>
    <t>100㎸A초과~250㎸A이하</t>
  </si>
  <si>
    <t>250㎸A초과~500㎸A이하</t>
  </si>
  <si>
    <t>3kVA이하</t>
  </si>
  <si>
    <t>3kVA초과~10kVA이하</t>
  </si>
  <si>
    <t>10kVA초과~20kVA이하</t>
  </si>
  <si>
    <t>UPS</t>
    <phoneticPr fontId="5" type="noConversion"/>
  </si>
  <si>
    <t>M025021412150101</t>
  </si>
  <si>
    <t>M025021412160101</t>
  </si>
  <si>
    <t>M025021412170101</t>
  </si>
  <si>
    <t>M025021412180101</t>
  </si>
  <si>
    <t>M025021412190101</t>
  </si>
  <si>
    <t>M025021412200101</t>
  </si>
  <si>
    <t>메탈히터-방폭형</t>
  </si>
  <si>
    <t>FPS-Exd AT-mini, 128W이하, Ex-d등급, IP55</t>
  </si>
  <si>
    <t>FPS-Exd AT-300, 385W이하, Ex-d등급, IP55</t>
  </si>
  <si>
    <t>메탈히터-부착형</t>
  </si>
  <si>
    <t>FPS-AT-mini, 30W,IP68,FM인증,UL인증,KC인증</t>
  </si>
  <si>
    <t>FPS-AT-60, 70W,IP68,FM인증,UL인증,KC인증</t>
  </si>
  <si>
    <t>FPS-AT-100, 100W,IP68,FM인증,UL인증,KC인증</t>
  </si>
  <si>
    <t>FPS-AT-200, 200W,IP68,FM인증,UL인증,KC인증</t>
  </si>
  <si>
    <t>Heat Tracing System 설치</t>
  </si>
  <si>
    <t>Pad형(㎡)</t>
  </si>
  <si>
    <t>E00000807041440104</t>
    <phoneticPr fontId="5" type="noConversion"/>
  </si>
  <si>
    <t>점검Device_모니터링</t>
  </si>
  <si>
    <t>FPS-M-BOX 모니터링용</t>
  </si>
  <si>
    <t>점검Device_고장점멸</t>
  </si>
  <si>
    <t>FPS-I-BOX 옥내용,히터동작및전원확인,난연PC</t>
  </si>
  <si>
    <t>단자박스</t>
  </si>
  <si>
    <t>FPS-T-BOX 옥내용,4방향</t>
  </si>
  <si>
    <t>옥외함</t>
  </si>
  <si>
    <t>FPS-O-BOX 알루미늄</t>
  </si>
  <si>
    <t>방열패드</t>
  </si>
  <si>
    <t>FPS-TP-1.5 열전도도K=1.5이상</t>
  </si>
  <si>
    <t>철트레이</t>
  </si>
  <si>
    <t>FPS-ST-1 아이링박스및단자박스고정장치</t>
  </si>
  <si>
    <t>보온재</t>
  </si>
  <si>
    <t>고무발포보온재9T</t>
  </si>
  <si>
    <t>M025021412300101</t>
  </si>
  <si>
    <t>M025021412310101</t>
  </si>
  <si>
    <t>M025021412320101</t>
  </si>
  <si>
    <t>M025021412330101</t>
  </si>
  <si>
    <t>M025021412340101</t>
  </si>
  <si>
    <t>M025021412350101</t>
  </si>
  <si>
    <t>M025021412360101</t>
  </si>
  <si>
    <t>E00000807041140201</t>
    <phoneticPr fontId="5" type="noConversion"/>
  </si>
  <si>
    <t>메탈히터</t>
    <phoneticPr fontId="5" type="noConversion"/>
  </si>
  <si>
    <t>M045012310040101</t>
  </si>
  <si>
    <t>M045012310050101</t>
  </si>
  <si>
    <t>기구설치</t>
    <phoneticPr fontId="5" type="noConversion"/>
  </si>
  <si>
    <t>E00000805033010101</t>
  </si>
  <si>
    <t>E00000805033010102</t>
  </si>
  <si>
    <t>E00000805033010103</t>
  </si>
  <si>
    <t>E00000805033020101</t>
  </si>
  <si>
    <t>고소작업차</t>
  </si>
  <si>
    <t>2ton</t>
  </si>
  <si>
    <t>(시간당)</t>
  </si>
  <si>
    <t>3ton</t>
  </si>
  <si>
    <t>5ton</t>
  </si>
  <si>
    <t>터널용 고소작업차</t>
  </si>
  <si>
    <t>0.5ton</t>
  </si>
  <si>
    <t>E00000805033330301</t>
  </si>
  <si>
    <t>E00000805033330302</t>
  </si>
  <si>
    <t>E00000805033330303</t>
  </si>
  <si>
    <t>E00000805033330304</t>
  </si>
  <si>
    <t>E00000805033330305</t>
  </si>
  <si>
    <t>E00000805033330306</t>
  </si>
  <si>
    <t>E00000805033330307</t>
  </si>
  <si>
    <t>E00000805033330308</t>
  </si>
  <si>
    <t>E00000805033330309</t>
  </si>
  <si>
    <t>E00000805033330310</t>
  </si>
  <si>
    <t>E00000805033330311</t>
  </si>
  <si>
    <t>E00000805033330312</t>
  </si>
  <si>
    <t>E00000805033330313</t>
  </si>
  <si>
    <t>E00000805033330314</t>
  </si>
  <si>
    <t>E00000805033330315</t>
  </si>
  <si>
    <t>E00000805033330316</t>
  </si>
  <si>
    <t>크레인(타이어)</t>
  </si>
  <si>
    <t>10ton</t>
  </si>
  <si>
    <t>15ton</t>
  </si>
  <si>
    <t>20ton</t>
  </si>
  <si>
    <t>25ton</t>
  </si>
  <si>
    <t>30ton</t>
  </si>
  <si>
    <t>35ton</t>
  </si>
  <si>
    <t>40ton</t>
  </si>
  <si>
    <t>45ton</t>
  </si>
  <si>
    <t>50ton</t>
  </si>
  <si>
    <t>60ton</t>
  </si>
  <si>
    <t>70ton</t>
  </si>
  <si>
    <t>80ton</t>
  </si>
  <si>
    <t>100ton</t>
  </si>
  <si>
    <t>130ton</t>
  </si>
  <si>
    <t>160ton</t>
  </si>
  <si>
    <t>200ton</t>
  </si>
  <si>
    <t>E00000805031130102</t>
  </si>
  <si>
    <t>E00000805031130103</t>
  </si>
  <si>
    <t>E00000805031130104</t>
  </si>
  <si>
    <t>E00000805031130105</t>
  </si>
  <si>
    <t>E00000805031130106</t>
  </si>
  <si>
    <t>E00000805031130107</t>
  </si>
  <si>
    <t>E00000805031130108</t>
  </si>
  <si>
    <t>E00000805031130109</t>
  </si>
  <si>
    <t>E00000805031130301</t>
  </si>
  <si>
    <t>E00000805031130302</t>
  </si>
  <si>
    <t>E00000805031130303</t>
  </si>
  <si>
    <t>E00000805031130304</t>
  </si>
  <si>
    <t>굴삭기(무한궤도)</t>
  </si>
  <si>
    <t>0.20㎥</t>
  </si>
  <si>
    <t>0.40㎥</t>
  </si>
  <si>
    <t>굴삭기(타이어)</t>
  </si>
  <si>
    <t>0.18㎥</t>
  </si>
  <si>
    <t>중장비</t>
    <phoneticPr fontId="5" type="noConversion"/>
  </si>
  <si>
    <t>4P할증260%</t>
    <phoneticPr fontId="5" type="noConversion"/>
  </si>
  <si>
    <t>3P할증200%</t>
    <phoneticPr fontId="5" type="noConversion"/>
  </si>
  <si>
    <t>UTP</t>
    <phoneticPr fontId="5" type="noConversion"/>
  </si>
  <si>
    <t>HFIX</t>
    <phoneticPr fontId="5" type="noConversion"/>
  </si>
  <si>
    <t>콘센트</t>
    <phoneticPr fontId="5" type="noConversion"/>
  </si>
  <si>
    <t>E00000808374071201</t>
  </si>
  <si>
    <t>부대공사(앙카볼트 설치 등) - 앙카볼트설치</t>
  </si>
  <si>
    <t>ø15㎜ 이하</t>
  </si>
  <si>
    <t>E00000808374072302</t>
  </si>
  <si>
    <t>부대공사(앙카볼트 설치 등) - 전산볼트 설치</t>
  </si>
  <si>
    <t>Ø15㎜이하</t>
  </si>
  <si>
    <t>E00000808374070901</t>
  </si>
  <si>
    <t>부대공사(앙카볼트 설치 등) - 칼블럭(쐐기)</t>
  </si>
  <si>
    <t>ø9㎜ 이하</t>
  </si>
  <si>
    <t>(10본당)</t>
  </si>
  <si>
    <t>E00000807041400101</t>
  </si>
  <si>
    <t>(장당)</t>
  </si>
  <si>
    <t>M045260210470101</t>
  </si>
  <si>
    <t>커버류</t>
  </si>
  <si>
    <t>8각 평커버 1구용</t>
  </si>
  <si>
    <t>M045162910650101</t>
  </si>
  <si>
    <t>M045162910660101</t>
  </si>
  <si>
    <t>M045162910670101</t>
  </si>
  <si>
    <t>CJ5E88T, Modular Jack Cat.5e</t>
  </si>
  <si>
    <t>CJ688T, Modular Jack Cat.6</t>
  </si>
  <si>
    <t>CJ6X88T, 10G Modular Jack Cat.6A</t>
  </si>
  <si>
    <t>E00000808375100103</t>
  </si>
  <si>
    <t>커넥터 및 Jack 접속</t>
  </si>
  <si>
    <t>(10개당)</t>
  </si>
  <si>
    <t>M045240610230108</t>
  </si>
  <si>
    <t>M045240610230107</t>
  </si>
  <si>
    <t>M045240610230106</t>
  </si>
  <si>
    <t>M045240610230105</t>
  </si>
  <si>
    <t>M045240610230104</t>
  </si>
  <si>
    <t>M045240610230103</t>
  </si>
  <si>
    <t>M045240610230102</t>
  </si>
  <si>
    <t>M045240610230101</t>
  </si>
  <si>
    <t>M045240610230109</t>
  </si>
  <si>
    <t>M035812910640101</t>
  </si>
  <si>
    <t>M035812910650101</t>
  </si>
  <si>
    <t>C-클램프(C/C)</t>
  </si>
  <si>
    <t>락킹플라이어(LP), 150㎜(6″)</t>
  </si>
  <si>
    <t>락킹플라이어(LP), 280㎜(11″)</t>
  </si>
  <si>
    <t>클램프</t>
    <phoneticPr fontId="5" type="noConversion"/>
  </si>
  <si>
    <t>M055010611400101</t>
  </si>
  <si>
    <t>H 빔 클램프</t>
  </si>
  <si>
    <t>KSHC -10~22㎜</t>
  </si>
  <si>
    <t>M045512612410101</t>
  </si>
  <si>
    <t>M045512612420101</t>
  </si>
  <si>
    <t>이질클램프</t>
  </si>
  <si>
    <t>AL+CU</t>
  </si>
  <si>
    <t>STS+CU</t>
  </si>
  <si>
    <t>E00000802051181501</t>
  </si>
  <si>
    <t>폐공 되메우기</t>
  </si>
  <si>
    <t>E00000801021310102</t>
  </si>
  <si>
    <t>인력 흙다지기 (㎥ 당)</t>
  </si>
  <si>
    <t>토사(성토두께30㎝)</t>
  </si>
  <si>
    <t>E00000807031920101</t>
  </si>
  <si>
    <t>접지저항 측정</t>
  </si>
  <si>
    <t>E00000807031540101</t>
  </si>
  <si>
    <t>지중선로 표지기 설치</t>
  </si>
  <si>
    <t>E00000808373010702</t>
  </si>
  <si>
    <t>경고표시 테이프 및 매설표지판</t>
  </si>
  <si>
    <t>케이블 매설표지판(개당)</t>
  </si>
  <si>
    <t>E00000808373010701</t>
  </si>
  <si>
    <t>경고표시테이프(100m당)</t>
  </si>
  <si>
    <t>E00000807031130101</t>
  </si>
  <si>
    <t>절연커버 설치</t>
  </si>
  <si>
    <t>표시</t>
    <phoneticPr fontId="5" type="noConversion"/>
  </si>
  <si>
    <t>커버</t>
  </si>
  <si>
    <t>M030754010060101</t>
  </si>
  <si>
    <t>Fire Zero Duct/Tray/배관 내화충전재(시공)</t>
  </si>
  <si>
    <t>ECK RTV Foam(방화폼), 500×500×75T</t>
  </si>
  <si>
    <t>E00000807021460103</t>
  </si>
  <si>
    <t>방화구획재 시공</t>
  </si>
  <si>
    <t>일반개구부 Foam 하부충전(개소)</t>
  </si>
  <si>
    <t>M045602110010101</t>
  </si>
  <si>
    <t>LED</t>
  </si>
  <si>
    <t>LED직관램프</t>
  </si>
  <si>
    <t>소비전력 9W, 26Ø ×280㎜ (안정기호환형)</t>
  </si>
  <si>
    <t>M045602110020101</t>
  </si>
  <si>
    <t>소비전력 16W, 26Ø ×1198㎜ (안정기호환형)</t>
  </si>
  <si>
    <t>M045601310570102</t>
  </si>
  <si>
    <t>M045601310580102</t>
  </si>
  <si>
    <t>형광등</t>
  </si>
  <si>
    <t>삼파장직관형광램프</t>
  </si>
  <si>
    <t>FL20SEX-D/18, 18W</t>
  </si>
  <si>
    <t>FLR40EX-D, 40W</t>
  </si>
  <si>
    <t>M045630510920101</t>
  </si>
  <si>
    <t>M045630510930101</t>
  </si>
  <si>
    <t>M045630510950101</t>
  </si>
  <si>
    <t>M045630510960101</t>
  </si>
  <si>
    <t>형광등안정기</t>
  </si>
  <si>
    <t>직관형광램프용안정기</t>
  </si>
  <si>
    <t>FL 20W 1등용 190×30×24, 220V, 60㎐</t>
  </si>
  <si>
    <t>FL 32W 1등용 190×30×24, 220V, 60㎐</t>
  </si>
  <si>
    <t>FL 20W 2등용 190×30×24, 220V, 60㎐</t>
  </si>
  <si>
    <t>FL 32W 2등용 190×30×24, 220V, 60㎐</t>
  </si>
  <si>
    <t>450/700 KIV</t>
    <phoneticPr fontId="5" type="noConversion"/>
  </si>
  <si>
    <t xml:space="preserve"> KIV</t>
    <phoneticPr fontId="5" type="noConversion"/>
  </si>
  <si>
    <t xml:space="preserve"> KIV블</t>
    <phoneticPr fontId="5" type="noConversion"/>
  </si>
  <si>
    <t>VCT</t>
    <phoneticPr fontId="5" type="noConversion"/>
  </si>
  <si>
    <t>VCT블</t>
    <phoneticPr fontId="5" type="noConversion"/>
  </si>
  <si>
    <t>제어케이블</t>
    <phoneticPr fontId="5" type="noConversion"/>
  </si>
  <si>
    <t>M045041310320101</t>
  </si>
  <si>
    <t>0.6/1KV 1C 25㎟</t>
  </si>
  <si>
    <t>M045041310330101</t>
  </si>
  <si>
    <t>0.6/1KV 1C 35㎟</t>
  </si>
  <si>
    <t>M045041310340101</t>
  </si>
  <si>
    <t>0.6/1KV 1C 50㎟</t>
  </si>
  <si>
    <t>M045041310350101</t>
  </si>
  <si>
    <t>0.6/1KV 1C 70㎟</t>
  </si>
  <si>
    <t>M045041310360101</t>
  </si>
  <si>
    <t>0.6/1KV 1C 95㎟</t>
  </si>
  <si>
    <t>M045041310370101</t>
    <phoneticPr fontId="5" type="noConversion"/>
  </si>
  <si>
    <t>0.6/1KV 1C 120㎟</t>
    <phoneticPr fontId="5" type="noConversion"/>
  </si>
  <si>
    <t>M045041310380101</t>
  </si>
  <si>
    <t>0.6/1KV 1C 150㎟</t>
  </si>
  <si>
    <t>M045041310390101</t>
  </si>
  <si>
    <t>0.6/1KV 1C 185㎟</t>
  </si>
  <si>
    <t>M045041310400101</t>
  </si>
  <si>
    <t>0.6/1KV 1C 240㎟</t>
  </si>
  <si>
    <t>M045041310410101</t>
  </si>
  <si>
    <t>0.6/1KV 1C 300㎟</t>
  </si>
  <si>
    <t>M055019010300101</t>
  </si>
  <si>
    <t>장비부착형 자동소화기기</t>
  </si>
  <si>
    <t>장비부착형 자동소화기기, 자동소화기기 컨트롤판넬</t>
  </si>
  <si>
    <t>M045690211060101</t>
  </si>
  <si>
    <t>소화테이프</t>
  </si>
  <si>
    <t>119 소화테이프 25, 25㎜×1m</t>
  </si>
  <si>
    <t>E999999</t>
    <phoneticPr fontId="5" type="noConversion"/>
  </si>
  <si>
    <t>누전차단기방우콘센트</t>
    <phoneticPr fontId="5" type="noConversion"/>
  </si>
  <si>
    <t>220V 접2구</t>
    <phoneticPr fontId="5" type="noConversion"/>
  </si>
  <si>
    <t>E999999</t>
  </si>
  <si>
    <t>자동소화멀티탭</t>
    <phoneticPr fontId="5" type="noConversion"/>
  </si>
  <si>
    <t>220V 접6구</t>
    <phoneticPr fontId="5" type="noConversion"/>
  </si>
  <si>
    <t>CONTROL BOX(콘트롤 박스)(SUS 매미고리형)</t>
  </si>
  <si>
    <t>M045268811620105</t>
  </si>
  <si>
    <t>M045268811630105</t>
  </si>
  <si>
    <t>M045268811640105</t>
  </si>
  <si>
    <t>M045268811650105</t>
  </si>
  <si>
    <t>M045268811660105</t>
  </si>
  <si>
    <t>M045268811670105</t>
  </si>
  <si>
    <t>M045268811680105</t>
  </si>
  <si>
    <t>M045268811690105</t>
  </si>
  <si>
    <t>M045268811700105</t>
  </si>
  <si>
    <t>M045268811710105</t>
  </si>
  <si>
    <t>M045268811720105</t>
  </si>
  <si>
    <t>DS-○○○-01-W, 300×200×180, PCG</t>
  </si>
  <si>
    <t>DS-○○○-02, 300×400×180, PCG</t>
  </si>
  <si>
    <t>DS-○○○-02-W, 400×300×180, PCG</t>
  </si>
  <si>
    <t>DS-○○○-025, 300×400×150, PCG</t>
  </si>
  <si>
    <t>DS-○○○-025-W, 400×300×150, PCG</t>
  </si>
  <si>
    <t>DS-○○○-03, 400×500×200, PCG</t>
  </si>
  <si>
    <t>DS-○○○-03-W, 500×400×200, PCG</t>
  </si>
  <si>
    <t>DS-○○○-036, 400×500×160, PCG</t>
  </si>
  <si>
    <t>DS-○○○-036-W, 500×400×160, PCG</t>
  </si>
  <si>
    <t>DS-○○○-04, 400×600×230, PCG</t>
  </si>
  <si>
    <t>DS-○○○-07, 600×800×280, PCG</t>
  </si>
  <si>
    <t>박스</t>
  </si>
  <si>
    <t>220V 접6구</t>
  </si>
  <si>
    <t>일반멀티콘센트</t>
    <phoneticPr fontId="5" type="noConversion"/>
  </si>
  <si>
    <t>L001</t>
  </si>
  <si>
    <t>L006</t>
  </si>
  <si>
    <t>L007</t>
  </si>
  <si>
    <t>L008</t>
  </si>
  <si>
    <t>L010</t>
  </si>
  <si>
    <t>L011</t>
  </si>
  <si>
    <t>L012</t>
  </si>
  <si>
    <t>L013</t>
  </si>
  <si>
    <t>L014</t>
  </si>
  <si>
    <t>L017</t>
  </si>
  <si>
    <t>L018</t>
  </si>
  <si>
    <t>L019</t>
  </si>
  <si>
    <t>L021</t>
  </si>
  <si>
    <t>L023</t>
  </si>
  <si>
    <t>L024</t>
  </si>
  <si>
    <t>L025</t>
  </si>
  <si>
    <t>L026</t>
  </si>
  <si>
    <t>L027</t>
  </si>
  <si>
    <t>L028</t>
  </si>
  <si>
    <t>L029</t>
  </si>
  <si>
    <t>L030</t>
  </si>
  <si>
    <t>L031</t>
  </si>
  <si>
    <t>L032</t>
  </si>
  <si>
    <t>L033</t>
  </si>
  <si>
    <t>L034</t>
  </si>
  <si>
    <t>L035</t>
  </si>
  <si>
    <t>L036</t>
  </si>
  <si>
    <t>L037</t>
  </si>
  <si>
    <t>L038</t>
  </si>
  <si>
    <t>L039</t>
  </si>
  <si>
    <t>L040</t>
  </si>
  <si>
    <t>L041</t>
  </si>
  <si>
    <t>L042</t>
  </si>
  <si>
    <t>L043</t>
  </si>
  <si>
    <t>L044</t>
  </si>
  <si>
    <t>L045</t>
  </si>
  <si>
    <t>L046</t>
  </si>
  <si>
    <t>L047</t>
  </si>
  <si>
    <t>L048</t>
  </si>
  <si>
    <t>L049</t>
  </si>
  <si>
    <t>L050</t>
  </si>
  <si>
    <t>L051</t>
  </si>
  <si>
    <t>L052</t>
  </si>
  <si>
    <t>L053</t>
  </si>
  <si>
    <t>L054</t>
  </si>
  <si>
    <t>L055</t>
  </si>
  <si>
    <t>L056</t>
  </si>
  <si>
    <t>L057</t>
  </si>
  <si>
    <t>L058</t>
  </si>
  <si>
    <t>L059</t>
  </si>
  <si>
    <t>L060</t>
  </si>
  <si>
    <t>L061</t>
  </si>
  <si>
    <t>L062</t>
  </si>
  <si>
    <t>L063</t>
  </si>
  <si>
    <t>L064</t>
  </si>
  <si>
    <t>L065</t>
  </si>
  <si>
    <t>L066</t>
  </si>
  <si>
    <t>L067</t>
  </si>
  <si>
    <t>L068</t>
  </si>
  <si>
    <t>L070</t>
  </si>
  <si>
    <t>L071</t>
  </si>
  <si>
    <t>L072</t>
  </si>
  <si>
    <t>L073</t>
  </si>
  <si>
    <t>L074</t>
  </si>
  <si>
    <t>L075</t>
  </si>
  <si>
    <t>L076</t>
  </si>
  <si>
    <t>L077</t>
  </si>
  <si>
    <t>L078</t>
  </si>
  <si>
    <t>L079</t>
  </si>
  <si>
    <t>L080</t>
  </si>
  <si>
    <t>L081</t>
  </si>
  <si>
    <t>L082</t>
  </si>
  <si>
    <t>L083</t>
  </si>
  <si>
    <t>L084</t>
  </si>
  <si>
    <t>L085</t>
  </si>
  <si>
    <t>L086</t>
  </si>
  <si>
    <t>L087</t>
  </si>
  <si>
    <t>L088</t>
  </si>
  <si>
    <t>L089</t>
  </si>
  <si>
    <t>L090</t>
  </si>
  <si>
    <t>L091</t>
  </si>
  <si>
    <t>L092</t>
  </si>
  <si>
    <t>L093</t>
  </si>
  <si>
    <t>L094</t>
  </si>
  <si>
    <t>L095</t>
  </si>
  <si>
    <t>L096</t>
  </si>
  <si>
    <t>L100</t>
  </si>
  <si>
    <t>L101</t>
  </si>
  <si>
    <t>L102</t>
  </si>
  <si>
    <t>L103</t>
  </si>
  <si>
    <t>L104</t>
  </si>
  <si>
    <t>L105</t>
  </si>
  <si>
    <t>L106</t>
  </si>
  <si>
    <t>L107</t>
  </si>
  <si>
    <t>L108</t>
  </si>
  <si>
    <t>L109</t>
  </si>
  <si>
    <t>L110</t>
  </si>
  <si>
    <t>L111</t>
  </si>
  <si>
    <t>L115</t>
  </si>
  <si>
    <t>L116</t>
  </si>
  <si>
    <t>L117</t>
  </si>
  <si>
    <t>L119</t>
  </si>
  <si>
    <t>L120</t>
  </si>
  <si>
    <t>L121</t>
  </si>
  <si>
    <t>L122</t>
  </si>
  <si>
    <t>L123</t>
  </si>
  <si>
    <t>작업반장</t>
  </si>
  <si>
    <t>비계공</t>
  </si>
  <si>
    <t>형틀목공</t>
  </si>
  <si>
    <t>철근공</t>
  </si>
  <si>
    <t>철판공</t>
  </si>
  <si>
    <t>철골공</t>
  </si>
  <si>
    <t>용접공</t>
  </si>
  <si>
    <t>콘크리트공</t>
  </si>
  <si>
    <t>보링공</t>
  </si>
  <si>
    <t>할석공</t>
  </si>
  <si>
    <t>포설공</t>
  </si>
  <si>
    <t>포장공</t>
  </si>
  <si>
    <t>조적공</t>
  </si>
  <si>
    <t>건축목공</t>
  </si>
  <si>
    <t>창호공</t>
  </si>
  <si>
    <t>유리공</t>
  </si>
  <si>
    <t>방수공</t>
  </si>
  <si>
    <t>미장공</t>
  </si>
  <si>
    <t>타일공</t>
  </si>
  <si>
    <t>도장공</t>
  </si>
  <si>
    <t>내장공</t>
  </si>
  <si>
    <t>도배공</t>
  </si>
  <si>
    <t>연마공</t>
  </si>
  <si>
    <t>석공</t>
  </si>
  <si>
    <t>줄눈공</t>
  </si>
  <si>
    <t>판넬조립공</t>
  </si>
  <si>
    <t>지붕잇기공</t>
  </si>
  <si>
    <t>벌목부</t>
  </si>
  <si>
    <t>조경공</t>
  </si>
  <si>
    <t>배관공</t>
  </si>
  <si>
    <t>배관공(수도)</t>
  </si>
  <si>
    <t>보일러공</t>
  </si>
  <si>
    <t>위생공</t>
  </si>
  <si>
    <t>덕트공</t>
  </si>
  <si>
    <t>보온공</t>
  </si>
  <si>
    <t>인력운반공</t>
  </si>
  <si>
    <t>궤도공</t>
  </si>
  <si>
    <t>건설기계조장</t>
  </si>
  <si>
    <t>건설기계운전사</t>
  </si>
  <si>
    <t>화물차운전사</t>
  </si>
  <si>
    <t>일반기계운전사</t>
  </si>
  <si>
    <t>기계설비공</t>
  </si>
  <si>
    <t>플랜트배관공</t>
  </si>
  <si>
    <t>플랜트제관공</t>
  </si>
  <si>
    <t>플랜트용접공</t>
  </si>
  <si>
    <t>플랜트기계설치공</t>
  </si>
  <si>
    <t>플랜트특별인부</t>
  </si>
  <si>
    <t>플랜트케이블전공</t>
  </si>
  <si>
    <t>플랜트계장공</t>
  </si>
  <si>
    <t>플랜트보온공</t>
  </si>
  <si>
    <t>제철축로공</t>
  </si>
  <si>
    <t>비파괴시험공</t>
  </si>
  <si>
    <t>특급품질관리원</t>
  </si>
  <si>
    <t>고급품질관리원</t>
  </si>
  <si>
    <t>중급품질관리원</t>
  </si>
  <si>
    <t>초급품질관리원</t>
  </si>
  <si>
    <t>지적기사</t>
  </si>
  <si>
    <t>지적산업기사</t>
  </si>
  <si>
    <t>지적기능사</t>
  </si>
  <si>
    <t>특고압케이블전공</t>
  </si>
  <si>
    <t>고압케이블전공</t>
  </si>
  <si>
    <t>저압케이블전공</t>
  </si>
  <si>
    <t>송전전공</t>
  </si>
  <si>
    <t>송전활선전공</t>
  </si>
  <si>
    <t>배전전공</t>
  </si>
  <si>
    <t>배전활선전공</t>
  </si>
  <si>
    <t>플랜트전공</t>
  </si>
  <si>
    <t>계장공</t>
  </si>
  <si>
    <t>철도신호공</t>
  </si>
  <si>
    <t>통신내선공</t>
  </si>
  <si>
    <t>통신설비공</t>
  </si>
  <si>
    <t>통신외선공</t>
  </si>
  <si>
    <t>통신케이블공</t>
  </si>
  <si>
    <t>무선안테나공</t>
  </si>
  <si>
    <t>석면해체공</t>
  </si>
  <si>
    <t>광케이블설치사</t>
  </si>
  <si>
    <t>H/W시험사</t>
  </si>
  <si>
    <t>S/W시험사</t>
  </si>
  <si>
    <t>도편수</t>
  </si>
  <si>
    <t>드잡이공</t>
  </si>
  <si>
    <t>한식목공</t>
  </si>
  <si>
    <t>한식목공조공</t>
  </si>
  <si>
    <t>한식석공</t>
  </si>
  <si>
    <t>한식미장공</t>
  </si>
  <si>
    <t>한식와공</t>
  </si>
  <si>
    <t>한식와공조공</t>
  </si>
  <si>
    <t>화공</t>
  </si>
  <si>
    <t>원자력플랜트전공</t>
  </si>
  <si>
    <t>원자력용접공</t>
  </si>
  <si>
    <t>원자력기계설치공</t>
  </si>
  <si>
    <t>원자력품질관리사</t>
  </si>
  <si>
    <t>통신관련기사</t>
  </si>
  <si>
    <t>통신관련산업기사</t>
  </si>
  <si>
    <t>통신관련기능사</t>
  </si>
  <si>
    <t>전기공사기사</t>
  </si>
  <si>
    <t>전기공사산업기사</t>
  </si>
  <si>
    <t>변전전공</t>
  </si>
  <si>
    <t>코킹공</t>
  </si>
  <si>
    <t>선원</t>
  </si>
  <si>
    <t>플랜트특수용접공</t>
  </si>
  <si>
    <t>플랜트덕트공</t>
  </si>
  <si>
    <t>한식미장공편수</t>
  </si>
  <si>
    <t>한식와공편수</t>
  </si>
  <si>
    <t>한식단청공편수</t>
  </si>
  <si>
    <t>한식석공조공</t>
  </si>
  <si>
    <t>한식미장공조공</t>
  </si>
  <si>
    <t>2025년 03월  일</t>
    <phoneticPr fontId="5" type="noConversion"/>
  </si>
  <si>
    <t>사택 노후 차단기 교체1안</t>
    <phoneticPr fontId="5" type="noConversion"/>
  </si>
  <si>
    <t>1라인 5층기준 10세대</t>
    <phoneticPr fontId="5" type="noConversion"/>
  </si>
  <si>
    <t>전기기기용비닐절연전선(KIV)</t>
  </si>
  <si>
    <t>40</t>
    <phoneticPr fontId="5" type="noConversion"/>
  </si>
  <si>
    <t>30AF 이하 (세대부하차단기5개씩 10세대 5층기준)</t>
    <phoneticPr fontId="5" type="noConversion"/>
  </si>
  <si>
    <t>50AF 이하 (1층 메인전원1개 세대메인전원1개 10세대 5층기준)</t>
    <phoneticPr fontId="5" type="noConversion"/>
  </si>
  <si>
    <t>600V 16㎟이하×1C )계량기=&gt;차단기 = 차단기=&gt;계량기 메인회로 교체)</t>
    <phoneticPr fontId="5" type="noConversion"/>
  </si>
  <si>
    <t>차단기 교체 작업</t>
    <phoneticPr fontId="5" type="noConversion"/>
  </si>
  <si>
    <t>■ 인원투입계획 : 총 명(주말 :  명)</t>
    <phoneticPr fontId="23" type="noConversion"/>
  </si>
  <si>
    <t>계량기.차단기 회로변경</t>
    <phoneticPr fontId="5" type="noConversion"/>
  </si>
  <si>
    <t>철거후 신규설치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</si>
</sst>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quot;₩&quot;* #,##0_-;_-&quot;₩&quot;* &quot;-&quot;_-;_-@_-"/>
    <numFmt numFmtId="41" formatCode="_-* #,##0_-;\-* #,##0_-;_-* &quot;-&quot;_-;_-@_-"/>
    <numFmt numFmtId="176" formatCode="_ * #,##0_ ;_ * \-#,##0_ ;_ * &quot;-&quot;_ ;_ @_ "/>
    <numFmt numFmtId="177" formatCode="###,#00,000"/>
    <numFmt numFmtId="178" formatCode="_-* #,##0_-;&quot;₩&quot;\!\-* #,##0_-;_-* &quot;-&quot;_-;_-@_-"/>
    <numFmt numFmtId="179" formatCode="#,###"/>
    <numFmt numFmtId="180" formatCode="m&quot;/&quot;d;@"/>
    <numFmt numFmtId="181" formatCode="#,##0_);[Red]\(#,##0\)"/>
    <numFmt numFmtId="182" formatCode="###,###,###,##0"/>
    <numFmt numFmtId="183" formatCode="_-* #,##0_-;\-* #,##0_-;_-* &quot;-&quot;??_-;_-@_-"/>
  </numFmts>
  <fonts count="76">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sz val="2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b/>
      <sz val="12"/>
      <color indexed="8"/>
      <name val="맑은 고딕"/>
      <family val="3"/>
      <charset val="129"/>
      <scheme val="minor"/>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11"/>
      <color indexed="8"/>
      <name val="맑은 고딕"/>
      <family val="3"/>
      <charset val="129"/>
      <scheme val="minor"/>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LG스마트체2.0 Regular"/>
      <family val="3"/>
      <charset val="129"/>
    </font>
    <font>
      <sz val="8"/>
      <name val="LG스마트체2.0 Regular"/>
      <family val="2"/>
      <charset val="129"/>
    </font>
    <font>
      <sz val="10"/>
      <color theme="1"/>
      <name val="LG스마트체2.0 Regular"/>
      <family val="3"/>
      <charset val="129"/>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rgb="FFFF0000"/>
      <name val="맑은 고딕"/>
      <family val="3"/>
      <charset val="129"/>
      <scheme val="minor"/>
    </font>
    <font>
      <b/>
      <sz val="10"/>
      <color indexed="8"/>
      <name val="돋움"/>
      <family val="3"/>
      <charset val="129"/>
    </font>
    <font>
      <b/>
      <u val="double"/>
      <sz val="18"/>
      <color theme="1"/>
      <name val="LG스마트체 Regular"/>
      <family val="3"/>
      <charset val="129"/>
    </font>
    <font>
      <sz val="11"/>
      <color theme="1"/>
      <name val="LG스마트체 Regular"/>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rgb="FFFF0000"/>
      <name val="맑은 고딕"/>
      <family val="3"/>
      <charset val="129"/>
      <scheme val="minor"/>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9"/>
      <color theme="1"/>
      <name val="LG스마트체 Regular"/>
      <family val="2"/>
      <charset val="129"/>
    </font>
    <font>
      <sz val="9"/>
      <name val="Malgun Gothic"/>
      <family val="3"/>
      <charset val="129"/>
    </font>
  </fonts>
  <fills count="17">
    <fill>
      <patternFill patternType="none"/>
    </fill>
    <fill>
      <patternFill patternType="gray125"/>
    </fill>
    <fill>
      <patternFill patternType="solid">
        <fgColor rgb="FFF5F5F5"/>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FFFF"/>
      </patternFill>
    </fill>
    <fill>
      <patternFill patternType="solid">
        <fgColor rgb="FFF7F7F7"/>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theme="0" tint="-4.9989318521683403E-2"/>
        <bgColor indexed="64"/>
      </patternFill>
    </fill>
  </fills>
  <borders count="41">
    <border>
      <left/>
      <right/>
      <top/>
      <bottom/>
      <diagonal/>
    </border>
    <border>
      <left/>
      <right style="thin">
        <color rgb="FFDCDBDA"/>
      </right>
      <top style="thin">
        <color rgb="FFDCDBDA"/>
      </top>
      <bottom style="thin">
        <color rgb="FFDCDBDA"/>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right style="thin">
        <color rgb="FFDCDBDA"/>
      </right>
      <top/>
      <bottom style="thin">
        <color rgb="FFE7E7E7"/>
      </bottom>
      <diagonal/>
    </border>
    <border>
      <left style="thin">
        <color rgb="FFDCDBDA"/>
      </left>
      <right style="thin">
        <color rgb="FFDCDBDA"/>
      </right>
      <top/>
      <bottom style="thin">
        <color rgb="FFE7E7E7"/>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s>
  <cellStyleXfs count="20">
    <xf numFmtId="0" fontId="0" fillId="0" borderId="0">
      <alignment vertical="center"/>
    </xf>
    <xf numFmtId="41" fontId="6" fillId="0" borderId="0" applyFont="0" applyFill="0" applyBorder="0" applyAlignment="0" applyProtection="0">
      <alignment vertical="center"/>
    </xf>
    <xf numFmtId="0" fontId="8" fillId="0" borderId="0"/>
    <xf numFmtId="41" fontId="3" fillId="0" borderId="0" applyFont="0" applyFill="0" applyBorder="0" applyAlignment="0" applyProtection="0">
      <alignment vertical="center"/>
    </xf>
    <xf numFmtId="176" fontId="9" fillId="0" borderId="0" applyFont="0" applyFill="0" applyBorder="0" applyAlignment="0" applyProtection="0"/>
    <xf numFmtId="0" fontId="11" fillId="0" borderId="0"/>
    <xf numFmtId="178" fontId="11" fillId="0" borderId="0" applyFont="0" applyFill="0" applyBorder="0" applyAlignment="0" applyProtection="0"/>
    <xf numFmtId="0" fontId="3" fillId="0" borderId="0">
      <alignment vertical="center"/>
    </xf>
    <xf numFmtId="9" fontId="9" fillId="0" borderId="0" applyFont="0" applyFill="0" applyBorder="0" applyAlignment="0" applyProtection="0"/>
    <xf numFmtId="0" fontId="8" fillId="0" borderId="0"/>
    <xf numFmtId="41" fontId="39" fillId="0" borderId="0" applyFont="0" applyFill="0" applyBorder="0" applyAlignment="0" applyProtection="0">
      <alignment vertical="center"/>
    </xf>
    <xf numFmtId="0" fontId="39"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1" fillId="0" borderId="0">
      <alignment vertical="center"/>
    </xf>
    <xf numFmtId="0" fontId="51" fillId="0" borderId="0"/>
    <xf numFmtId="42" fontId="51" fillId="0" borderId="0" applyFont="0" applyFill="0" applyBorder="0" applyAlignment="0" applyProtection="0"/>
    <xf numFmtId="41" fontId="51" fillId="0" borderId="0" applyFont="0" applyFill="0" applyBorder="0" applyAlignment="0" applyProtection="0">
      <alignment vertical="center"/>
    </xf>
  </cellStyleXfs>
  <cellXfs count="338">
    <xf numFmtId="0" fontId="0" fillId="0" borderId="0" xfId="0">
      <alignment vertical="center"/>
    </xf>
    <xf numFmtId="0" fontId="12" fillId="0" borderId="0" xfId="5" applyFont="1" applyAlignment="1">
      <alignment vertical="center"/>
    </xf>
    <xf numFmtId="0" fontId="14" fillId="0" borderId="0" xfId="2" applyFont="1"/>
    <xf numFmtId="0" fontId="15" fillId="0" borderId="0" xfId="2" applyFont="1"/>
    <xf numFmtId="0" fontId="16" fillId="0" borderId="0" xfId="5" applyFont="1" applyAlignment="1">
      <alignment vertical="center"/>
    </xf>
    <xf numFmtId="0" fontId="17" fillId="0" borderId="2" xfId="5" applyFont="1" applyBorder="1" applyAlignment="1">
      <alignment vertical="center"/>
    </xf>
    <xf numFmtId="0" fontId="17" fillId="0" borderId="3" xfId="5" applyFont="1" applyBorder="1" applyAlignment="1">
      <alignment horizontal="left" vertical="center"/>
    </xf>
    <xf numFmtId="0" fontId="17" fillId="0" borderId="4" xfId="5" applyFont="1" applyBorder="1" applyAlignment="1">
      <alignment horizontal="right" vertical="center"/>
    </xf>
    <xf numFmtId="0" fontId="18" fillId="6" borderId="0" xfId="5" applyFont="1" applyFill="1" applyAlignment="1">
      <alignment vertical="center"/>
    </xf>
    <xf numFmtId="0" fontId="19" fillId="6" borderId="0" xfId="5" applyFont="1" applyFill="1" applyAlignment="1">
      <alignment horizontal="center" vertical="top" shrinkToFit="1"/>
    </xf>
    <xf numFmtId="0" fontId="16" fillId="6" borderId="0" xfId="5" applyFont="1" applyFill="1" applyAlignment="1">
      <alignment vertical="center"/>
    </xf>
    <xf numFmtId="0" fontId="17" fillId="0" borderId="3" xfId="5" applyFont="1" applyBorder="1" applyAlignment="1">
      <alignment vertical="center"/>
    </xf>
    <xf numFmtId="0" fontId="20" fillId="0" borderId="4" xfId="5" applyFont="1" applyBorder="1" applyAlignment="1">
      <alignment vertical="center"/>
    </xf>
    <xf numFmtId="0" fontId="18" fillId="0" borderId="0" xfId="5" applyFont="1" applyAlignment="1">
      <alignment vertical="center" shrinkToFit="1"/>
    </xf>
    <xf numFmtId="0" fontId="16" fillId="6" borderId="0" xfId="5" applyFont="1" applyFill="1" applyAlignment="1">
      <alignment horizontal="left" vertical="center" shrinkToFit="1"/>
    </xf>
    <xf numFmtId="0" fontId="16" fillId="0" borderId="4" xfId="5" applyFont="1" applyBorder="1" applyAlignment="1">
      <alignment vertical="center"/>
    </xf>
    <xf numFmtId="0" fontId="16" fillId="0" borderId="0" xfId="5" applyFont="1" applyAlignment="1">
      <alignment horizontal="center" vertical="center" shrinkToFit="1"/>
    </xf>
    <xf numFmtId="0" fontId="18" fillId="0" borderId="5" xfId="5" applyFont="1" applyBorder="1" applyAlignment="1">
      <alignment vertical="center"/>
    </xf>
    <xf numFmtId="177" fontId="21" fillId="0" borderId="5" xfId="5" applyNumberFormat="1" applyFont="1" applyBorder="1" applyAlignment="1">
      <alignment vertical="center"/>
    </xf>
    <xf numFmtId="0" fontId="22" fillId="0" borderId="5" xfId="5" applyFont="1" applyBorder="1" applyAlignment="1">
      <alignment horizontal="right" vertical="center"/>
    </xf>
    <xf numFmtId="0" fontId="24" fillId="0" borderId="5" xfId="5" applyFont="1" applyBorder="1" applyAlignment="1">
      <alignment horizontal="right" vertical="center"/>
    </xf>
    <xf numFmtId="0" fontId="17" fillId="0" borderId="5" xfId="5" applyFont="1" applyBorder="1" applyAlignment="1">
      <alignment horizontal="right" vertical="center"/>
    </xf>
    <xf numFmtId="0" fontId="16" fillId="0" borderId="0" xfId="5" applyFont="1" applyAlignment="1">
      <alignment vertical="center" shrinkToFit="1"/>
    </xf>
    <xf numFmtId="0" fontId="17" fillId="0" borderId="6" xfId="5" applyFont="1" applyBorder="1" applyAlignment="1">
      <alignment horizontal="center" vertical="center"/>
    </xf>
    <xf numFmtId="0" fontId="17" fillId="0" borderId="7" xfId="5" applyFont="1" applyBorder="1" applyAlignment="1">
      <alignment horizontal="center" vertical="center"/>
    </xf>
    <xf numFmtId="0" fontId="17" fillId="0" borderId="8" xfId="5" applyFont="1" applyBorder="1" applyAlignment="1">
      <alignment horizontal="center" vertical="center"/>
    </xf>
    <xf numFmtId="0" fontId="25" fillId="0" borderId="9" xfId="5" applyFont="1" applyBorder="1" applyAlignment="1">
      <alignment horizontal="center" vertical="center"/>
    </xf>
    <xf numFmtId="0" fontId="17" fillId="0" borderId="10" xfId="5" applyFont="1" applyBorder="1" applyAlignment="1">
      <alignment vertical="center"/>
    </xf>
    <xf numFmtId="0" fontId="25" fillId="0" borderId="10" xfId="5" applyFont="1" applyBorder="1" applyAlignment="1">
      <alignment vertical="center"/>
    </xf>
    <xf numFmtId="1" fontId="25" fillId="0" borderId="10" xfId="5" applyNumberFormat="1" applyFont="1" applyBorder="1" applyAlignment="1">
      <alignment horizontal="center" vertical="center"/>
    </xf>
    <xf numFmtId="178" fontId="25" fillId="0" borderId="10" xfId="6" applyFont="1" applyBorder="1" applyAlignment="1">
      <alignment horizontal="right" vertical="center"/>
    </xf>
    <xf numFmtId="0" fontId="25" fillId="0" borderId="11" xfId="5" applyFont="1" applyBorder="1" applyAlignment="1">
      <alignment vertical="center"/>
    </xf>
    <xf numFmtId="0" fontId="25" fillId="0" borderId="12" xfId="5" applyFont="1" applyBorder="1" applyAlignment="1">
      <alignment horizontal="center" vertical="center"/>
    </xf>
    <xf numFmtId="0" fontId="25" fillId="0" borderId="13" xfId="5" applyFont="1" applyBorder="1" applyAlignment="1">
      <alignment horizontal="center" vertical="center"/>
    </xf>
    <xf numFmtId="0" fontId="26" fillId="0" borderId="13" xfId="2" applyFont="1" applyBorder="1" applyAlignment="1">
      <alignment horizontal="center" vertical="center"/>
    </xf>
    <xf numFmtId="1" fontId="25" fillId="0" borderId="13" xfId="5" applyNumberFormat="1" applyFont="1" applyBorder="1" applyAlignment="1">
      <alignment horizontal="center" vertical="center"/>
    </xf>
    <xf numFmtId="178" fontId="25" fillId="0" borderId="13" xfId="6" applyFont="1" applyBorder="1" applyAlignment="1">
      <alignment horizontal="right" vertical="center"/>
    </xf>
    <xf numFmtId="0" fontId="25" fillId="0" borderId="14" xfId="5" quotePrefix="1" applyFont="1" applyBorder="1" applyAlignment="1">
      <alignment vertical="center"/>
    </xf>
    <xf numFmtId="0" fontId="25" fillId="0" borderId="14" xfId="5" applyFont="1" applyBorder="1" applyAlignment="1">
      <alignment vertical="center"/>
    </xf>
    <xf numFmtId="0" fontId="17" fillId="7" borderId="13" xfId="5" applyFont="1" applyFill="1" applyBorder="1" applyAlignment="1">
      <alignment vertical="center"/>
    </xf>
    <xf numFmtId="1" fontId="17" fillId="7" borderId="13" xfId="5" applyNumberFormat="1" applyFont="1" applyFill="1" applyBorder="1" applyAlignment="1">
      <alignment horizontal="center" vertical="center"/>
    </xf>
    <xf numFmtId="178" fontId="17" fillId="7" borderId="13" xfId="6" applyFont="1" applyFill="1" applyBorder="1" applyAlignment="1">
      <alignment horizontal="right" vertical="center"/>
    </xf>
    <xf numFmtId="0" fontId="17" fillId="0" borderId="13" xfId="5" applyFont="1" applyBorder="1" applyAlignment="1">
      <alignment vertical="center"/>
    </xf>
    <xf numFmtId="0" fontId="25" fillId="0" borderId="13" xfId="5" applyFont="1" applyBorder="1" applyAlignment="1">
      <alignment vertical="center"/>
    </xf>
    <xf numFmtId="178" fontId="17" fillId="0" borderId="13" xfId="6" applyFont="1" applyFill="1" applyBorder="1" applyAlignment="1">
      <alignment horizontal="right" vertical="center"/>
    </xf>
    <xf numFmtId="0" fontId="25" fillId="0" borderId="13" xfId="7" applyFont="1" applyBorder="1" applyAlignment="1">
      <alignment horizontal="center" vertical="center"/>
    </xf>
    <xf numFmtId="176" fontId="25" fillId="0" borderId="13" xfId="4" applyFont="1" applyFill="1" applyBorder="1" applyAlignment="1">
      <alignment horizontal="right" vertical="center"/>
    </xf>
    <xf numFmtId="0" fontId="25" fillId="0" borderId="13" xfId="2" applyFont="1" applyBorder="1" applyAlignment="1">
      <alignment horizontal="left" vertical="center"/>
    </xf>
    <xf numFmtId="9" fontId="17" fillId="7" borderId="13" xfId="2" applyNumberFormat="1" applyFont="1" applyFill="1" applyBorder="1" applyAlignment="1">
      <alignment horizontal="right" vertical="center"/>
    </xf>
    <xf numFmtId="1" fontId="17" fillId="7" borderId="13" xfId="8" applyNumberFormat="1" applyFont="1" applyFill="1" applyBorder="1" applyAlignment="1">
      <alignment horizontal="center" vertical="center"/>
    </xf>
    <xf numFmtId="41" fontId="17" fillId="7" borderId="13" xfId="6" applyNumberFormat="1" applyFont="1" applyFill="1" applyBorder="1" applyAlignment="1">
      <alignment horizontal="right" vertical="center"/>
    </xf>
    <xf numFmtId="9" fontId="25" fillId="0" borderId="13" xfId="2" applyNumberFormat="1" applyFont="1" applyBorder="1" applyAlignment="1">
      <alignment horizontal="right" vertical="center"/>
    </xf>
    <xf numFmtId="1" fontId="25" fillId="0" borderId="13" xfId="8" applyNumberFormat="1" applyFont="1" applyFill="1" applyBorder="1" applyAlignment="1">
      <alignment horizontal="center" vertical="center"/>
    </xf>
    <xf numFmtId="41" fontId="17" fillId="0" borderId="13" xfId="6" applyNumberFormat="1" applyFont="1" applyFill="1" applyBorder="1" applyAlignment="1">
      <alignment horizontal="right" vertical="center"/>
    </xf>
    <xf numFmtId="0" fontId="25" fillId="0" borderId="13" xfId="2" applyFont="1" applyBorder="1" applyAlignment="1">
      <alignment vertical="center"/>
    </xf>
    <xf numFmtId="178" fontId="25" fillId="4" borderId="13" xfId="6" applyFont="1" applyFill="1" applyBorder="1" applyAlignment="1">
      <alignment horizontal="right" vertical="center"/>
    </xf>
    <xf numFmtId="0" fontId="17" fillId="0" borderId="15" xfId="5" applyFont="1" applyBorder="1" applyAlignment="1">
      <alignment horizontal="center" vertical="center" textRotation="255"/>
    </xf>
    <xf numFmtId="0" fontId="17" fillId="0" borderId="16" xfId="5" applyFont="1" applyBorder="1" applyAlignment="1">
      <alignment vertical="top"/>
    </xf>
    <xf numFmtId="0" fontId="25" fillId="0" borderId="17" xfId="5" applyFont="1" applyBorder="1" applyAlignment="1">
      <alignment vertical="center"/>
    </xf>
    <xf numFmtId="0" fontId="25" fillId="0" borderId="17" xfId="5" applyFont="1" applyBorder="1" applyAlignment="1">
      <alignment horizontal="right" vertical="center"/>
    </xf>
    <xf numFmtId="0" fontId="25" fillId="0" borderId="18" xfId="5" applyFont="1" applyBorder="1" applyAlignment="1">
      <alignment vertical="center"/>
    </xf>
    <xf numFmtId="0" fontId="27" fillId="0" borderId="0" xfId="9" applyFont="1"/>
    <xf numFmtId="0" fontId="28" fillId="0" borderId="0" xfId="0" applyFont="1">
      <alignment vertical="center"/>
    </xf>
    <xf numFmtId="0" fontId="30" fillId="0" borderId="0" xfId="0" applyFont="1">
      <alignment vertical="center"/>
    </xf>
    <xf numFmtId="0" fontId="30" fillId="0" borderId="0" xfId="0" applyFont="1" applyAlignment="1">
      <alignment horizontal="center" vertical="center"/>
    </xf>
    <xf numFmtId="0" fontId="31" fillId="0" borderId="0" xfId="0" applyFont="1" applyAlignment="1">
      <alignment horizontal="center" vertical="center"/>
    </xf>
    <xf numFmtId="0" fontId="34" fillId="0" borderId="0" xfId="0" applyFont="1">
      <alignment vertical="center"/>
    </xf>
    <xf numFmtId="41" fontId="4" fillId="2" borderId="1" xfId="10" applyFont="1" applyFill="1" applyBorder="1" applyAlignment="1">
      <alignment horizontal="center" vertical="center" wrapText="1"/>
    </xf>
    <xf numFmtId="49" fontId="4" fillId="2" borderId="1" xfId="11" applyNumberFormat="1" applyFont="1" applyFill="1" applyBorder="1" applyAlignment="1">
      <alignment horizontal="center" vertical="center" wrapText="1"/>
    </xf>
    <xf numFmtId="0" fontId="40" fillId="0" borderId="0" xfId="11" applyFont="1">
      <alignment vertical="center"/>
    </xf>
    <xf numFmtId="0" fontId="39" fillId="0" borderId="0" xfId="11">
      <alignment vertical="center"/>
    </xf>
    <xf numFmtId="0" fontId="41" fillId="8" borderId="0" xfId="11" applyFont="1" applyFill="1">
      <alignment vertical="center"/>
    </xf>
    <xf numFmtId="0" fontId="41" fillId="9" borderId="0" xfId="11" applyFont="1" applyFill="1">
      <alignment vertical="center"/>
    </xf>
    <xf numFmtId="0" fontId="41" fillId="9" borderId="0" xfId="10" applyNumberFormat="1" applyFont="1" applyFill="1">
      <alignment vertical="center"/>
    </xf>
    <xf numFmtId="0" fontId="41" fillId="10" borderId="0" xfId="10" applyNumberFormat="1" applyFont="1" applyFill="1">
      <alignment vertical="center"/>
    </xf>
    <xf numFmtId="41" fontId="43" fillId="10" borderId="0" xfId="10" applyFont="1" applyFill="1" applyAlignment="1">
      <alignment horizontal="center" vertical="center"/>
    </xf>
    <xf numFmtId="41" fontId="4" fillId="3" borderId="19" xfId="10" applyFont="1" applyFill="1" applyBorder="1" applyAlignment="1">
      <alignment horizontal="left" vertical="center" wrapText="1"/>
    </xf>
    <xf numFmtId="49" fontId="4" fillId="11" borderId="19" xfId="11" applyNumberFormat="1" applyFont="1" applyFill="1" applyBorder="1" applyAlignment="1">
      <alignment horizontal="left" vertical="center" wrapText="1"/>
    </xf>
    <xf numFmtId="3" fontId="4" fillId="11" borderId="19" xfId="11" applyNumberFormat="1" applyFont="1" applyFill="1" applyBorder="1" applyAlignment="1">
      <alignment horizontal="center" vertical="center" wrapText="1"/>
    </xf>
    <xf numFmtId="179" fontId="4" fillId="11" borderId="19" xfId="11" applyNumberFormat="1" applyFont="1" applyFill="1" applyBorder="1" applyAlignment="1">
      <alignment horizontal="right" vertical="center" wrapText="1"/>
    </xf>
    <xf numFmtId="49" fontId="4" fillId="11" borderId="19" xfId="11" applyNumberFormat="1" applyFont="1" applyFill="1" applyBorder="1" applyAlignment="1">
      <alignment horizontal="center" vertical="center" wrapText="1"/>
    </xf>
    <xf numFmtId="0" fontId="40" fillId="8" borderId="0" xfId="11" applyFont="1" applyFill="1">
      <alignment vertical="center"/>
    </xf>
    <xf numFmtId="0" fontId="39" fillId="8" borderId="0" xfId="11" applyFill="1">
      <alignment vertical="center"/>
    </xf>
    <xf numFmtId="0" fontId="0" fillId="8" borderId="0" xfId="10" applyNumberFormat="1" applyFont="1" applyFill="1">
      <alignment vertical="center"/>
    </xf>
    <xf numFmtId="0" fontId="39" fillId="9" borderId="0" xfId="11" applyFill="1">
      <alignment vertical="center"/>
    </xf>
    <xf numFmtId="0" fontId="0" fillId="9" borderId="0" xfId="10" applyNumberFormat="1" applyFont="1" applyFill="1">
      <alignment vertical="center"/>
    </xf>
    <xf numFmtId="41" fontId="0" fillId="9" borderId="0" xfId="10" applyFont="1" applyFill="1">
      <alignment vertical="center"/>
    </xf>
    <xf numFmtId="0" fontId="0" fillId="10" borderId="0" xfId="10" applyNumberFormat="1" applyFont="1" applyFill="1">
      <alignment vertical="center"/>
    </xf>
    <xf numFmtId="41" fontId="0" fillId="10" borderId="0" xfId="10" applyFont="1" applyFill="1">
      <alignment vertical="center"/>
    </xf>
    <xf numFmtId="49" fontId="4" fillId="12" borderId="19" xfId="11" applyNumberFormat="1" applyFont="1" applyFill="1" applyBorder="1" applyAlignment="1">
      <alignment horizontal="left" vertical="center" wrapText="1"/>
    </xf>
    <xf numFmtId="3" fontId="4" fillId="12" borderId="19" xfId="11" applyNumberFormat="1" applyFont="1" applyFill="1" applyBorder="1" applyAlignment="1">
      <alignment horizontal="left" vertical="center" wrapText="1"/>
    </xf>
    <xf numFmtId="179" fontId="4" fillId="12" borderId="19" xfId="11" applyNumberFormat="1" applyFont="1" applyFill="1" applyBorder="1" applyAlignment="1">
      <alignment horizontal="right" vertical="center" wrapText="1"/>
    </xf>
    <xf numFmtId="49" fontId="4" fillId="12" borderId="19" xfId="11" applyNumberFormat="1" applyFont="1" applyFill="1" applyBorder="1" applyAlignment="1">
      <alignment horizontal="center" vertical="center" wrapText="1"/>
    </xf>
    <xf numFmtId="49" fontId="4" fillId="12" borderId="20" xfId="11" applyNumberFormat="1" applyFont="1" applyFill="1" applyBorder="1" applyAlignment="1">
      <alignment horizontal="left" vertical="center" wrapText="1"/>
    </xf>
    <xf numFmtId="49" fontId="4" fillId="11" borderId="20" xfId="11" applyNumberFormat="1" applyFont="1" applyFill="1" applyBorder="1" applyAlignment="1">
      <alignment horizontal="left" vertical="center" wrapText="1"/>
    </xf>
    <xf numFmtId="0" fontId="0" fillId="0" borderId="0" xfId="10" applyNumberFormat="1" applyFont="1">
      <alignment vertical="center"/>
    </xf>
    <xf numFmtId="41" fontId="0" fillId="0" borderId="0" xfId="10" applyFont="1">
      <alignment vertical="center"/>
    </xf>
    <xf numFmtId="41" fontId="35" fillId="2" borderId="21" xfId="10" applyFont="1" applyFill="1" applyBorder="1" applyAlignment="1">
      <alignment horizontal="center" vertical="center" wrapText="1"/>
    </xf>
    <xf numFmtId="49" fontId="35" fillId="2" borderId="21" xfId="11" applyNumberFormat="1" applyFont="1" applyFill="1" applyBorder="1" applyAlignment="1">
      <alignment horizontal="center" vertical="center" wrapText="1"/>
    </xf>
    <xf numFmtId="41" fontId="4" fillId="0" borderId="21" xfId="10" applyFont="1" applyFill="1" applyBorder="1" applyAlignment="1">
      <alignment horizontal="left" vertical="center" wrapText="1"/>
    </xf>
    <xf numFmtId="41" fontId="4" fillId="0" borderId="21" xfId="10" applyFont="1" applyFill="1" applyBorder="1" applyAlignment="1">
      <alignment horizontal="center" vertical="center" wrapText="1"/>
    </xf>
    <xf numFmtId="0" fontId="39" fillId="0" borderId="0" xfId="11" applyAlignment="1">
      <alignment horizontal="center" vertical="center"/>
    </xf>
    <xf numFmtId="176" fontId="31" fillId="5" borderId="22" xfId="4" applyFont="1" applyFill="1" applyBorder="1" applyAlignment="1">
      <alignment horizontal="center" vertical="center"/>
    </xf>
    <xf numFmtId="0" fontId="31" fillId="5" borderId="22" xfId="0" applyFont="1" applyFill="1" applyBorder="1" applyAlignment="1">
      <alignment horizontal="center" vertical="center"/>
    </xf>
    <xf numFmtId="0" fontId="44" fillId="5" borderId="22" xfId="0" applyFont="1" applyFill="1" applyBorder="1" applyAlignment="1">
      <alignment horizontal="center" vertical="center"/>
    </xf>
    <xf numFmtId="41" fontId="31" fillId="5" borderId="22" xfId="1" applyFont="1" applyFill="1" applyBorder="1" applyAlignment="1">
      <alignment horizontal="center" vertical="center"/>
    </xf>
    <xf numFmtId="0" fontId="45" fillId="0" borderId="22" xfId="0" applyFont="1" applyBorder="1">
      <alignment vertical="center"/>
    </xf>
    <xf numFmtId="41" fontId="45" fillId="0" borderId="22" xfId="1" applyFont="1" applyBorder="1">
      <alignment vertical="center"/>
    </xf>
    <xf numFmtId="0" fontId="45" fillId="0" borderId="0" xfId="0" applyFont="1">
      <alignment vertical="center"/>
    </xf>
    <xf numFmtId="41" fontId="45" fillId="3" borderId="22" xfId="1" applyFont="1" applyFill="1" applyBorder="1">
      <alignment vertical="center"/>
    </xf>
    <xf numFmtId="176" fontId="31" fillId="3" borderId="22" xfId="4" applyFont="1" applyFill="1" applyBorder="1" applyAlignment="1">
      <alignment horizontal="center" vertical="center"/>
    </xf>
    <xf numFmtId="41" fontId="31" fillId="3" borderId="22" xfId="1" applyFont="1" applyFill="1" applyBorder="1" applyAlignment="1">
      <alignment horizontal="center" vertical="center"/>
    </xf>
    <xf numFmtId="9" fontId="10" fillId="13" borderId="0" xfId="15" applyFont="1" applyFill="1" applyAlignment="1">
      <alignment horizontal="center" vertical="center"/>
    </xf>
    <xf numFmtId="0" fontId="33" fillId="0" borderId="0" xfId="0" applyFont="1" applyAlignment="1">
      <alignment horizontal="center" vertical="center"/>
    </xf>
    <xf numFmtId="49" fontId="45" fillId="0" borderId="22" xfId="0" applyNumberFormat="1" applyFont="1" applyBorder="1">
      <alignment vertical="center"/>
    </xf>
    <xf numFmtId="49" fontId="30" fillId="0" borderId="0" xfId="0" applyNumberFormat="1" applyFont="1">
      <alignment vertical="center"/>
    </xf>
    <xf numFmtId="49" fontId="31" fillId="5" borderId="22" xfId="2" applyNumberFormat="1" applyFont="1" applyFill="1" applyBorder="1" applyAlignment="1">
      <alignment horizontal="center" vertical="center"/>
    </xf>
    <xf numFmtId="41" fontId="30" fillId="0" borderId="0" xfId="1" applyFont="1">
      <alignment vertical="center"/>
    </xf>
    <xf numFmtId="41" fontId="30" fillId="0" borderId="0" xfId="1" applyFont="1" applyAlignment="1">
      <alignment horizontal="center" vertical="center"/>
    </xf>
    <xf numFmtId="41" fontId="31" fillId="0" borderId="0" xfId="1" applyFont="1" applyAlignment="1">
      <alignment horizontal="center" vertical="center"/>
    </xf>
    <xf numFmtId="9" fontId="45" fillId="0" borderId="22" xfId="0" applyNumberFormat="1" applyFont="1" applyBorder="1">
      <alignment vertical="center"/>
    </xf>
    <xf numFmtId="49" fontId="45" fillId="0" borderId="0" xfId="0" applyNumberFormat="1" applyFont="1">
      <alignment vertical="center"/>
    </xf>
    <xf numFmtId="41" fontId="45" fillId="0" borderId="0" xfId="1" applyFont="1" applyFill="1">
      <alignment vertical="center"/>
    </xf>
    <xf numFmtId="41" fontId="46" fillId="0" borderId="0" xfId="1" applyFont="1" applyFill="1">
      <alignment vertical="center"/>
    </xf>
    <xf numFmtId="9" fontId="45" fillId="0" borderId="0" xfId="0" applyNumberFormat="1" applyFont="1">
      <alignment vertical="center"/>
    </xf>
    <xf numFmtId="0" fontId="47" fillId="0" borderId="0" xfId="0" applyFont="1">
      <alignment vertical="center"/>
    </xf>
    <xf numFmtId="0" fontId="32" fillId="0" borderId="0" xfId="0" applyFont="1" applyAlignment="1">
      <alignment horizontal="center" vertical="center"/>
    </xf>
    <xf numFmtId="0" fontId="48" fillId="0" borderId="0" xfId="0" applyFont="1">
      <alignment vertical="center"/>
    </xf>
    <xf numFmtId="0" fontId="1" fillId="0" borderId="0" xfId="16">
      <alignment vertical="center"/>
    </xf>
    <xf numFmtId="0" fontId="50" fillId="0" borderId="22" xfId="16" applyFont="1" applyBorder="1" applyAlignment="1">
      <alignment horizontal="center" vertical="center"/>
    </xf>
    <xf numFmtId="0" fontId="50" fillId="3" borderId="22" xfId="16" applyFont="1" applyFill="1" applyBorder="1" applyAlignment="1">
      <alignment horizontal="center" vertical="center"/>
    </xf>
    <xf numFmtId="0" fontId="50" fillId="0" borderId="22" xfId="16" applyFont="1" applyBorder="1">
      <alignment vertical="center"/>
    </xf>
    <xf numFmtId="0" fontId="16" fillId="4" borderId="22" xfId="2" applyFont="1" applyFill="1" applyBorder="1" applyAlignment="1">
      <alignment horizontal="center" vertical="center"/>
    </xf>
    <xf numFmtId="0" fontId="50" fillId="0" borderId="22" xfId="16" applyFont="1" applyBorder="1" applyAlignment="1">
      <alignment horizontal="right" vertical="center"/>
    </xf>
    <xf numFmtId="180" fontId="52" fillId="0" borderId="0" xfId="17" applyNumberFormat="1" applyFont="1" applyAlignment="1">
      <alignment horizontal="center" vertical="center" shrinkToFit="1"/>
    </xf>
    <xf numFmtId="0" fontId="52" fillId="0" borderId="0" xfId="17" applyFont="1" applyAlignment="1">
      <alignment vertical="center" shrinkToFit="1"/>
    </xf>
    <xf numFmtId="0" fontId="56" fillId="0" borderId="0" xfId="17" applyFont="1" applyAlignment="1">
      <alignment vertical="center" shrinkToFit="1"/>
    </xf>
    <xf numFmtId="0" fontId="57" fillId="0" borderId="26" xfId="17" applyFont="1" applyBorder="1" applyAlignment="1">
      <alignment horizontal="center" vertical="center" shrinkToFit="1"/>
    </xf>
    <xf numFmtId="0" fontId="57" fillId="0" borderId="27" xfId="17" applyFont="1" applyBorder="1" applyAlignment="1">
      <alignment horizontal="center" vertical="center" shrinkToFit="1"/>
    </xf>
    <xf numFmtId="181" fontId="57" fillId="0" borderId="27" xfId="17" applyNumberFormat="1" applyFont="1" applyBorder="1" applyAlignment="1">
      <alignment horizontal="center" vertical="center" shrinkToFit="1"/>
    </xf>
    <xf numFmtId="180" fontId="58" fillId="0" borderId="0" xfId="17" applyNumberFormat="1" applyFont="1" applyAlignment="1">
      <alignment horizontal="center" vertical="center" shrinkToFit="1"/>
    </xf>
    <xf numFmtId="0" fontId="57" fillId="0" borderId="30" xfId="17" applyFont="1" applyBorder="1" applyAlignment="1">
      <alignment horizontal="center" vertical="center" shrinkToFit="1"/>
    </xf>
    <xf numFmtId="0" fontId="58" fillId="0" borderId="0" xfId="17" applyFont="1" applyAlignment="1">
      <alignment horizontal="center" vertical="center" shrinkToFit="1"/>
    </xf>
    <xf numFmtId="0" fontId="57" fillId="0" borderId="23" xfId="17" applyFont="1" applyBorder="1" applyAlignment="1">
      <alignment vertical="center" shrinkToFit="1"/>
    </xf>
    <xf numFmtId="0" fontId="52" fillId="0" borderId="0" xfId="17" applyFont="1" applyAlignment="1">
      <alignment horizontal="left" vertical="center" shrinkToFit="1"/>
    </xf>
    <xf numFmtId="181" fontId="52" fillId="0" borderId="0" xfId="17" applyNumberFormat="1" applyFont="1" applyAlignment="1">
      <alignment horizontal="right" vertical="center" shrinkToFit="1"/>
    </xf>
    <xf numFmtId="49" fontId="17" fillId="0" borderId="3" xfId="5" applyNumberFormat="1" applyFont="1" applyBorder="1" applyAlignment="1">
      <alignment vertical="center"/>
    </xf>
    <xf numFmtId="0" fontId="46" fillId="0" borderId="0" xfId="0" applyFont="1">
      <alignment vertical="center"/>
    </xf>
    <xf numFmtId="49" fontId="46" fillId="0" borderId="0" xfId="0" applyNumberFormat="1" applyFont="1">
      <alignment vertical="center"/>
    </xf>
    <xf numFmtId="9" fontId="46" fillId="0" borderId="0" xfId="0" applyNumberFormat="1" applyFont="1">
      <alignment vertical="center"/>
    </xf>
    <xf numFmtId="41" fontId="46" fillId="0" borderId="0" xfId="0" applyNumberFormat="1" applyFont="1">
      <alignment vertical="center"/>
    </xf>
    <xf numFmtId="41" fontId="45" fillId="0" borderId="22" xfId="1" applyFont="1" applyFill="1" applyBorder="1">
      <alignment vertical="center"/>
    </xf>
    <xf numFmtId="41" fontId="45" fillId="0" borderId="22" xfId="1" applyFont="1" applyFill="1" applyBorder="1" applyAlignment="1">
      <alignment horizontal="center" vertical="center"/>
    </xf>
    <xf numFmtId="178" fontId="27" fillId="7" borderId="0" xfId="2" applyNumberFormat="1" applyFont="1" applyFill="1" applyAlignment="1">
      <alignment horizontal="center" vertical="center"/>
    </xf>
    <xf numFmtId="49" fontId="45" fillId="14" borderId="22" xfId="0" applyNumberFormat="1" applyFont="1" applyFill="1" applyBorder="1" applyAlignment="1">
      <alignment horizontal="center" vertical="center"/>
    </xf>
    <xf numFmtId="41" fontId="45" fillId="14" borderId="22" xfId="1" applyFont="1" applyFill="1" applyBorder="1" applyAlignment="1">
      <alignment horizontal="center" vertical="center"/>
    </xf>
    <xf numFmtId="41" fontId="45" fillId="14" borderId="22" xfId="0" applyNumberFormat="1" applyFont="1" applyFill="1" applyBorder="1" applyAlignment="1">
      <alignment horizontal="center" vertical="center"/>
    </xf>
    <xf numFmtId="41" fontId="45" fillId="14" borderId="22" xfId="1" applyFont="1" applyFill="1" applyBorder="1">
      <alignment vertical="center"/>
    </xf>
    <xf numFmtId="0" fontId="45" fillId="14" borderId="22" xfId="0" applyFont="1" applyFill="1" applyBorder="1" applyAlignment="1">
      <alignment horizontal="left" vertical="center"/>
    </xf>
    <xf numFmtId="49" fontId="45" fillId="14" borderId="22" xfId="0" applyNumberFormat="1" applyFont="1" applyFill="1" applyBorder="1">
      <alignment vertical="center"/>
    </xf>
    <xf numFmtId="9" fontId="45" fillId="14" borderId="22" xfId="0" applyNumberFormat="1" applyFont="1" applyFill="1" applyBorder="1">
      <alignment vertical="center"/>
    </xf>
    <xf numFmtId="0" fontId="45" fillId="14" borderId="0" xfId="0" applyFont="1" applyFill="1">
      <alignment vertical="center"/>
    </xf>
    <xf numFmtId="49" fontId="4" fillId="4" borderId="22" xfId="0" applyNumberFormat="1" applyFont="1" applyFill="1" applyBorder="1" applyAlignment="1">
      <alignment horizontal="center" vertical="center" wrapText="1"/>
    </xf>
    <xf numFmtId="49" fontId="4" fillId="4" borderId="22" xfId="0" applyNumberFormat="1" applyFont="1" applyFill="1" applyBorder="1" applyAlignment="1">
      <alignment horizontal="left" vertical="center" wrapText="1"/>
    </xf>
    <xf numFmtId="49" fontId="4" fillId="4" borderId="22" xfId="0" applyNumberFormat="1" applyFont="1" applyFill="1" applyBorder="1" applyAlignment="1">
      <alignment horizontal="right" vertical="center" wrapText="1"/>
    </xf>
    <xf numFmtId="182" fontId="4" fillId="4" borderId="22" xfId="0" applyNumberFormat="1" applyFont="1" applyFill="1" applyBorder="1" applyAlignment="1">
      <alignment horizontal="right" vertical="center" wrapText="1"/>
    </xf>
    <xf numFmtId="41" fontId="62" fillId="4" borderId="22" xfId="1" applyFont="1" applyFill="1" applyBorder="1" applyAlignment="1">
      <alignment horizontal="center" vertical="center"/>
    </xf>
    <xf numFmtId="49" fontId="62" fillId="4" borderId="22" xfId="0" applyNumberFormat="1" applyFont="1" applyFill="1" applyBorder="1">
      <alignment vertical="center"/>
    </xf>
    <xf numFmtId="0" fontId="62" fillId="4" borderId="22" xfId="0" applyFont="1" applyFill="1" applyBorder="1" applyAlignment="1">
      <alignment horizontal="center" vertical="center"/>
    </xf>
    <xf numFmtId="41" fontId="62" fillId="4" borderId="22" xfId="1" applyFont="1" applyFill="1" applyBorder="1" applyAlignment="1">
      <alignment vertical="center"/>
    </xf>
    <xf numFmtId="0" fontId="64" fillId="0" borderId="0" xfId="0" applyFont="1">
      <alignment vertical="center"/>
    </xf>
    <xf numFmtId="49" fontId="40" fillId="0" borderId="0" xfId="0" applyNumberFormat="1" applyFont="1">
      <alignment vertical="center"/>
    </xf>
    <xf numFmtId="49" fontId="40" fillId="0" borderId="0" xfId="0" applyNumberFormat="1" applyFont="1" applyAlignment="1">
      <alignment horizontal="center" vertical="center"/>
    </xf>
    <xf numFmtId="41" fontId="40" fillId="0" borderId="0" xfId="1" applyFont="1" applyFill="1">
      <alignment vertical="center"/>
    </xf>
    <xf numFmtId="0" fontId="40" fillId="0" borderId="0" xfId="0" applyFont="1">
      <alignment vertical="center"/>
    </xf>
    <xf numFmtId="9" fontId="40" fillId="0" borderId="0" xfId="0" applyNumberFormat="1" applyFont="1">
      <alignment vertical="center"/>
    </xf>
    <xf numFmtId="0" fontId="65" fillId="0" borderId="0" xfId="0" applyFont="1" applyAlignment="1">
      <alignment horizontal="center" vertical="center"/>
    </xf>
    <xf numFmtId="49" fontId="66" fillId="0" borderId="0" xfId="0" applyNumberFormat="1" applyFont="1">
      <alignment vertical="center"/>
    </xf>
    <xf numFmtId="49" fontId="66" fillId="0" borderId="0" xfId="0" applyNumberFormat="1" applyFont="1" applyAlignment="1">
      <alignment horizontal="center" vertical="center"/>
    </xf>
    <xf numFmtId="41" fontId="66" fillId="0" borderId="0" xfId="1" applyFont="1">
      <alignment vertical="center"/>
    </xf>
    <xf numFmtId="0" fontId="67" fillId="0" borderId="0" xfId="0" applyFont="1" applyAlignment="1">
      <alignment horizontal="center" vertical="center"/>
    </xf>
    <xf numFmtId="0" fontId="66" fillId="0" borderId="0" xfId="0" applyFont="1">
      <alignment vertical="center"/>
    </xf>
    <xf numFmtId="0" fontId="68" fillId="0" borderId="0" xfId="0" applyFont="1" applyAlignment="1">
      <alignment horizontal="center" vertical="center"/>
    </xf>
    <xf numFmtId="0" fontId="67" fillId="4" borderId="22" xfId="0" applyFont="1" applyFill="1" applyBorder="1" applyAlignment="1">
      <alignment horizontal="center" vertical="center"/>
    </xf>
    <xf numFmtId="49" fontId="67" fillId="4" borderId="22" xfId="2" applyNumberFormat="1" applyFont="1" applyFill="1" applyBorder="1" applyAlignment="1">
      <alignment vertical="center"/>
    </xf>
    <xf numFmtId="49" fontId="67" fillId="4" borderId="22" xfId="2" applyNumberFormat="1" applyFont="1" applyFill="1" applyBorder="1" applyAlignment="1">
      <alignment horizontal="center" vertical="center"/>
    </xf>
    <xf numFmtId="41" fontId="67" fillId="4" borderId="22" xfId="1" applyFont="1" applyFill="1" applyBorder="1" applyAlignment="1">
      <alignment horizontal="center" vertical="center"/>
    </xf>
    <xf numFmtId="176" fontId="67" fillId="4" borderId="22" xfId="4" applyFont="1" applyFill="1" applyBorder="1" applyAlignment="1">
      <alignment horizontal="center" vertical="center"/>
    </xf>
    <xf numFmtId="0" fontId="73" fillId="4" borderId="22" xfId="0" applyFont="1" applyFill="1" applyBorder="1" applyAlignment="1">
      <alignment horizontal="center" vertical="center"/>
    </xf>
    <xf numFmtId="41" fontId="40" fillId="4" borderId="22" xfId="1" applyFont="1" applyFill="1" applyBorder="1">
      <alignment vertical="center"/>
    </xf>
    <xf numFmtId="0" fontId="40" fillId="4" borderId="0" xfId="0" applyFont="1" applyFill="1">
      <alignment vertical="center"/>
    </xf>
    <xf numFmtId="49" fontId="40" fillId="4" borderId="0" xfId="0" applyNumberFormat="1" applyFont="1" applyFill="1">
      <alignment vertical="center"/>
    </xf>
    <xf numFmtId="49" fontId="40" fillId="4" borderId="0" xfId="0" applyNumberFormat="1" applyFont="1" applyFill="1" applyAlignment="1">
      <alignment horizontal="center" vertical="center"/>
    </xf>
    <xf numFmtId="41" fontId="40" fillId="4" borderId="0" xfId="1" applyFont="1" applyFill="1">
      <alignment vertical="center"/>
    </xf>
    <xf numFmtId="9" fontId="40" fillId="4" borderId="0" xfId="0" applyNumberFormat="1" applyFont="1" applyFill="1">
      <alignment vertical="center"/>
    </xf>
    <xf numFmtId="9" fontId="62" fillId="4" borderId="22" xfId="0" applyNumberFormat="1" applyFont="1" applyFill="1" applyBorder="1">
      <alignment vertical="center"/>
    </xf>
    <xf numFmtId="0" fontId="62" fillId="4" borderId="22" xfId="0" applyFont="1" applyFill="1" applyBorder="1">
      <alignment vertical="center"/>
    </xf>
    <xf numFmtId="49" fontId="62" fillId="4" borderId="22" xfId="0" applyNumberFormat="1" applyFont="1" applyFill="1" applyBorder="1" applyAlignment="1">
      <alignment horizontal="center" vertical="center"/>
    </xf>
    <xf numFmtId="41" fontId="62" fillId="14" borderId="22" xfId="1" applyFont="1" applyFill="1" applyBorder="1" applyAlignment="1">
      <alignment horizontal="center" vertical="center"/>
    </xf>
    <xf numFmtId="41" fontId="62" fillId="14" borderId="22" xfId="1" applyFont="1" applyFill="1" applyBorder="1" applyAlignment="1">
      <alignment vertical="center"/>
    </xf>
    <xf numFmtId="41" fontId="62" fillId="4" borderId="22" xfId="0" applyNumberFormat="1" applyFont="1" applyFill="1" applyBorder="1">
      <alignment vertical="center"/>
    </xf>
    <xf numFmtId="183" fontId="62" fillId="4" borderId="22" xfId="0" applyNumberFormat="1" applyFont="1" applyFill="1" applyBorder="1">
      <alignment vertical="center"/>
    </xf>
    <xf numFmtId="0" fontId="62" fillId="14" borderId="22" xfId="0" applyFont="1" applyFill="1" applyBorder="1">
      <alignment vertical="center"/>
    </xf>
    <xf numFmtId="41" fontId="40" fillId="4" borderId="0" xfId="1" applyFont="1" applyFill="1" applyBorder="1">
      <alignment vertical="center"/>
    </xf>
    <xf numFmtId="41" fontId="4" fillId="0" borderId="22" xfId="1" applyFont="1" applyFill="1" applyBorder="1" applyAlignment="1">
      <alignment horizontal="center" vertical="center" wrapText="1"/>
    </xf>
    <xf numFmtId="0" fontId="62" fillId="14" borderId="22" xfId="0" applyFont="1" applyFill="1" applyBorder="1" applyAlignment="1">
      <alignment horizontal="center" vertical="center"/>
    </xf>
    <xf numFmtId="0" fontId="61" fillId="4" borderId="0" xfId="0" applyFont="1" applyFill="1">
      <alignment vertical="center"/>
    </xf>
    <xf numFmtId="0" fontId="62" fillId="4" borderId="0" xfId="0" applyFont="1" applyFill="1">
      <alignment vertical="center"/>
    </xf>
    <xf numFmtId="0" fontId="66" fillId="4" borderId="0" xfId="0" applyFont="1" applyFill="1">
      <alignment vertical="center"/>
    </xf>
    <xf numFmtId="0" fontId="69" fillId="0" borderId="22" xfId="0" applyFont="1" applyBorder="1" applyAlignment="1">
      <alignment horizontal="right" vertical="center"/>
    </xf>
    <xf numFmtId="0" fontId="70" fillId="0" borderId="22" xfId="0" applyFont="1" applyBorder="1">
      <alignment vertical="center"/>
    </xf>
    <xf numFmtId="49" fontId="66" fillId="0" borderId="22" xfId="0" applyNumberFormat="1" applyFont="1" applyBorder="1">
      <alignment vertical="center"/>
    </xf>
    <xf numFmtId="49" fontId="66" fillId="0" borderId="22" xfId="0" applyNumberFormat="1" applyFont="1" applyBorder="1" applyAlignment="1">
      <alignment horizontal="center" vertical="center"/>
    </xf>
    <xf numFmtId="41" fontId="66" fillId="0" borderId="22" xfId="1" applyFont="1" applyBorder="1">
      <alignment vertical="center"/>
    </xf>
    <xf numFmtId="41" fontId="40" fillId="0" borderId="22" xfId="1" applyFont="1" applyFill="1" applyBorder="1">
      <alignment vertical="center"/>
    </xf>
    <xf numFmtId="9" fontId="71" fillId="13" borderId="22" xfId="15" applyFont="1" applyFill="1" applyBorder="1" applyAlignment="1">
      <alignment horizontal="center" vertical="center"/>
    </xf>
    <xf numFmtId="0" fontId="66" fillId="0" borderId="22" xfId="0" applyFont="1" applyBorder="1">
      <alignment vertical="center"/>
    </xf>
    <xf numFmtId="0" fontId="72" fillId="0" borderId="22" xfId="0" applyFont="1" applyBorder="1">
      <alignment vertical="center"/>
    </xf>
    <xf numFmtId="41" fontId="4" fillId="4" borderId="22" xfId="1" applyFont="1" applyFill="1" applyBorder="1" applyAlignment="1">
      <alignment horizontal="center" vertical="center" wrapText="1"/>
    </xf>
    <xf numFmtId="0" fontId="62" fillId="0" borderId="22" xfId="0" applyFont="1" applyBorder="1" applyAlignment="1">
      <alignment horizontal="center" vertical="center"/>
    </xf>
    <xf numFmtId="0" fontId="74" fillId="4" borderId="22" xfId="0" applyFont="1" applyFill="1" applyBorder="1" applyAlignment="1">
      <alignment horizontal="center" vertical="center"/>
    </xf>
    <xf numFmtId="0" fontId="62" fillId="0" borderId="22" xfId="0" applyFont="1" applyBorder="1" applyAlignment="1">
      <alignment horizontal="left" vertical="center"/>
    </xf>
    <xf numFmtId="41" fontId="62" fillId="0" borderId="22" xfId="1" applyFont="1" applyBorder="1" applyAlignment="1">
      <alignment horizontal="center" vertical="center"/>
    </xf>
    <xf numFmtId="49" fontId="62" fillId="0" borderId="22" xfId="0" applyNumberFormat="1" applyFont="1" applyBorder="1" applyAlignment="1">
      <alignment horizontal="left" vertical="center"/>
    </xf>
    <xf numFmtId="49" fontId="62" fillId="4" borderId="22" xfId="0" applyNumberFormat="1" applyFont="1" applyFill="1" applyBorder="1" applyAlignment="1">
      <alignment horizontal="left" vertical="center"/>
    </xf>
    <xf numFmtId="41" fontId="4" fillId="4" borderId="22" xfId="1" applyFont="1" applyFill="1" applyBorder="1" applyAlignment="1">
      <alignment horizontal="right" vertical="center" wrapText="1"/>
    </xf>
    <xf numFmtId="41" fontId="40" fillId="4" borderId="0" xfId="1" applyFont="1" applyFill="1" applyAlignment="1">
      <alignment horizontal="center" vertical="center"/>
    </xf>
    <xf numFmtId="0" fontId="62" fillId="4" borderId="22" xfId="0" applyFont="1" applyFill="1" applyBorder="1" applyAlignment="1">
      <alignment horizontal="left" vertical="center"/>
    </xf>
    <xf numFmtId="41" fontId="63" fillId="4" borderId="22" xfId="1" applyFont="1" applyFill="1" applyBorder="1" applyAlignment="1"/>
    <xf numFmtId="41" fontId="75" fillId="4" borderId="22" xfId="1" applyFont="1" applyFill="1" applyBorder="1" applyAlignment="1">
      <alignment horizontal="center" vertical="center"/>
    </xf>
    <xf numFmtId="0" fontId="63" fillId="15" borderId="22" xfId="0" applyFont="1" applyFill="1" applyBorder="1" applyAlignment="1">
      <alignment horizontal="center"/>
    </xf>
    <xf numFmtId="49" fontId="62" fillId="15" borderId="22" xfId="0" applyNumberFormat="1" applyFont="1" applyFill="1" applyBorder="1" applyAlignment="1">
      <alignment horizontal="left" vertical="center"/>
    </xf>
    <xf numFmtId="0" fontId="63" fillId="15" borderId="22" xfId="0" applyFont="1" applyFill="1" applyBorder="1" applyAlignment="1">
      <alignment horizontal="left"/>
    </xf>
    <xf numFmtId="41" fontId="63" fillId="15" borderId="22" xfId="1" applyFont="1" applyFill="1" applyBorder="1" applyAlignment="1"/>
    <xf numFmtId="41" fontId="62" fillId="15" borderId="22" xfId="1" applyFont="1" applyFill="1" applyBorder="1" applyAlignment="1">
      <alignment vertical="center"/>
    </xf>
    <xf numFmtId="41" fontId="62" fillId="15" borderId="22" xfId="1" applyFont="1" applyFill="1" applyBorder="1" applyAlignment="1">
      <alignment horizontal="center" vertical="center"/>
    </xf>
    <xf numFmtId="0" fontId="62" fillId="15" borderId="22" xfId="0" applyFont="1" applyFill="1" applyBorder="1">
      <alignment vertical="center"/>
    </xf>
    <xf numFmtId="9" fontId="62" fillId="15" borderId="22" xfId="0" applyNumberFormat="1" applyFont="1" applyFill="1" applyBorder="1">
      <alignment vertical="center"/>
    </xf>
    <xf numFmtId="49" fontId="62" fillId="15" borderId="22" xfId="0" applyNumberFormat="1" applyFont="1" applyFill="1" applyBorder="1">
      <alignment vertical="center"/>
    </xf>
    <xf numFmtId="0" fontId="62" fillId="15" borderId="0" xfId="0" applyFont="1" applyFill="1">
      <alignment vertical="center"/>
    </xf>
    <xf numFmtId="0" fontId="40" fillId="15" borderId="0" xfId="0" applyFont="1" applyFill="1">
      <alignment vertical="center"/>
    </xf>
    <xf numFmtId="41" fontId="62" fillId="15" borderId="22" xfId="0" applyNumberFormat="1" applyFont="1" applyFill="1" applyBorder="1">
      <alignment vertical="center"/>
    </xf>
    <xf numFmtId="0" fontId="61" fillId="15" borderId="0" xfId="0" applyFont="1" applyFill="1">
      <alignment vertical="center"/>
    </xf>
    <xf numFmtId="49" fontId="4" fillId="15" borderId="22" xfId="0" applyNumberFormat="1" applyFont="1" applyFill="1" applyBorder="1" applyAlignment="1">
      <alignment horizontal="center" vertical="center" wrapText="1"/>
    </xf>
    <xf numFmtId="49" fontId="4" fillId="15" borderId="22" xfId="0" applyNumberFormat="1" applyFont="1" applyFill="1" applyBorder="1" applyAlignment="1">
      <alignment horizontal="left" vertical="center" wrapText="1"/>
    </xf>
    <xf numFmtId="49" fontId="4" fillId="15" borderId="22" xfId="0" applyNumberFormat="1" applyFont="1" applyFill="1" applyBorder="1" applyAlignment="1">
      <alignment horizontal="right" vertical="center" wrapText="1"/>
    </xf>
    <xf numFmtId="41" fontId="4" fillId="15" borderId="22" xfId="1" applyFont="1" applyFill="1" applyBorder="1" applyAlignment="1">
      <alignment horizontal="right" vertical="center" wrapText="1"/>
    </xf>
    <xf numFmtId="0" fontId="63" fillId="15" borderId="22" xfId="0" applyFont="1" applyFill="1" applyBorder="1" applyAlignment="1"/>
    <xf numFmtId="0" fontId="62" fillId="15" borderId="22" xfId="0" applyFont="1" applyFill="1" applyBorder="1" applyAlignment="1">
      <alignment horizontal="left" vertical="center"/>
    </xf>
    <xf numFmtId="0" fontId="62" fillId="15" borderId="22" xfId="0" applyFont="1" applyFill="1" applyBorder="1" applyAlignment="1">
      <alignment horizontal="center" vertical="center"/>
    </xf>
    <xf numFmtId="0" fontId="75" fillId="15" borderId="22" xfId="0" applyFont="1" applyFill="1" applyBorder="1" applyAlignment="1">
      <alignment horizontal="center"/>
    </xf>
    <xf numFmtId="0" fontId="75" fillId="15" borderId="22" xfId="0" applyFont="1" applyFill="1" applyBorder="1" applyAlignment="1">
      <alignment horizontal="left"/>
    </xf>
    <xf numFmtId="0" fontId="75" fillId="15" borderId="22" xfId="0" applyFont="1" applyFill="1" applyBorder="1" applyAlignment="1"/>
    <xf numFmtId="41" fontId="75" fillId="15" borderId="22" xfId="1" applyFont="1" applyFill="1" applyBorder="1" applyAlignment="1"/>
    <xf numFmtId="182" fontId="4" fillId="15" borderId="22" xfId="0" applyNumberFormat="1" applyFont="1" applyFill="1" applyBorder="1" applyAlignment="1">
      <alignment horizontal="right" vertical="center" wrapText="1"/>
    </xf>
    <xf numFmtId="41" fontId="75" fillId="15" borderId="22" xfId="1" applyFont="1" applyFill="1" applyBorder="1" applyAlignment="1">
      <alignment horizontal="center" vertical="center"/>
    </xf>
    <xf numFmtId="49" fontId="4" fillId="4" borderId="22" xfId="0" applyNumberFormat="1" applyFont="1" applyFill="1" applyBorder="1" applyAlignment="1">
      <alignment vertical="center" wrapText="1"/>
    </xf>
    <xf numFmtId="49" fontId="4" fillId="15" borderId="22" xfId="0" applyNumberFormat="1" applyFont="1" applyFill="1" applyBorder="1" applyAlignment="1">
      <alignment vertical="center" wrapText="1"/>
    </xf>
    <xf numFmtId="0" fontId="75" fillId="15" borderId="40" xfId="2" applyFont="1" applyFill="1" applyBorder="1" applyAlignment="1">
      <alignment vertical="center" shrinkToFit="1"/>
    </xf>
    <xf numFmtId="0" fontId="75" fillId="15" borderId="22" xfId="2" applyFont="1" applyFill="1" applyBorder="1" applyAlignment="1">
      <alignment vertical="center" shrinkToFit="1"/>
    </xf>
    <xf numFmtId="0" fontId="75" fillId="4" borderId="22" xfId="2" applyFont="1" applyFill="1" applyBorder="1" applyAlignment="1">
      <alignment vertical="center" shrinkToFit="1"/>
    </xf>
    <xf numFmtId="0" fontId="75" fillId="4" borderId="22" xfId="2" applyFont="1" applyFill="1" applyBorder="1" applyAlignment="1">
      <alignment vertical="center" wrapText="1" shrinkToFit="1"/>
    </xf>
    <xf numFmtId="41" fontId="4" fillId="15" borderId="22" xfId="1" applyFont="1" applyFill="1" applyBorder="1" applyAlignment="1">
      <alignment horizontal="center" vertical="center" wrapText="1"/>
    </xf>
    <xf numFmtId="0" fontId="75" fillId="15" borderId="22" xfId="2" applyFont="1" applyFill="1" applyBorder="1" applyAlignment="1">
      <alignment vertical="center" wrapText="1" shrinkToFit="1"/>
    </xf>
    <xf numFmtId="41" fontId="62" fillId="4" borderId="22" xfId="0" applyNumberFormat="1" applyFont="1" applyFill="1" applyBorder="1" applyAlignment="1">
      <alignment horizontal="left" vertical="center"/>
    </xf>
    <xf numFmtId="41" fontId="62" fillId="15" borderId="22" xfId="0" applyNumberFormat="1" applyFont="1" applyFill="1" applyBorder="1" applyAlignment="1">
      <alignment horizontal="left" vertical="center"/>
    </xf>
    <xf numFmtId="41" fontId="62" fillId="0" borderId="22" xfId="0" applyNumberFormat="1" applyFont="1" applyBorder="1" applyAlignment="1">
      <alignment horizontal="left" vertical="center"/>
    </xf>
    <xf numFmtId="41" fontId="63" fillId="15" borderId="22" xfId="1" applyFont="1" applyFill="1" applyBorder="1" applyAlignment="1">
      <alignment horizontal="left"/>
    </xf>
    <xf numFmtId="0" fontId="63" fillId="4" borderId="22" xfId="0" applyFont="1" applyFill="1" applyBorder="1" applyAlignment="1">
      <alignment horizontal="center"/>
    </xf>
    <xf numFmtId="0" fontId="63" fillId="4" borderId="22" xfId="0" applyFont="1" applyFill="1" applyBorder="1" applyAlignment="1"/>
    <xf numFmtId="0" fontId="63" fillId="4" borderId="22" xfId="0" applyFont="1" applyFill="1" applyBorder="1" applyAlignment="1">
      <alignment horizontal="left"/>
    </xf>
    <xf numFmtId="0" fontId="62" fillId="16" borderId="22" xfId="0" applyFont="1" applyFill="1" applyBorder="1" applyAlignment="1">
      <alignment horizontal="center" vertical="center"/>
    </xf>
    <xf numFmtId="0" fontId="62" fillId="16" borderId="22" xfId="0" applyFont="1" applyFill="1" applyBorder="1" applyAlignment="1">
      <alignment horizontal="left" vertical="center"/>
    </xf>
    <xf numFmtId="41" fontId="62" fillId="16" borderId="22" xfId="1" applyFont="1" applyFill="1" applyBorder="1" applyAlignment="1">
      <alignment horizontal="center" vertical="center"/>
    </xf>
    <xf numFmtId="41" fontId="62" fillId="16" borderId="22" xfId="1" applyFont="1" applyFill="1" applyBorder="1" applyAlignment="1">
      <alignment vertical="center"/>
    </xf>
    <xf numFmtId="41" fontId="63" fillId="16" borderId="22" xfId="1" applyFont="1" applyFill="1" applyBorder="1" applyAlignment="1"/>
    <xf numFmtId="9" fontId="62" fillId="16" borderId="22" xfId="0" applyNumberFormat="1" applyFont="1" applyFill="1" applyBorder="1">
      <alignment vertical="center"/>
    </xf>
    <xf numFmtId="49" fontId="62" fillId="16" borderId="22" xfId="0" applyNumberFormat="1" applyFont="1" applyFill="1" applyBorder="1">
      <alignment vertical="center"/>
    </xf>
    <xf numFmtId="0" fontId="61" fillId="16" borderId="0" xfId="0" applyFont="1" applyFill="1">
      <alignment vertical="center"/>
    </xf>
    <xf numFmtId="41" fontId="4" fillId="4" borderId="22" xfId="1" applyFont="1" applyFill="1" applyBorder="1" applyAlignment="1">
      <alignment horizontal="left" vertical="center" wrapText="1"/>
    </xf>
    <xf numFmtId="0" fontId="12" fillId="0" borderId="0" xfId="5" applyFont="1" applyAlignment="1">
      <alignment horizontal="center" vertical="center"/>
    </xf>
    <xf numFmtId="0" fontId="18" fillId="6" borderId="0" xfId="5" applyFont="1" applyFill="1" applyAlignment="1">
      <alignment horizontal="left" vertical="center" shrinkToFit="1"/>
    </xf>
    <xf numFmtId="0" fontId="18" fillId="0" borderId="0" xfId="5" applyFont="1" applyAlignment="1">
      <alignment vertical="center"/>
    </xf>
    <xf numFmtId="0" fontId="16" fillId="0" borderId="0" xfId="5" applyFont="1" applyAlignment="1">
      <alignment vertical="center"/>
    </xf>
    <xf numFmtId="176" fontId="68" fillId="4" borderId="22" xfId="4" applyFont="1" applyFill="1" applyBorder="1" applyAlignment="1">
      <alignment horizontal="center" vertical="center"/>
    </xf>
    <xf numFmtId="176" fontId="67" fillId="4" borderId="22" xfId="4" applyFont="1" applyFill="1" applyBorder="1" applyAlignment="1">
      <alignment horizontal="center" vertical="center"/>
    </xf>
    <xf numFmtId="0" fontId="67" fillId="4" borderId="22" xfId="0" applyFont="1" applyFill="1" applyBorder="1" applyAlignment="1">
      <alignment horizontal="center" vertical="center"/>
    </xf>
    <xf numFmtId="0" fontId="68" fillId="4" borderId="22" xfId="0" applyFont="1" applyFill="1" applyBorder="1" applyAlignment="1">
      <alignment horizontal="center" vertical="center"/>
    </xf>
    <xf numFmtId="49" fontId="67" fillId="4" borderId="22" xfId="2" applyNumberFormat="1" applyFont="1" applyFill="1" applyBorder="1" applyAlignment="1">
      <alignment horizontal="center" vertical="center"/>
    </xf>
    <xf numFmtId="41" fontId="67" fillId="4" borderId="22" xfId="1" applyFont="1" applyFill="1" applyBorder="1" applyAlignment="1">
      <alignment horizontal="center" vertical="center"/>
    </xf>
    <xf numFmtId="0" fontId="49" fillId="0" borderId="22" xfId="16" applyFont="1" applyBorder="1" applyAlignment="1">
      <alignment horizontal="center" vertical="center"/>
    </xf>
    <xf numFmtId="0" fontId="50" fillId="0" borderId="25" xfId="16" applyFont="1" applyBorder="1" applyAlignment="1">
      <alignment horizontal="left" vertical="center"/>
    </xf>
    <xf numFmtId="0" fontId="50" fillId="0" borderId="23" xfId="16" applyFont="1" applyBorder="1" applyAlignment="1">
      <alignment horizontal="left" vertical="center"/>
    </xf>
    <xf numFmtId="0" fontId="50" fillId="0" borderId="24" xfId="16" applyFont="1" applyBorder="1" applyAlignment="1">
      <alignment horizontal="left" vertical="center"/>
    </xf>
    <xf numFmtId="0" fontId="59" fillId="4" borderId="37" xfId="16" applyFont="1" applyFill="1" applyBorder="1" applyAlignment="1">
      <alignment horizontal="left" vertical="center" shrinkToFit="1"/>
    </xf>
    <xf numFmtId="0" fontId="60" fillId="4" borderId="0" xfId="16" applyFont="1" applyFill="1" applyAlignment="1">
      <alignment horizontal="left" vertical="center" shrinkToFit="1"/>
    </xf>
    <xf numFmtId="0" fontId="60" fillId="4" borderId="38" xfId="16" applyFont="1" applyFill="1" applyBorder="1" applyAlignment="1">
      <alignment horizontal="left" vertical="center" shrinkToFit="1"/>
    </xf>
    <xf numFmtId="0" fontId="57" fillId="0" borderId="23" xfId="17" applyFont="1" applyBorder="1" applyAlignment="1">
      <alignment horizontal="center" vertical="center" shrinkToFit="1"/>
    </xf>
    <xf numFmtId="0" fontId="57" fillId="0" borderId="31" xfId="17" applyFont="1" applyBorder="1" applyAlignment="1">
      <alignment horizontal="center" vertical="center" shrinkToFit="1"/>
    </xf>
    <xf numFmtId="41" fontId="52" fillId="4" borderId="37" xfId="19" quotePrefix="1" applyFont="1" applyFill="1" applyBorder="1" applyAlignment="1">
      <alignment horizontal="left" vertical="center" shrinkToFit="1"/>
    </xf>
    <xf numFmtId="41" fontId="52" fillId="4" borderId="0" xfId="19" applyFont="1" applyFill="1" applyBorder="1" applyAlignment="1">
      <alignment horizontal="left" vertical="center" shrinkToFit="1"/>
    </xf>
    <xf numFmtId="41" fontId="52" fillId="4" borderId="38" xfId="19" applyFont="1" applyFill="1" applyBorder="1" applyAlignment="1">
      <alignment horizontal="left" vertical="center" shrinkToFit="1"/>
    </xf>
    <xf numFmtId="0" fontId="59" fillId="4" borderId="0" xfId="16" applyFont="1" applyFill="1" applyAlignment="1">
      <alignment horizontal="left" vertical="center" shrinkToFit="1"/>
    </xf>
    <xf numFmtId="0" fontId="59" fillId="4" borderId="38" xfId="16" applyFont="1" applyFill="1" applyBorder="1" applyAlignment="1">
      <alignment horizontal="left" vertical="center" shrinkToFit="1"/>
    </xf>
    <xf numFmtId="0" fontId="57" fillId="4" borderId="37" xfId="17" applyFont="1" applyFill="1" applyBorder="1" applyAlignment="1">
      <alignment horizontal="left" vertical="center" shrinkToFit="1"/>
    </xf>
    <xf numFmtId="0" fontId="57" fillId="4" borderId="0" xfId="17" applyFont="1" applyFill="1" applyAlignment="1">
      <alignment horizontal="left" vertical="center" shrinkToFit="1"/>
    </xf>
    <xf numFmtId="0" fontId="57" fillId="4" borderId="38" xfId="17" applyFont="1" applyFill="1" applyBorder="1" applyAlignment="1">
      <alignment horizontal="left" vertical="center" shrinkToFit="1"/>
    </xf>
    <xf numFmtId="41" fontId="52" fillId="4" borderId="0" xfId="19" quotePrefix="1" applyFont="1" applyFill="1" applyBorder="1" applyAlignment="1">
      <alignment horizontal="left" vertical="center" shrinkToFit="1"/>
    </xf>
    <xf numFmtId="41" fontId="52" fillId="4" borderId="38" xfId="19" quotePrefix="1" applyFont="1" applyFill="1" applyBorder="1" applyAlignment="1">
      <alignment horizontal="left" vertical="center" shrinkToFit="1"/>
    </xf>
    <xf numFmtId="0" fontId="53" fillId="0" borderId="0" xfId="17" applyFont="1" applyAlignment="1">
      <alignment horizontal="center" vertical="center" shrinkToFit="1"/>
    </xf>
    <xf numFmtId="0" fontId="54" fillId="0" borderId="0" xfId="17" applyFont="1" applyAlignment="1">
      <alignment horizontal="center" vertical="center" shrinkToFit="1"/>
    </xf>
    <xf numFmtId="42" fontId="55" fillId="0" borderId="0" xfId="18" applyFont="1" applyBorder="1" applyAlignment="1">
      <alignment horizontal="center" vertical="center" shrinkToFit="1"/>
    </xf>
    <xf numFmtId="31" fontId="57" fillId="0" borderId="28" xfId="17" applyNumberFormat="1" applyFont="1" applyBorder="1" applyAlignment="1">
      <alignment horizontal="center" vertical="center" shrinkToFit="1"/>
    </xf>
    <xf numFmtId="31" fontId="57" fillId="0" borderId="29" xfId="17" applyNumberFormat="1" applyFont="1" applyBorder="1" applyAlignment="1">
      <alignment horizontal="center" vertical="center" shrinkToFit="1"/>
    </xf>
    <xf numFmtId="0" fontId="57" fillId="0" borderId="25" xfId="17" applyFont="1" applyBorder="1" applyAlignment="1">
      <alignment horizontal="left" vertical="center" indent="1" shrinkToFit="1"/>
    </xf>
    <xf numFmtId="0" fontId="57" fillId="0" borderId="23" xfId="17" applyFont="1" applyBorder="1" applyAlignment="1">
      <alignment horizontal="left" vertical="center" indent="1" shrinkToFit="1"/>
    </xf>
    <xf numFmtId="0" fontId="57" fillId="0" borderId="31" xfId="17" applyFont="1" applyBorder="1" applyAlignment="1">
      <alignment horizontal="left" vertical="center" indent="1" shrinkToFit="1"/>
    </xf>
    <xf numFmtId="0" fontId="57" fillId="0" borderId="32" xfId="17" applyFont="1" applyBorder="1" applyAlignment="1">
      <alignment horizontal="center" vertical="center" shrinkToFit="1"/>
    </xf>
    <xf numFmtId="0" fontId="57" fillId="0" borderId="36" xfId="17" applyFont="1" applyBorder="1" applyAlignment="1">
      <alignment horizontal="center" vertical="center" shrinkToFit="1"/>
    </xf>
    <xf numFmtId="0" fontId="57" fillId="0" borderId="39" xfId="17" applyFont="1" applyBorder="1" applyAlignment="1">
      <alignment horizontal="center" vertical="center" shrinkToFit="1"/>
    </xf>
    <xf numFmtId="0" fontId="59" fillId="4" borderId="33" xfId="17" applyFont="1" applyFill="1" applyBorder="1" applyAlignment="1">
      <alignment horizontal="left" vertical="center" shrinkToFit="1"/>
    </xf>
    <xf numFmtId="0" fontId="59" fillId="4" borderId="34" xfId="17" applyFont="1" applyFill="1" applyBorder="1" applyAlignment="1">
      <alignment horizontal="left" vertical="center" shrinkToFit="1"/>
    </xf>
    <xf numFmtId="0" fontId="59" fillId="4" borderId="35" xfId="17" applyFont="1" applyFill="1" applyBorder="1" applyAlignment="1">
      <alignment horizontal="left" vertical="center" shrinkToFit="1"/>
    </xf>
    <xf numFmtId="0" fontId="59" fillId="4" borderId="37" xfId="17" applyFont="1" applyFill="1" applyBorder="1" applyAlignment="1">
      <alignment horizontal="left" vertical="center" shrinkToFit="1"/>
    </xf>
    <xf numFmtId="0" fontId="59" fillId="4" borderId="0" xfId="17" applyFont="1" applyFill="1" applyAlignment="1">
      <alignment horizontal="left" vertical="center" shrinkToFit="1"/>
    </xf>
    <xf numFmtId="0" fontId="59" fillId="4" borderId="38" xfId="17" applyFont="1" applyFill="1" applyBorder="1" applyAlignment="1">
      <alignment horizontal="left" vertical="center" shrinkToFit="1"/>
    </xf>
    <xf numFmtId="176" fontId="31" fillId="5" borderId="22" xfId="4" applyFont="1" applyFill="1" applyBorder="1" applyAlignment="1">
      <alignment horizontal="center" vertical="center"/>
    </xf>
    <xf numFmtId="0" fontId="31" fillId="5" borderId="22" xfId="0" applyFont="1" applyFill="1" applyBorder="1" applyAlignment="1">
      <alignment horizontal="center" vertical="center"/>
    </xf>
    <xf numFmtId="0" fontId="29" fillId="5" borderId="22" xfId="0" applyFont="1" applyFill="1" applyBorder="1" applyAlignment="1">
      <alignment horizontal="center" vertical="center"/>
    </xf>
    <xf numFmtId="49" fontId="31" fillId="5" borderId="22" xfId="2" applyNumberFormat="1" applyFont="1" applyFill="1" applyBorder="1" applyAlignment="1">
      <alignment horizontal="center" vertical="center"/>
    </xf>
    <xf numFmtId="41" fontId="31" fillId="3" borderId="22" xfId="1" applyFont="1" applyFill="1" applyBorder="1" applyAlignment="1">
      <alignment horizontal="center" vertical="center"/>
    </xf>
    <xf numFmtId="41" fontId="31" fillId="5" borderId="22" xfId="1" applyFont="1" applyFill="1" applyBorder="1" applyAlignment="1">
      <alignment horizontal="center" vertical="center"/>
    </xf>
    <xf numFmtId="41" fontId="40" fillId="0" borderId="0" xfId="1" applyFont="1" applyFill="1" applyAlignment="1">
      <alignment horizontal="center" vertical="center"/>
    </xf>
    <xf numFmtId="41" fontId="66" fillId="0" borderId="0" xfId="1" applyFont="1" applyAlignment="1">
      <alignment horizontal="center" vertical="center"/>
    </xf>
    <xf numFmtId="41" fontId="66" fillId="0" borderId="22" xfId="1" applyFont="1" applyBorder="1" applyAlignment="1">
      <alignment horizontal="center" vertical="center"/>
    </xf>
    <xf numFmtId="49" fontId="62" fillId="0" borderId="22" xfId="0" applyNumberFormat="1" applyFont="1" applyBorder="1" applyAlignment="1">
      <alignment horizontal="center" vertical="center"/>
    </xf>
    <xf numFmtId="41" fontId="62" fillId="15" borderId="22" xfId="0" applyNumberFormat="1" applyFont="1" applyFill="1" applyBorder="1" applyAlignment="1">
      <alignment horizontal="center" vertical="center"/>
    </xf>
    <xf numFmtId="41" fontId="62" fillId="4" borderId="22" xfId="0" applyNumberFormat="1" applyFont="1" applyFill="1" applyBorder="1" applyAlignment="1">
      <alignment horizontal="center" vertical="center"/>
    </xf>
  </cellXfs>
  <cellStyles count="20">
    <cellStyle name="백분율 2" xfId="15" xr:uid="{EE86BB1C-69E1-460B-9171-3F227FA33C1D}"/>
    <cellStyle name="백분율 2 64" xfId="8" xr:uid="{00000000-0005-0000-0000-000001000000}"/>
    <cellStyle name="쉼표 [0]" xfId="1" builtinId="6"/>
    <cellStyle name="쉼표 [0] 17" xfId="4" xr:uid="{00000000-0005-0000-0000-000003000000}"/>
    <cellStyle name="쉼표 [0] 2" xfId="3" xr:uid="{00000000-0005-0000-0000-000004000000}"/>
    <cellStyle name="쉼표 [0] 2 2" xfId="14" xr:uid="{A1C8B741-C630-4E67-A83D-3CBB14972169}"/>
    <cellStyle name="쉼표 [0] 2 2 29" xfId="19" xr:uid="{3FAD0FAA-8721-4064-865A-605028832AEB}"/>
    <cellStyle name="쉼표 [0] 3" xfId="10" xr:uid="{00000000-0005-0000-0000-000005000000}"/>
    <cellStyle name="쉼표 [0] 4" xfId="13" xr:uid="{0FF7ACC6-6CB8-4787-AF72-D6B99621F0B3}"/>
    <cellStyle name="쉼표 [0]_봉강빌딩신축공사" xfId="6" xr:uid="{00000000-0005-0000-0000-000006000000}"/>
    <cellStyle name="통화 [0] 2 2" xfId="18" xr:uid="{7FF8C250-A740-45DE-B29D-9E43933C3EEB}"/>
    <cellStyle name="표준" xfId="0" builtinId="0"/>
    <cellStyle name="표준 10 10 2" xfId="2" xr:uid="{00000000-0005-0000-0000-000008000000}"/>
    <cellStyle name="표준 10 31" xfId="17" xr:uid="{5641AB0D-2EA8-4AB6-8329-E57BB4A3FC7A}"/>
    <cellStyle name="표준 2" xfId="7" xr:uid="{00000000-0005-0000-0000-000009000000}"/>
    <cellStyle name="표준 2 10 5" xfId="9" xr:uid="{00000000-0005-0000-0000-00000A000000}"/>
    <cellStyle name="표준 3" xfId="11" xr:uid="{00000000-0005-0000-0000-00000B000000}"/>
    <cellStyle name="표준 4" xfId="12" xr:uid="{03534BC2-B160-42E2-B139-ACDEC5655F57}"/>
    <cellStyle name="표준 5" xfId="16" xr:uid="{DFC9C9E8-5C9A-4A91-B9E1-72DA07CC51D3}"/>
    <cellStyle name="표준_봉강빌딩신축공사" xfId="5" xr:uid="{00000000-0005-0000-0000-00000C000000}"/>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8C39A34D-951E-4EFF-A38C-756FAE2E36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32B4980F-0758-4B98-8B1C-E8A79DF010C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CB759D8C-1E1E-468F-AA4B-AEAAF6BD7D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CEDC4247-812A-4BAC-9744-3A9D2EA631F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6" name="Picture 1" descr="세원도장">
          <a:extLst>
            <a:ext uri="{FF2B5EF4-FFF2-40B4-BE49-F238E27FC236}">
              <a16:creationId xmlns:a16="http://schemas.microsoft.com/office/drawing/2014/main" id="{2519A81E-381F-4B86-BAC6-B4BEFD42CD3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7" name="Picture 1" descr="세원도장">
          <a:extLst>
            <a:ext uri="{FF2B5EF4-FFF2-40B4-BE49-F238E27FC236}">
              <a16:creationId xmlns:a16="http://schemas.microsoft.com/office/drawing/2014/main" id="{6923CF13-1374-4A80-8393-C0317C105B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2667000</xdr:colOff>
      <xdr:row>3</xdr:row>
      <xdr:rowOff>95250</xdr:rowOff>
    </xdr:from>
    <xdr:to>
      <xdr:col>6</xdr:col>
      <xdr:colOff>3116036</xdr:colOff>
      <xdr:row>5</xdr:row>
      <xdr:rowOff>163285</xdr:rowOff>
    </xdr:to>
    <xdr:pic>
      <xdr:nvPicPr>
        <xdr:cNvPr id="8" name="그림 7">
          <a:extLst>
            <a:ext uri="{FF2B5EF4-FFF2-40B4-BE49-F238E27FC236}">
              <a16:creationId xmlns:a16="http://schemas.microsoft.com/office/drawing/2014/main" id="{35A8CF67-9871-4D6E-B4F3-CB19BFE9D85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5845" t="44181" r="45649" b="45760"/>
        <a:stretch/>
      </xdr:blipFill>
      <xdr:spPr>
        <a:xfrm>
          <a:off x="10487025" y="866775"/>
          <a:ext cx="449036" cy="5919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571500</xdr:colOff>
      <xdr:row>2160</xdr:row>
      <xdr:rowOff>58615</xdr:rowOff>
    </xdr:from>
    <xdr:to>
      <xdr:col>3</xdr:col>
      <xdr:colOff>77345</xdr:colOff>
      <xdr:row>2172</xdr:row>
      <xdr:rowOff>36634</xdr:rowOff>
    </xdr:to>
    <xdr:pic>
      <xdr:nvPicPr>
        <xdr:cNvPr id="3" name="그림 2">
          <a:extLst>
            <a:ext uri="{FF2B5EF4-FFF2-40B4-BE49-F238E27FC236}">
              <a16:creationId xmlns:a16="http://schemas.microsoft.com/office/drawing/2014/main" id="{CE0C2537-6064-DBF6-DBA1-C854EEDCE8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0" y="2212730"/>
          <a:ext cx="3660210" cy="1824404"/>
        </a:xfrm>
        <a:prstGeom prst="rect">
          <a:avLst/>
        </a:prstGeom>
      </xdr:spPr>
    </xdr:pic>
    <xdr:clientData/>
  </xdr:twoCellAnchor>
  <xdr:twoCellAnchor editAs="oneCell">
    <xdr:from>
      <xdr:col>0</xdr:col>
      <xdr:colOff>637444</xdr:colOff>
      <xdr:row>2185</xdr:row>
      <xdr:rowOff>29305</xdr:rowOff>
    </xdr:from>
    <xdr:to>
      <xdr:col>2</xdr:col>
      <xdr:colOff>2762251</xdr:colOff>
      <xdr:row>2196</xdr:row>
      <xdr:rowOff>109900</xdr:rowOff>
    </xdr:to>
    <xdr:pic>
      <xdr:nvPicPr>
        <xdr:cNvPr id="4" name="그림 3">
          <a:extLst>
            <a:ext uri="{FF2B5EF4-FFF2-40B4-BE49-F238E27FC236}">
              <a16:creationId xmlns:a16="http://schemas.microsoft.com/office/drawing/2014/main" id="{82392F6C-43C6-1BC6-A52D-E7FCD24AA8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7444" y="7876440"/>
          <a:ext cx="3480288" cy="1773114"/>
        </a:xfrm>
        <a:prstGeom prst="rect">
          <a:avLst/>
        </a:prstGeom>
      </xdr:spPr>
    </xdr:pic>
    <xdr:clientData/>
  </xdr:twoCellAnchor>
  <xdr:twoCellAnchor editAs="oneCell">
    <xdr:from>
      <xdr:col>0</xdr:col>
      <xdr:colOff>564172</xdr:colOff>
      <xdr:row>2172</xdr:row>
      <xdr:rowOff>7327</xdr:rowOff>
    </xdr:from>
    <xdr:to>
      <xdr:col>3</xdr:col>
      <xdr:colOff>65943</xdr:colOff>
      <xdr:row>2184</xdr:row>
      <xdr:rowOff>139921</xdr:rowOff>
    </xdr:to>
    <xdr:pic>
      <xdr:nvPicPr>
        <xdr:cNvPr id="5" name="그림 4">
          <a:extLst>
            <a:ext uri="{FF2B5EF4-FFF2-40B4-BE49-F238E27FC236}">
              <a16:creationId xmlns:a16="http://schemas.microsoft.com/office/drawing/2014/main" id="{1CB36849-C16D-08B7-ADB3-968233DC726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64172" y="5854212"/>
          <a:ext cx="3656136" cy="19789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133350</xdr:colOff>
      <xdr:row>1</xdr:row>
      <xdr:rowOff>152400</xdr:rowOff>
    </xdr:from>
    <xdr:to>
      <xdr:col>11</xdr:col>
      <xdr:colOff>18121</xdr:colOff>
      <xdr:row>23</xdr:row>
      <xdr:rowOff>152173</xdr:rowOff>
    </xdr:to>
    <xdr:grpSp>
      <xdr:nvGrpSpPr>
        <xdr:cNvPr id="4" name="그룹 3">
          <a:extLst>
            <a:ext uri="{FF2B5EF4-FFF2-40B4-BE49-F238E27FC236}">
              <a16:creationId xmlns:a16="http://schemas.microsoft.com/office/drawing/2014/main" id="{00000000-0008-0000-0300-000004000000}"/>
            </a:ext>
          </a:extLst>
        </xdr:cNvPr>
        <xdr:cNvGrpSpPr/>
      </xdr:nvGrpSpPr>
      <xdr:grpSpPr>
        <a:xfrm>
          <a:off x="133350" y="361950"/>
          <a:ext cx="7428571" cy="4609873"/>
          <a:chOff x="28575" y="0"/>
          <a:chExt cx="7428571" cy="4609873"/>
        </a:xfrm>
      </xdr:grpSpPr>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0"/>
            <a:ext cx="7428571" cy="2790476"/>
          </a:xfrm>
          <a:prstGeom prst="rect">
            <a:avLst/>
          </a:prstGeom>
        </xdr:spPr>
      </xdr:pic>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7625" y="2790825"/>
            <a:ext cx="7400000" cy="181904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showGridLines="0" topLeftCell="A11" zoomScale="80" zoomScaleNormal="80" workbookViewId="0">
      <selection activeCell="I18" sqref="I18"/>
    </sheetView>
  </sheetViews>
  <sheetFormatPr defaultRowHeight="13.5"/>
  <cols>
    <col min="1" max="1" width="9.875" style="2" customWidth="1"/>
    <col min="2" max="2" width="24.25" style="2" customWidth="1"/>
    <col min="3" max="3" width="27" style="2" customWidth="1"/>
    <col min="4" max="5" width="9" style="2"/>
    <col min="6" max="6" width="23.5" style="2" customWidth="1"/>
    <col min="7" max="7" width="44.75" style="2" customWidth="1"/>
    <col min="8" max="8" width="11.25" style="2" customWidth="1"/>
    <col min="9" max="9" width="9" style="2"/>
    <col min="10" max="16384" width="9" style="3"/>
  </cols>
  <sheetData>
    <row r="2" spans="1:9" ht="33">
      <c r="A2" s="280" t="s">
        <v>6</v>
      </c>
      <c r="B2" s="280"/>
      <c r="C2" s="280"/>
      <c r="D2" s="280"/>
      <c r="E2" s="280"/>
      <c r="F2" s="280"/>
      <c r="G2" s="280"/>
      <c r="H2" s="1"/>
    </row>
    <row r="3" spans="1:9" ht="14.25">
      <c r="A3" s="4"/>
      <c r="B3" s="4"/>
      <c r="C3" s="4"/>
      <c r="D3" s="4"/>
      <c r="E3" s="4"/>
      <c r="F3" s="4"/>
      <c r="G3" s="4"/>
      <c r="H3" s="4"/>
    </row>
    <row r="4" spans="1:9" ht="14.25">
      <c r="A4" s="4"/>
      <c r="B4" s="4"/>
      <c r="C4" s="4"/>
      <c r="D4" s="4"/>
      <c r="E4" s="4"/>
      <c r="H4" s="4"/>
    </row>
    <row r="5" spans="1:9" ht="27.75" customHeight="1">
      <c r="A5" s="5" t="s">
        <v>7</v>
      </c>
      <c r="B5" s="6" t="s">
        <v>137</v>
      </c>
      <c r="C5" s="7"/>
      <c r="D5" s="4"/>
      <c r="E5" s="4"/>
      <c r="F5" s="8" t="s">
        <v>134</v>
      </c>
      <c r="G5" s="9"/>
      <c r="H5" s="4"/>
    </row>
    <row r="6" spans="1:9" ht="14.25" customHeight="1">
      <c r="A6" s="4"/>
      <c r="B6" s="4"/>
      <c r="C6" s="4"/>
      <c r="D6" s="4"/>
      <c r="E6" s="4"/>
      <c r="F6" s="10"/>
      <c r="G6" s="9"/>
      <c r="H6" s="4"/>
    </row>
    <row r="7" spans="1:9" ht="27" customHeight="1">
      <c r="A7" s="5" t="s">
        <v>8</v>
      </c>
      <c r="B7" s="11" t="s">
        <v>2617</v>
      </c>
      <c r="C7" s="12"/>
      <c r="D7" s="4"/>
      <c r="E7" s="13"/>
      <c r="F7" s="281" t="s">
        <v>135</v>
      </c>
      <c r="G7" s="281"/>
      <c r="H7" s="4"/>
    </row>
    <row r="8" spans="1:9" ht="14.25">
      <c r="A8" s="4"/>
      <c r="B8" s="4"/>
      <c r="C8" s="4"/>
      <c r="D8" s="4"/>
      <c r="E8" s="4"/>
      <c r="F8" s="10"/>
      <c r="G8" s="14"/>
      <c r="H8" s="4"/>
    </row>
    <row r="9" spans="1:9" ht="26.25" customHeight="1">
      <c r="A9" s="5" t="s">
        <v>133</v>
      </c>
      <c r="B9" s="146" t="s">
        <v>2616</v>
      </c>
      <c r="C9" s="15"/>
      <c r="D9" s="4"/>
      <c r="E9" s="4"/>
      <c r="F9" s="8" t="s">
        <v>136</v>
      </c>
      <c r="G9" s="14"/>
      <c r="H9" s="4"/>
    </row>
    <row r="10" spans="1:9" ht="14.25">
      <c r="A10" s="4"/>
      <c r="B10" s="4"/>
      <c r="C10" s="4"/>
      <c r="D10" s="4"/>
      <c r="E10" s="4"/>
      <c r="F10" s="4"/>
      <c r="G10" s="4"/>
      <c r="H10" s="4"/>
      <c r="I10" s="4"/>
    </row>
    <row r="11" spans="1:9" ht="18">
      <c r="A11" s="282"/>
      <c r="B11" s="283"/>
      <c r="C11" s="283"/>
      <c r="D11" s="4"/>
      <c r="E11" s="16"/>
      <c r="F11" s="16"/>
      <c r="G11" s="16"/>
      <c r="H11" s="16"/>
    </row>
    <row r="12" spans="1:9" ht="18.75" thickBot="1">
      <c r="A12" s="17" t="s">
        <v>9</v>
      </c>
      <c r="B12" s="17" t="str">
        <f>NUMBERSTRING(F31,1)</f>
        <v>육백일십삼만구천</v>
      </c>
      <c r="C12" s="18"/>
      <c r="D12" s="19" t="s">
        <v>10</v>
      </c>
      <c r="E12" s="20" t="s">
        <v>11</v>
      </c>
      <c r="F12" s="20" t="s">
        <v>11</v>
      </c>
      <c r="G12" s="21"/>
      <c r="H12" s="22"/>
    </row>
    <row r="13" spans="1:9" ht="15.75" thickTop="1" thickBot="1">
      <c r="A13" s="4"/>
      <c r="B13" s="4"/>
      <c r="C13" s="4"/>
      <c r="D13" s="4"/>
      <c r="E13" s="4"/>
      <c r="F13" s="4"/>
      <c r="G13" s="4"/>
      <c r="H13" s="22"/>
    </row>
    <row r="14" spans="1:9" ht="33" customHeight="1" thickBot="1">
      <c r="A14" s="23" t="s">
        <v>12</v>
      </c>
      <c r="B14" s="24" t="s">
        <v>13</v>
      </c>
      <c r="C14" s="24" t="s">
        <v>14</v>
      </c>
      <c r="D14" s="24" t="s">
        <v>15</v>
      </c>
      <c r="E14" s="24" t="s">
        <v>16</v>
      </c>
      <c r="F14" s="24" t="s">
        <v>17</v>
      </c>
      <c r="G14" s="25" t="s">
        <v>18</v>
      </c>
      <c r="H14" s="22"/>
    </row>
    <row r="15" spans="1:9" ht="33" customHeight="1" thickTop="1">
      <c r="A15" s="26"/>
      <c r="B15" s="27" t="s">
        <v>19</v>
      </c>
      <c r="C15" s="28"/>
      <c r="D15" s="29"/>
      <c r="E15" s="29"/>
      <c r="F15" s="30"/>
      <c r="G15" s="31"/>
    </row>
    <row r="16" spans="1:9" ht="33" customHeight="1">
      <c r="A16" s="32"/>
      <c r="B16" s="33" t="s">
        <v>20</v>
      </c>
      <c r="C16" s="34"/>
      <c r="D16" s="35"/>
      <c r="E16" s="35"/>
      <c r="F16" s="36">
        <f>내역서_작업!H2156</f>
        <v>1681480.4</v>
      </c>
      <c r="G16" s="37"/>
    </row>
    <row r="17" spans="1:9" ht="33" customHeight="1">
      <c r="A17" s="32"/>
      <c r="B17" s="33" t="s">
        <v>21</v>
      </c>
      <c r="C17" s="34"/>
      <c r="D17" s="35"/>
      <c r="E17" s="35"/>
      <c r="F17" s="36">
        <f>내역서_작업!J2156</f>
        <v>3609118</v>
      </c>
      <c r="G17" s="38"/>
      <c r="H17" s="3"/>
      <c r="I17" s="3"/>
    </row>
    <row r="18" spans="1:9" ht="33" customHeight="1">
      <c r="A18" s="32"/>
      <c r="B18" s="33" t="s">
        <v>22</v>
      </c>
      <c r="C18" s="34"/>
      <c r="D18" s="35"/>
      <c r="E18" s="35"/>
      <c r="F18" s="36">
        <f>내역서_작업!L2156</f>
        <v>0</v>
      </c>
      <c r="G18" s="38"/>
      <c r="H18" s="3"/>
      <c r="I18" s="3"/>
    </row>
    <row r="19" spans="1:9" ht="33" customHeight="1">
      <c r="A19" s="32"/>
      <c r="B19" s="39" t="s">
        <v>23</v>
      </c>
      <c r="C19" s="39"/>
      <c r="D19" s="40"/>
      <c r="E19" s="40"/>
      <c r="F19" s="41">
        <f>F16+F17+F18</f>
        <v>5290598.4000000004</v>
      </c>
      <c r="G19" s="38"/>
      <c r="H19" s="3"/>
      <c r="I19" s="3"/>
    </row>
    <row r="20" spans="1:9" ht="33" customHeight="1">
      <c r="A20" s="32"/>
      <c r="B20" s="42" t="s">
        <v>24</v>
      </c>
      <c r="C20" s="43"/>
      <c r="D20" s="35"/>
      <c r="E20" s="35"/>
      <c r="F20" s="44"/>
      <c r="G20" s="38"/>
      <c r="H20" s="3"/>
      <c r="I20" s="3"/>
    </row>
    <row r="21" spans="1:9" ht="33" customHeight="1">
      <c r="A21" s="32"/>
      <c r="B21" s="45" t="s">
        <v>25</v>
      </c>
      <c r="C21" s="43" t="s">
        <v>26</v>
      </c>
      <c r="D21" s="33">
        <v>1</v>
      </c>
      <c r="E21" s="33" t="s">
        <v>27</v>
      </c>
      <c r="F21" s="46">
        <f>F17*4.5%</f>
        <v>162410.31</v>
      </c>
      <c r="G21" s="38" t="s">
        <v>28</v>
      </c>
      <c r="H21" s="3"/>
      <c r="I21" s="3"/>
    </row>
    <row r="22" spans="1:9" ht="33" customHeight="1">
      <c r="A22" s="32"/>
      <c r="B22" s="45" t="s">
        <v>29</v>
      </c>
      <c r="C22" s="43" t="s">
        <v>148</v>
      </c>
      <c r="D22" s="33">
        <v>1</v>
      </c>
      <c r="E22" s="33" t="s">
        <v>27</v>
      </c>
      <c r="F22" s="46">
        <f>F17*3.545%</f>
        <v>127943.23310000001</v>
      </c>
      <c r="G22" s="38" t="s">
        <v>30</v>
      </c>
      <c r="H22" s="3"/>
      <c r="I22" s="3"/>
    </row>
    <row r="23" spans="1:9" ht="33" customHeight="1">
      <c r="A23" s="32"/>
      <c r="B23" s="45" t="s">
        <v>31</v>
      </c>
      <c r="C23" s="43" t="s">
        <v>167</v>
      </c>
      <c r="D23" s="33">
        <v>1</v>
      </c>
      <c r="E23" s="33" t="s">
        <v>27</v>
      </c>
      <c r="F23" s="46">
        <f>F22*12.95%</f>
        <v>16568.648686450004</v>
      </c>
      <c r="G23" s="38" t="s">
        <v>30</v>
      </c>
      <c r="H23" s="3"/>
      <c r="I23" s="3"/>
    </row>
    <row r="24" spans="1:9" ht="33" customHeight="1">
      <c r="A24" s="32"/>
      <c r="B24" s="45" t="s">
        <v>32</v>
      </c>
      <c r="C24" s="43" t="s">
        <v>146</v>
      </c>
      <c r="D24" s="33">
        <v>1</v>
      </c>
      <c r="E24" s="33" t="s">
        <v>27</v>
      </c>
      <c r="F24" s="46">
        <f>F17*1.01%</f>
        <v>36452.091800000002</v>
      </c>
      <c r="G24" s="38" t="s">
        <v>30</v>
      </c>
      <c r="H24" s="3"/>
      <c r="I24" s="3"/>
    </row>
    <row r="25" spans="1:9" ht="33" customHeight="1">
      <c r="A25" s="32"/>
      <c r="B25" s="45" t="s">
        <v>33</v>
      </c>
      <c r="C25" s="43" t="s">
        <v>166</v>
      </c>
      <c r="D25" s="33">
        <v>1</v>
      </c>
      <c r="E25" s="33" t="s">
        <v>27</v>
      </c>
      <c r="F25" s="46">
        <f>F17*3.56%</f>
        <v>128484.6008</v>
      </c>
      <c r="G25" s="38" t="s">
        <v>30</v>
      </c>
      <c r="H25" s="3"/>
      <c r="I25" s="3"/>
    </row>
    <row r="26" spans="1:9" ht="33" customHeight="1">
      <c r="A26" s="32"/>
      <c r="B26" s="45" t="s">
        <v>34</v>
      </c>
      <c r="C26" s="47" t="s">
        <v>397</v>
      </c>
      <c r="D26" s="33">
        <v>1</v>
      </c>
      <c r="E26" s="33" t="s">
        <v>27</v>
      </c>
      <c r="F26" s="46">
        <f>(F16+F17)*3.11%</f>
        <v>164537.61024000001</v>
      </c>
      <c r="G26" s="38" t="s">
        <v>28</v>
      </c>
      <c r="H26" s="3"/>
      <c r="I26" s="3"/>
    </row>
    <row r="27" spans="1:9" ht="33" customHeight="1">
      <c r="A27" s="32"/>
      <c r="B27" s="45" t="s">
        <v>41</v>
      </c>
      <c r="C27" s="47" t="s">
        <v>42</v>
      </c>
      <c r="D27" s="33">
        <v>1</v>
      </c>
      <c r="E27" s="33" t="s">
        <v>27</v>
      </c>
      <c r="F27" s="46">
        <f>SUM(F17+F21+F22+F23+F24+F25+F26)*5%</f>
        <v>212275.72473132252</v>
      </c>
      <c r="G27" s="38"/>
      <c r="H27" s="3"/>
      <c r="I27" s="3"/>
    </row>
    <row r="28" spans="1:9" ht="33" customHeight="1">
      <c r="A28" s="32"/>
      <c r="B28" s="39" t="s">
        <v>35</v>
      </c>
      <c r="C28" s="48"/>
      <c r="D28" s="49"/>
      <c r="E28" s="40"/>
      <c r="F28" s="50">
        <f>F21+F22+F23+F24+F25+F26+F27</f>
        <v>848672.2193577725</v>
      </c>
      <c r="G28" s="38"/>
      <c r="H28" s="3"/>
      <c r="I28" s="3"/>
    </row>
    <row r="29" spans="1:9" ht="33" customHeight="1">
      <c r="A29" s="32"/>
      <c r="B29" s="43"/>
      <c r="C29" s="51"/>
      <c r="D29" s="52"/>
      <c r="E29" s="35"/>
      <c r="F29" s="53"/>
      <c r="G29" s="38"/>
      <c r="H29" s="3"/>
      <c r="I29" s="3"/>
    </row>
    <row r="30" spans="1:9" ht="33" customHeight="1">
      <c r="A30" s="32"/>
      <c r="B30" s="54"/>
      <c r="C30" s="51"/>
      <c r="D30" s="52"/>
      <c r="E30" s="35"/>
      <c r="F30" s="55">
        <f>F19+F28+F29</f>
        <v>6139270.6193577731</v>
      </c>
      <c r="G30" s="38"/>
      <c r="H30" s="3"/>
      <c r="I30" s="3"/>
    </row>
    <row r="31" spans="1:9" ht="33" customHeight="1">
      <c r="A31" s="32"/>
      <c r="B31" s="39" t="s">
        <v>36</v>
      </c>
      <c r="C31" s="39"/>
      <c r="D31" s="40"/>
      <c r="E31" s="40"/>
      <c r="F31" s="153">
        <f>ROUNDDOWN(F30,-3)</f>
        <v>6139000</v>
      </c>
      <c r="G31" s="38"/>
      <c r="H31" s="3"/>
      <c r="I31" s="3"/>
    </row>
    <row r="32" spans="1:9" ht="33" customHeight="1" thickBot="1">
      <c r="A32" s="56"/>
      <c r="B32" s="57" t="s">
        <v>37</v>
      </c>
      <c r="C32" s="58"/>
      <c r="D32" s="58"/>
      <c r="E32" s="58"/>
      <c r="F32" s="59"/>
      <c r="G32" s="60"/>
      <c r="H32" s="3"/>
      <c r="I32" s="3"/>
    </row>
    <row r="33" spans="2:2" s="3" customFormat="1" ht="15.75">
      <c r="B33" s="61"/>
    </row>
    <row r="34" spans="2:2" s="3" customFormat="1" ht="15.75">
      <c r="B34" s="61"/>
    </row>
  </sheetData>
  <mergeCells count="3">
    <mergeCell ref="A2:G2"/>
    <mergeCell ref="F7:G7"/>
    <mergeCell ref="A11:C11"/>
  </mergeCells>
  <phoneticPr fontId="5"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C46E-2FE0-48C3-BB77-BC1131DE6C5B}">
  <sheetPr>
    <tabColor theme="9"/>
  </sheetPr>
  <dimension ref="A1:F86"/>
  <sheetViews>
    <sheetView showGridLines="0" workbookViewId="0">
      <pane ySplit="1" topLeftCell="A2" activePane="bottomLeft" state="frozen"/>
      <selection activeCell="A2" sqref="A2"/>
      <selection pane="bottomLeft" activeCell="D35" sqref="D35"/>
    </sheetView>
  </sheetViews>
  <sheetFormatPr defaultRowHeight="12.75"/>
  <cols>
    <col min="1" max="1" width="18.5" style="70" bestFit="1" customWidth="1"/>
    <col min="2" max="2" width="11.5" style="101" bestFit="1" customWidth="1"/>
    <col min="3" max="3" width="17.875" style="101" bestFit="1" customWidth="1"/>
    <col min="4" max="4" width="17.25" style="70" bestFit="1" customWidth="1"/>
    <col min="5" max="5" width="11.5" style="70" bestFit="1" customWidth="1"/>
    <col min="6" max="6" width="8.5" style="70" bestFit="1" customWidth="1"/>
    <col min="7" max="16384" width="9" style="70"/>
  </cols>
  <sheetData>
    <row r="1" spans="1:6">
      <c r="A1" s="97" t="s">
        <v>43</v>
      </c>
      <c r="B1" s="98" t="s">
        <v>0</v>
      </c>
      <c r="C1" s="98" t="s">
        <v>1</v>
      </c>
      <c r="D1" s="98" t="s">
        <v>2</v>
      </c>
      <c r="E1" s="98" t="s">
        <v>3</v>
      </c>
      <c r="F1" s="98" t="s">
        <v>4</v>
      </c>
    </row>
    <row r="2" spans="1:6">
      <c r="A2" s="99" t="str">
        <f>'Upload(참조) (2)'!Q2</f>
        <v/>
      </c>
      <c r="B2" s="100" t="str">
        <f>'Upload(참조) (2)'!R2</f>
        <v/>
      </c>
      <c r="C2" s="100" t="str">
        <f>'Upload(참조) (2)'!S2</f>
        <v/>
      </c>
      <c r="D2" s="99" t="str">
        <f>'Upload(참조) (2)'!T2</f>
        <v/>
      </c>
      <c r="E2" s="99" t="str">
        <f>'Upload(참조) (2)'!U2</f>
        <v/>
      </c>
      <c r="F2" s="99">
        <f>'Upload(참조) (2)'!V2</f>
        <v>0</v>
      </c>
    </row>
    <row r="3" spans="1:6" ht="16.5" customHeight="1">
      <c r="A3" s="99" t="str">
        <f>'Upload(참조) (2)'!Q4</f>
        <v>M045011410060101</v>
      </c>
      <c r="B3" s="100" t="str">
        <f>'Upload(참조) (2)'!R4</f>
        <v/>
      </c>
      <c r="C3" s="100" t="str">
        <f>'Upload(참조) (2)'!S4</f>
        <v/>
      </c>
      <c r="D3" s="99" t="str">
        <f>'Upload(참조) (2)'!T4</f>
        <v>M045011410060101</v>
      </c>
      <c r="E3" s="99" t="str">
        <f>'Upload(참조) (2)'!U4</f>
        <v/>
      </c>
      <c r="F3" s="99" t="str">
        <f>'Upload(참조) (2)'!V4</f>
        <v>40</v>
      </c>
    </row>
    <row r="4" spans="1:6">
      <c r="A4" s="99" t="str">
        <f>'Upload(참조) (2)'!Q5</f>
        <v>E00000807041210101</v>
      </c>
      <c r="B4" s="100" t="str">
        <f>'Upload(참조) (2)'!R5</f>
        <v/>
      </c>
      <c r="C4" s="100" t="str">
        <f>'Upload(참조) (2)'!S5</f>
        <v>E00000807041210101</v>
      </c>
      <c r="D4" s="99" t="str">
        <f>'Upload(참조) (2)'!T5</f>
        <v/>
      </c>
      <c r="E4" s="99" t="str">
        <f>'Upload(참조) (2)'!U5</f>
        <v/>
      </c>
      <c r="F4" s="99">
        <f>'Upload(참조) (2)'!V5</f>
        <v>40</v>
      </c>
    </row>
    <row r="5" spans="1:6">
      <c r="A5" s="99" t="str">
        <f>'Upload(참조) (2)'!Q6</f>
        <v>E00000808475160101</v>
      </c>
      <c r="B5" s="100" t="str">
        <f>'Upload(참조) (2)'!R6</f>
        <v/>
      </c>
      <c r="C5" s="100" t="str">
        <f>'Upload(참조) (2)'!S6</f>
        <v>E00000808475160101</v>
      </c>
      <c r="D5" s="99" t="str">
        <f>'Upload(참조) (2)'!T6</f>
        <v/>
      </c>
      <c r="E5" s="99" t="str">
        <f>'Upload(참조) (2)'!U6</f>
        <v/>
      </c>
      <c r="F5" s="99">
        <f>'Upload(참조) (2)'!V6</f>
        <v>40</v>
      </c>
    </row>
    <row r="6" spans="1:6">
      <c r="A6" s="99" t="str">
        <f>'Upload(참조) (2)'!Q7</f>
        <v>M045330711190101</v>
      </c>
      <c r="B6" s="100" t="str">
        <f>'Upload(참조) (2)'!R7</f>
        <v/>
      </c>
      <c r="C6" s="100" t="str">
        <f>'Upload(참조) (2)'!S7</f>
        <v/>
      </c>
      <c r="D6" s="99" t="str">
        <f>'Upload(참조) (2)'!T7</f>
        <v>M045330711190101</v>
      </c>
      <c r="E6" s="99" t="str">
        <f>'Upload(참조) (2)'!U7</f>
        <v/>
      </c>
      <c r="F6" s="99">
        <f>'Upload(참조) (2)'!V7</f>
        <v>20</v>
      </c>
    </row>
    <row r="7" spans="1:6">
      <c r="A7" s="99" t="str">
        <f>'Upload(참조) (2)'!Q8</f>
        <v>E00000807041290102</v>
      </c>
      <c r="B7" s="100" t="str">
        <f>'Upload(참조) (2)'!R8</f>
        <v/>
      </c>
      <c r="C7" s="100" t="str">
        <f>'Upload(참조) (2)'!S8</f>
        <v>E00000807041290102</v>
      </c>
      <c r="D7" s="99" t="str">
        <f>'Upload(참조) (2)'!T8</f>
        <v/>
      </c>
      <c r="E7" s="99" t="str">
        <f>'Upload(참조) (2)'!U8</f>
        <v/>
      </c>
      <c r="F7" s="99">
        <f>'Upload(참조) (2)'!V8</f>
        <v>20</v>
      </c>
    </row>
    <row r="8" spans="1:6">
      <c r="A8" s="99" t="str">
        <f>'Upload(참조) (2)'!Q9</f>
        <v>M045330710020101</v>
      </c>
      <c r="B8" s="100" t="str">
        <f>'Upload(참조) (2)'!R9</f>
        <v/>
      </c>
      <c r="C8" s="100" t="str">
        <f>'Upload(참조) (2)'!S9</f>
        <v/>
      </c>
      <c r="D8" s="99" t="str">
        <f>'Upload(참조) (2)'!T9</f>
        <v>M045330710020101</v>
      </c>
      <c r="E8" s="99" t="str">
        <f>'Upload(참조) (2)'!U9</f>
        <v/>
      </c>
      <c r="F8" s="99">
        <f>'Upload(참조) (2)'!V9</f>
        <v>50</v>
      </c>
    </row>
    <row r="9" spans="1:6">
      <c r="A9" s="99" t="str">
        <f>'Upload(참조) (2)'!Q10</f>
        <v>E00000807041290101</v>
      </c>
      <c r="B9" s="100" t="str">
        <f>'Upload(참조) (2)'!R10</f>
        <v/>
      </c>
      <c r="C9" s="100" t="str">
        <f>'Upload(참조) (2)'!S10</f>
        <v>E00000807041290101</v>
      </c>
      <c r="D9" s="99" t="str">
        <f>'Upload(참조) (2)'!T10</f>
        <v/>
      </c>
      <c r="E9" s="99" t="str">
        <f>'Upload(참조) (2)'!U10</f>
        <v/>
      </c>
      <c r="F9" s="99">
        <f>'Upload(참조) (2)'!V10</f>
        <v>50</v>
      </c>
    </row>
    <row r="10" spans="1:6">
      <c r="A10" s="99" t="str">
        <f>'Upload(참조) (2)'!Q11</f>
        <v/>
      </c>
      <c r="B10" s="100" t="str">
        <f>'Upload(참조) (2)'!R11</f>
        <v/>
      </c>
      <c r="C10" s="100" t="str">
        <f>'Upload(참조) (2)'!S11</f>
        <v/>
      </c>
      <c r="D10" s="99" t="str">
        <f>'Upload(참조) (2)'!T11</f>
        <v/>
      </c>
      <c r="E10" s="99" t="str">
        <f>'Upload(참조) (2)'!U11</f>
        <v/>
      </c>
      <c r="F10" s="99">
        <f>'Upload(참조) (2)'!V11</f>
        <v>0</v>
      </c>
    </row>
    <row r="11" spans="1:6">
      <c r="A11" s="99" t="str">
        <f>'Upload(참조) (2)'!Q12</f>
        <v/>
      </c>
      <c r="B11" s="100" t="str">
        <f>'Upload(참조) (2)'!R12</f>
        <v/>
      </c>
      <c r="C11" s="100" t="str">
        <f>'Upload(참조) (2)'!S12</f>
        <v/>
      </c>
      <c r="D11" s="99" t="str">
        <f>'Upload(참조) (2)'!T12</f>
        <v/>
      </c>
      <c r="E11" s="99" t="str">
        <f>'Upload(참조) (2)'!U12</f>
        <v/>
      </c>
      <c r="F11" s="99">
        <f>'Upload(참조) (2)'!V12</f>
        <v>0</v>
      </c>
    </row>
    <row r="12" spans="1:6">
      <c r="A12" s="99" t="str">
        <f>'Upload(참조) (2)'!Q13</f>
        <v/>
      </c>
      <c r="B12" s="100" t="str">
        <f>'Upload(참조) (2)'!R13</f>
        <v/>
      </c>
      <c r="C12" s="100" t="str">
        <f>'Upload(참조) (2)'!S13</f>
        <v/>
      </c>
      <c r="D12" s="99" t="str">
        <f>'Upload(참조) (2)'!T13</f>
        <v/>
      </c>
      <c r="E12" s="99" t="str">
        <f>'Upload(참조) (2)'!U13</f>
        <v/>
      </c>
      <c r="F12" s="99">
        <f>'Upload(참조) (2)'!V13</f>
        <v>0</v>
      </c>
    </row>
    <row r="13" spans="1:6">
      <c r="A13" s="99" t="str">
        <f>'Upload(참조) (2)'!Q14</f>
        <v/>
      </c>
      <c r="B13" s="100" t="str">
        <f>'Upload(참조) (2)'!R14</f>
        <v/>
      </c>
      <c r="C13" s="100" t="str">
        <f>'Upload(참조) (2)'!S14</f>
        <v/>
      </c>
      <c r="D13" s="99" t="str">
        <f>'Upload(참조) (2)'!T14</f>
        <v/>
      </c>
      <c r="E13" s="99" t="str">
        <f>'Upload(참조) (2)'!U14</f>
        <v/>
      </c>
      <c r="F13" s="99">
        <f>'Upload(참조) (2)'!V14</f>
        <v>0</v>
      </c>
    </row>
    <row r="14" spans="1:6">
      <c r="A14" s="99" t="str">
        <f>'Upload(참조) (2)'!Q15</f>
        <v/>
      </c>
      <c r="B14" s="100" t="str">
        <f>'Upload(참조) (2)'!R15</f>
        <v/>
      </c>
      <c r="C14" s="100" t="str">
        <f>'Upload(참조) (2)'!S15</f>
        <v/>
      </c>
      <c r="D14" s="99" t="str">
        <f>'Upload(참조) (2)'!T15</f>
        <v/>
      </c>
      <c r="E14" s="99" t="str">
        <f>'Upload(참조) (2)'!U15</f>
        <v/>
      </c>
      <c r="F14" s="99">
        <f>'Upload(참조) (2)'!V15</f>
        <v>0</v>
      </c>
    </row>
    <row r="15" spans="1:6">
      <c r="A15" s="99" t="str">
        <f>'Upload(참조) (2)'!Q16</f>
        <v/>
      </c>
      <c r="B15" s="100" t="str">
        <f>'Upload(참조) (2)'!R16</f>
        <v/>
      </c>
      <c r="C15" s="100" t="str">
        <f>'Upload(참조) (2)'!S16</f>
        <v/>
      </c>
      <c r="D15" s="99" t="str">
        <f>'Upload(참조) (2)'!T16</f>
        <v/>
      </c>
      <c r="E15" s="99" t="str">
        <f>'Upload(참조) (2)'!U16</f>
        <v/>
      </c>
      <c r="F15" s="99">
        <f>'Upload(참조) (2)'!V16</f>
        <v>0</v>
      </c>
    </row>
    <row r="16" spans="1:6">
      <c r="A16" s="99" t="str">
        <f>'Upload(참조) (2)'!Q17</f>
        <v/>
      </c>
      <c r="B16" s="100" t="str">
        <f>'Upload(참조) (2)'!R17</f>
        <v/>
      </c>
      <c r="C16" s="100" t="str">
        <f>'Upload(참조) (2)'!S17</f>
        <v/>
      </c>
      <c r="D16" s="99" t="str">
        <f>'Upload(참조) (2)'!T17</f>
        <v/>
      </c>
      <c r="E16" s="99" t="str">
        <f>'Upload(참조) (2)'!U17</f>
        <v/>
      </c>
      <c r="F16" s="99">
        <f>'Upload(참조) (2)'!V17</f>
        <v>0</v>
      </c>
    </row>
    <row r="17" spans="1:6">
      <c r="A17" s="99" t="str">
        <f>'Upload(참조) (2)'!Q18</f>
        <v/>
      </c>
      <c r="B17" s="100" t="str">
        <f>'Upload(참조) (2)'!R18</f>
        <v/>
      </c>
      <c r="C17" s="100" t="str">
        <f>'Upload(참조) (2)'!S18</f>
        <v/>
      </c>
      <c r="D17" s="99" t="str">
        <f>'Upload(참조) (2)'!T18</f>
        <v/>
      </c>
      <c r="E17" s="99" t="str">
        <f>'Upload(참조) (2)'!U18</f>
        <v/>
      </c>
      <c r="F17" s="99">
        <f>'Upload(참조) (2)'!V18</f>
        <v>0</v>
      </c>
    </row>
    <row r="18" spans="1:6">
      <c r="A18" s="99" t="str">
        <f>'Upload(참조) (2)'!Q19</f>
        <v/>
      </c>
      <c r="B18" s="100" t="str">
        <f>'Upload(참조) (2)'!R19</f>
        <v/>
      </c>
      <c r="C18" s="100" t="str">
        <f>'Upload(참조) (2)'!S19</f>
        <v/>
      </c>
      <c r="D18" s="99" t="str">
        <f>'Upload(참조) (2)'!T19</f>
        <v/>
      </c>
      <c r="E18" s="99" t="str">
        <f>'Upload(참조) (2)'!U19</f>
        <v/>
      </c>
      <c r="F18" s="99">
        <f>'Upload(참조) (2)'!V19</f>
        <v>0</v>
      </c>
    </row>
    <row r="19" spans="1:6">
      <c r="A19" s="99" t="str">
        <f>'Upload(참조) (2)'!Q20</f>
        <v/>
      </c>
      <c r="B19" s="100" t="str">
        <f>'Upload(참조) (2)'!R20</f>
        <v/>
      </c>
      <c r="C19" s="100" t="str">
        <f>'Upload(참조) (2)'!S20</f>
        <v/>
      </c>
      <c r="D19" s="99" t="str">
        <f>'Upload(참조) (2)'!T20</f>
        <v/>
      </c>
      <c r="E19" s="99" t="str">
        <f>'Upload(참조) (2)'!U20</f>
        <v/>
      </c>
      <c r="F19" s="99">
        <f>'Upload(참조) (2)'!V20</f>
        <v>0</v>
      </c>
    </row>
    <row r="20" spans="1:6">
      <c r="A20" s="99" t="str">
        <f>'Upload(참조) (2)'!Q21</f>
        <v/>
      </c>
      <c r="B20" s="100" t="str">
        <f>'Upload(참조) (2)'!R21</f>
        <v/>
      </c>
      <c r="C20" s="100" t="str">
        <f>'Upload(참조) (2)'!S21</f>
        <v/>
      </c>
      <c r="D20" s="99" t="str">
        <f>'Upload(참조) (2)'!T21</f>
        <v/>
      </c>
      <c r="E20" s="99" t="str">
        <f>'Upload(참조) (2)'!U21</f>
        <v/>
      </c>
      <c r="F20" s="99">
        <f>'Upload(참조) (2)'!V21</f>
        <v>0</v>
      </c>
    </row>
    <row r="21" spans="1:6">
      <c r="A21" s="99" t="str">
        <f>'Upload(참조) (2)'!Q22</f>
        <v/>
      </c>
      <c r="B21" s="100" t="str">
        <f>'Upload(참조) (2)'!R22</f>
        <v/>
      </c>
      <c r="C21" s="100" t="str">
        <f>'Upload(참조) (2)'!S22</f>
        <v/>
      </c>
      <c r="D21" s="99" t="str">
        <f>'Upload(참조) (2)'!T22</f>
        <v/>
      </c>
      <c r="E21" s="99" t="str">
        <f>'Upload(참조) (2)'!U22</f>
        <v/>
      </c>
      <c r="F21" s="99">
        <f>'Upload(참조) (2)'!V22</f>
        <v>0</v>
      </c>
    </row>
    <row r="22" spans="1:6">
      <c r="A22" s="99" t="str">
        <f>'Upload(참조) (2)'!Q23</f>
        <v/>
      </c>
      <c r="B22" s="100" t="str">
        <f>'Upload(참조) (2)'!R23</f>
        <v/>
      </c>
      <c r="C22" s="100" t="str">
        <f>'Upload(참조) (2)'!S23</f>
        <v/>
      </c>
      <c r="D22" s="99" t="str">
        <f>'Upload(참조) (2)'!T23</f>
        <v/>
      </c>
      <c r="E22" s="99" t="str">
        <f>'Upload(참조) (2)'!U23</f>
        <v/>
      </c>
      <c r="F22" s="99">
        <f>'Upload(참조) (2)'!V23</f>
        <v>0</v>
      </c>
    </row>
    <row r="23" spans="1:6">
      <c r="A23" s="99" t="str">
        <f>'Upload(참조) (2)'!Q24</f>
        <v/>
      </c>
      <c r="B23" s="100" t="str">
        <f>'Upload(참조) (2)'!R24</f>
        <v/>
      </c>
      <c r="C23" s="100" t="str">
        <f>'Upload(참조) (2)'!S24</f>
        <v/>
      </c>
      <c r="D23" s="99" t="str">
        <f>'Upload(참조) (2)'!T24</f>
        <v/>
      </c>
      <c r="E23" s="99" t="str">
        <f>'Upload(참조) (2)'!U24</f>
        <v/>
      </c>
      <c r="F23" s="99">
        <f>'Upload(참조) (2)'!V24</f>
        <v>0</v>
      </c>
    </row>
    <row r="24" spans="1:6">
      <c r="A24" s="99" t="str">
        <f>'Upload(참조) (2)'!Q25</f>
        <v/>
      </c>
      <c r="B24" s="100" t="str">
        <f>'Upload(참조) (2)'!R25</f>
        <v/>
      </c>
      <c r="C24" s="100" t="str">
        <f>'Upload(참조) (2)'!S25</f>
        <v/>
      </c>
      <c r="D24" s="99" t="str">
        <f>'Upload(참조) (2)'!T25</f>
        <v/>
      </c>
      <c r="E24" s="99" t="str">
        <f>'Upload(참조) (2)'!U25</f>
        <v/>
      </c>
      <c r="F24" s="99">
        <f>'Upload(참조) (2)'!V25</f>
        <v>0</v>
      </c>
    </row>
    <row r="25" spans="1:6">
      <c r="A25" s="99" t="str">
        <f>'Upload(참조) (2)'!Q26</f>
        <v/>
      </c>
      <c r="B25" s="100" t="str">
        <f>'Upload(참조) (2)'!R26</f>
        <v/>
      </c>
      <c r="C25" s="100" t="str">
        <f>'Upload(참조) (2)'!S26</f>
        <v/>
      </c>
      <c r="D25" s="99" t="str">
        <f>'Upload(참조) (2)'!T26</f>
        <v/>
      </c>
      <c r="E25" s="99" t="str">
        <f>'Upload(참조) (2)'!U26</f>
        <v/>
      </c>
      <c r="F25" s="99">
        <f>'Upload(참조) (2)'!V26</f>
        <v>0</v>
      </c>
    </row>
    <row r="26" spans="1:6">
      <c r="A26" s="99" t="str">
        <f>'Upload(참조) (2)'!Q27</f>
        <v/>
      </c>
      <c r="B26" s="100" t="str">
        <f>'Upload(참조) (2)'!R27</f>
        <v/>
      </c>
      <c r="C26" s="100" t="str">
        <f>'Upload(참조) (2)'!S27</f>
        <v/>
      </c>
      <c r="D26" s="99" t="str">
        <f>'Upload(참조) (2)'!T27</f>
        <v/>
      </c>
      <c r="E26" s="99" t="str">
        <f>'Upload(참조) (2)'!U27</f>
        <v/>
      </c>
      <c r="F26" s="99">
        <f>'Upload(참조) (2)'!V27</f>
        <v>0</v>
      </c>
    </row>
    <row r="27" spans="1:6">
      <c r="A27" s="99" t="str">
        <f>'Upload(참조) (2)'!Q28</f>
        <v/>
      </c>
      <c r="B27" s="100" t="str">
        <f>'Upload(참조) (2)'!R28</f>
        <v/>
      </c>
      <c r="C27" s="100" t="str">
        <f>'Upload(참조) (2)'!S28</f>
        <v/>
      </c>
      <c r="D27" s="99" t="str">
        <f>'Upload(참조) (2)'!T28</f>
        <v/>
      </c>
      <c r="E27" s="99" t="str">
        <f>'Upload(참조) (2)'!U28</f>
        <v/>
      </c>
      <c r="F27" s="99">
        <f>'Upload(참조) (2)'!V28</f>
        <v>0</v>
      </c>
    </row>
    <row r="28" spans="1:6">
      <c r="A28" s="99" t="str">
        <f>'Upload(참조) (2)'!Q29</f>
        <v/>
      </c>
      <c r="B28" s="100" t="str">
        <f>'Upload(참조) (2)'!R29</f>
        <v/>
      </c>
      <c r="C28" s="100" t="str">
        <f>'Upload(참조) (2)'!S29</f>
        <v/>
      </c>
      <c r="D28" s="99" t="str">
        <f>'Upload(참조) (2)'!T29</f>
        <v/>
      </c>
      <c r="E28" s="99" t="str">
        <f>'Upload(참조) (2)'!U29</f>
        <v/>
      </c>
      <c r="F28" s="99">
        <f>'Upload(참조) (2)'!V29</f>
        <v>0</v>
      </c>
    </row>
    <row r="29" spans="1:6">
      <c r="A29" s="99" t="str">
        <f>'Upload(참조) (2)'!Q30</f>
        <v/>
      </c>
      <c r="B29" s="100" t="str">
        <f>'Upload(참조) (2)'!R30</f>
        <v/>
      </c>
      <c r="C29" s="100" t="str">
        <f>'Upload(참조) (2)'!S30</f>
        <v/>
      </c>
      <c r="D29" s="99" t="str">
        <f>'Upload(참조) (2)'!T30</f>
        <v/>
      </c>
      <c r="E29" s="99" t="str">
        <f>'Upload(참조) (2)'!U30</f>
        <v/>
      </c>
      <c r="F29" s="99">
        <f>'Upload(참조) (2)'!V30</f>
        <v>0</v>
      </c>
    </row>
    <row r="30" spans="1:6">
      <c r="A30" s="99" t="str">
        <f>'Upload(참조) (2)'!Q31</f>
        <v/>
      </c>
      <c r="B30" s="100" t="str">
        <f>'Upload(참조) (2)'!R31</f>
        <v/>
      </c>
      <c r="C30" s="100" t="str">
        <f>'Upload(참조) (2)'!S31</f>
        <v/>
      </c>
      <c r="D30" s="99" t="str">
        <f>'Upload(참조) (2)'!T31</f>
        <v/>
      </c>
      <c r="E30" s="99" t="str">
        <f>'Upload(참조) (2)'!U31</f>
        <v/>
      </c>
      <c r="F30" s="99">
        <f>'Upload(참조) (2)'!V31</f>
        <v>0</v>
      </c>
    </row>
    <row r="31" spans="1:6">
      <c r="A31" s="99" t="str">
        <f>'Upload(참조) (2)'!Q32</f>
        <v/>
      </c>
      <c r="B31" s="100" t="str">
        <f>'Upload(참조) (2)'!R32</f>
        <v/>
      </c>
      <c r="C31" s="100" t="str">
        <f>'Upload(참조) (2)'!S32</f>
        <v/>
      </c>
      <c r="D31" s="99" t="str">
        <f>'Upload(참조) (2)'!T32</f>
        <v/>
      </c>
      <c r="E31" s="99" t="str">
        <f>'Upload(참조) (2)'!U32</f>
        <v/>
      </c>
      <c r="F31" s="99">
        <f>'Upload(참조) (2)'!V32</f>
        <v>0</v>
      </c>
    </row>
    <row r="32" spans="1:6">
      <c r="A32" s="99" t="str">
        <f>'Upload(참조) (2)'!Q33</f>
        <v/>
      </c>
      <c r="B32" s="100" t="str">
        <f>'Upload(참조) (2)'!R33</f>
        <v/>
      </c>
      <c r="C32" s="100" t="str">
        <f>'Upload(참조) (2)'!S33</f>
        <v/>
      </c>
      <c r="D32" s="99" t="str">
        <f>'Upload(참조) (2)'!T33</f>
        <v/>
      </c>
      <c r="E32" s="99" t="str">
        <f>'Upload(참조) (2)'!U33</f>
        <v/>
      </c>
      <c r="F32" s="99">
        <f>'Upload(참조) (2)'!V33</f>
        <v>0</v>
      </c>
    </row>
    <row r="33" spans="1:6">
      <c r="A33" s="99" t="str">
        <f>'Upload(참조) (2)'!Q34</f>
        <v/>
      </c>
      <c r="B33" s="100" t="str">
        <f>'Upload(참조) (2)'!R34</f>
        <v/>
      </c>
      <c r="C33" s="100" t="str">
        <f>'Upload(참조) (2)'!S34</f>
        <v/>
      </c>
      <c r="D33" s="99" t="str">
        <f>'Upload(참조) (2)'!T34</f>
        <v/>
      </c>
      <c r="E33" s="99" t="str">
        <f>'Upload(참조) (2)'!U34</f>
        <v/>
      </c>
      <c r="F33" s="99">
        <f>'Upload(참조) (2)'!V34</f>
        <v>0</v>
      </c>
    </row>
    <row r="34" spans="1:6">
      <c r="A34" s="99" t="str">
        <f>'Upload(참조) (2)'!Q35</f>
        <v/>
      </c>
      <c r="B34" s="100" t="str">
        <f>'Upload(참조) (2)'!R35</f>
        <v/>
      </c>
      <c r="C34" s="100" t="str">
        <f>'Upload(참조) (2)'!S35</f>
        <v/>
      </c>
      <c r="D34" s="99" t="str">
        <f>'Upload(참조) (2)'!T35</f>
        <v/>
      </c>
      <c r="E34" s="99" t="str">
        <f>'Upload(참조) (2)'!U35</f>
        <v/>
      </c>
      <c r="F34" s="99">
        <f>'Upload(참조) (2)'!V35</f>
        <v>0</v>
      </c>
    </row>
    <row r="35" spans="1:6">
      <c r="A35" s="99" t="str">
        <f>'Upload(참조) (2)'!Q36</f>
        <v/>
      </c>
      <c r="B35" s="100" t="str">
        <f>'Upload(참조) (2)'!R36</f>
        <v/>
      </c>
      <c r="C35" s="100" t="str">
        <f>'Upload(참조) (2)'!S36</f>
        <v/>
      </c>
      <c r="D35" s="99" t="str">
        <f>'Upload(참조) (2)'!T36</f>
        <v/>
      </c>
      <c r="E35" s="99" t="str">
        <f>'Upload(참조) (2)'!U36</f>
        <v/>
      </c>
      <c r="F35" s="99">
        <f>'Upload(참조) (2)'!V36</f>
        <v>0</v>
      </c>
    </row>
    <row r="36" spans="1:6">
      <c r="A36" s="99" t="str">
        <f>'Upload(참조) (2)'!Q37</f>
        <v/>
      </c>
      <c r="B36" s="100" t="str">
        <f>'Upload(참조) (2)'!R37</f>
        <v/>
      </c>
      <c r="C36" s="100" t="str">
        <f>'Upload(참조) (2)'!S37</f>
        <v/>
      </c>
      <c r="D36" s="99" t="str">
        <f>'Upload(참조) (2)'!T37</f>
        <v/>
      </c>
      <c r="E36" s="99" t="str">
        <f>'Upload(참조) (2)'!U37</f>
        <v/>
      </c>
      <c r="F36" s="99">
        <f>'Upload(참조) (2)'!V37</f>
        <v>0</v>
      </c>
    </row>
    <row r="37" spans="1:6">
      <c r="A37" s="99" t="str">
        <f>'Upload(참조) (2)'!Q38</f>
        <v/>
      </c>
      <c r="B37" s="100" t="str">
        <f>'Upload(참조) (2)'!R38</f>
        <v/>
      </c>
      <c r="C37" s="100" t="str">
        <f>'Upload(참조) (2)'!S38</f>
        <v/>
      </c>
      <c r="D37" s="99" t="str">
        <f>'Upload(참조) (2)'!T38</f>
        <v/>
      </c>
      <c r="E37" s="99" t="str">
        <f>'Upload(참조) (2)'!U38</f>
        <v/>
      </c>
      <c r="F37" s="99">
        <f>'Upload(참조) (2)'!V38</f>
        <v>0</v>
      </c>
    </row>
    <row r="38" spans="1:6">
      <c r="A38" s="99" t="str">
        <f>'Upload(참조) (2)'!Q39</f>
        <v/>
      </c>
      <c r="B38" s="100" t="str">
        <f>'Upload(참조) (2)'!R39</f>
        <v/>
      </c>
      <c r="C38" s="100" t="str">
        <f>'Upload(참조) (2)'!S39</f>
        <v/>
      </c>
      <c r="D38" s="99" t="str">
        <f>'Upload(참조) (2)'!T39</f>
        <v/>
      </c>
      <c r="E38" s="99" t="str">
        <f>'Upload(참조) (2)'!U39</f>
        <v/>
      </c>
      <c r="F38" s="99">
        <f>'Upload(참조) (2)'!V39</f>
        <v>0</v>
      </c>
    </row>
    <row r="39" spans="1:6">
      <c r="A39" s="99" t="str">
        <f>'Upload(참조) (2)'!Q40</f>
        <v/>
      </c>
      <c r="B39" s="100" t="str">
        <f>'Upload(참조) (2)'!R40</f>
        <v/>
      </c>
      <c r="C39" s="100" t="str">
        <f>'Upload(참조) (2)'!S40</f>
        <v/>
      </c>
      <c r="D39" s="99" t="str">
        <f>'Upload(참조) (2)'!T40</f>
        <v/>
      </c>
      <c r="E39" s="99" t="str">
        <f>'Upload(참조) (2)'!U40</f>
        <v/>
      </c>
      <c r="F39" s="99">
        <f>'Upload(참조) (2)'!V40</f>
        <v>0</v>
      </c>
    </row>
    <row r="40" spans="1:6">
      <c r="A40" s="99" t="str">
        <f>'Upload(참조) (2)'!Q41</f>
        <v/>
      </c>
      <c r="B40" s="100" t="str">
        <f>'Upload(참조) (2)'!R41</f>
        <v/>
      </c>
      <c r="C40" s="100" t="str">
        <f>'Upload(참조) (2)'!S41</f>
        <v/>
      </c>
      <c r="D40" s="99" t="str">
        <f>'Upload(참조) (2)'!T41</f>
        <v/>
      </c>
      <c r="E40" s="99" t="str">
        <f>'Upload(참조) (2)'!U41</f>
        <v/>
      </c>
      <c r="F40" s="99">
        <f>'Upload(참조) (2)'!V41</f>
        <v>0</v>
      </c>
    </row>
    <row r="41" spans="1:6">
      <c r="A41" s="99" t="str">
        <f>'Upload(참조) (2)'!Q42</f>
        <v/>
      </c>
      <c r="B41" s="100" t="str">
        <f>'Upload(참조) (2)'!R42</f>
        <v/>
      </c>
      <c r="C41" s="100" t="str">
        <f>'Upload(참조) (2)'!S42</f>
        <v/>
      </c>
      <c r="D41" s="99" t="str">
        <f>'Upload(참조) (2)'!T42</f>
        <v/>
      </c>
      <c r="E41" s="99" t="str">
        <f>'Upload(참조) (2)'!U42</f>
        <v/>
      </c>
      <c r="F41" s="99">
        <f>'Upload(참조) (2)'!V42</f>
        <v>0</v>
      </c>
    </row>
    <row r="42" spans="1:6">
      <c r="A42" s="99" t="str">
        <f>'Upload(참조) (2)'!Q43</f>
        <v/>
      </c>
      <c r="B42" s="100" t="str">
        <f>'Upload(참조) (2)'!R43</f>
        <v/>
      </c>
      <c r="C42" s="100" t="str">
        <f>'Upload(참조) (2)'!S43</f>
        <v/>
      </c>
      <c r="D42" s="99" t="str">
        <f>'Upload(참조) (2)'!T43</f>
        <v/>
      </c>
      <c r="E42" s="99" t="str">
        <f>'Upload(참조) (2)'!U43</f>
        <v/>
      </c>
      <c r="F42" s="99">
        <f>'Upload(참조) (2)'!V43</f>
        <v>0</v>
      </c>
    </row>
    <row r="43" spans="1:6">
      <c r="A43" s="99" t="str">
        <f>'Upload(참조) (2)'!Q44</f>
        <v/>
      </c>
      <c r="B43" s="100" t="str">
        <f>'Upload(참조) (2)'!R44</f>
        <v/>
      </c>
      <c r="C43" s="100" t="str">
        <f>'Upload(참조) (2)'!S44</f>
        <v/>
      </c>
      <c r="D43" s="99" t="str">
        <f>'Upload(참조) (2)'!T44</f>
        <v/>
      </c>
      <c r="E43" s="99" t="str">
        <f>'Upload(참조) (2)'!U44</f>
        <v/>
      </c>
      <c r="F43" s="99">
        <f>'Upload(참조) (2)'!V44</f>
        <v>0</v>
      </c>
    </row>
    <row r="44" spans="1:6">
      <c r="A44" s="99" t="str">
        <f>'Upload(참조) (2)'!Q45</f>
        <v/>
      </c>
      <c r="B44" s="100" t="str">
        <f>'Upload(참조) (2)'!R45</f>
        <v/>
      </c>
      <c r="C44" s="100" t="str">
        <f>'Upload(참조) (2)'!S45</f>
        <v/>
      </c>
      <c r="D44" s="99" t="str">
        <f>'Upload(참조) (2)'!T45</f>
        <v/>
      </c>
      <c r="E44" s="99" t="str">
        <f>'Upload(참조) (2)'!U45</f>
        <v/>
      </c>
      <c r="F44" s="99">
        <f>'Upload(참조) (2)'!V45</f>
        <v>0</v>
      </c>
    </row>
    <row r="45" spans="1:6">
      <c r="A45" s="99" t="str">
        <f>'Upload(참조) (2)'!Q46</f>
        <v/>
      </c>
      <c r="B45" s="100" t="str">
        <f>'Upload(참조) (2)'!R46</f>
        <v/>
      </c>
      <c r="C45" s="100" t="str">
        <f>'Upload(참조) (2)'!S46</f>
        <v/>
      </c>
      <c r="D45" s="99" t="str">
        <f>'Upload(참조) (2)'!T46</f>
        <v/>
      </c>
      <c r="E45" s="99" t="str">
        <f>'Upload(참조) (2)'!U46</f>
        <v/>
      </c>
      <c r="F45" s="99">
        <f>'Upload(참조) (2)'!V46</f>
        <v>0</v>
      </c>
    </row>
    <row r="46" spans="1:6">
      <c r="A46" s="99" t="str">
        <f>'Upload(참조) (2)'!Q47</f>
        <v/>
      </c>
      <c r="B46" s="100" t="str">
        <f>'Upload(참조) (2)'!R47</f>
        <v/>
      </c>
      <c r="C46" s="100" t="str">
        <f>'Upload(참조) (2)'!S47</f>
        <v/>
      </c>
      <c r="D46" s="99" t="str">
        <f>'Upload(참조) (2)'!T47</f>
        <v/>
      </c>
      <c r="E46" s="99" t="str">
        <f>'Upload(참조) (2)'!U47</f>
        <v/>
      </c>
      <c r="F46" s="99">
        <f>'Upload(참조) (2)'!V47</f>
        <v>0</v>
      </c>
    </row>
    <row r="47" spans="1:6">
      <c r="A47" s="99" t="str">
        <f>'Upload(참조) (2)'!Q48</f>
        <v/>
      </c>
      <c r="B47" s="100" t="str">
        <f>'Upload(참조) (2)'!R48</f>
        <v/>
      </c>
      <c r="C47" s="100" t="str">
        <f>'Upload(참조) (2)'!S48</f>
        <v/>
      </c>
      <c r="D47" s="99" t="str">
        <f>'Upload(참조) (2)'!T48</f>
        <v/>
      </c>
      <c r="E47" s="99" t="str">
        <f>'Upload(참조) (2)'!U48</f>
        <v/>
      </c>
      <c r="F47" s="99">
        <f>'Upload(참조) (2)'!V48</f>
        <v>0</v>
      </c>
    </row>
    <row r="48" spans="1:6">
      <c r="A48" s="99" t="str">
        <f>'Upload(참조) (2)'!Q49</f>
        <v/>
      </c>
      <c r="B48" s="100" t="str">
        <f>'Upload(참조) (2)'!R49</f>
        <v/>
      </c>
      <c r="C48" s="100" t="str">
        <f>'Upload(참조) (2)'!S49</f>
        <v/>
      </c>
      <c r="D48" s="99" t="str">
        <f>'Upload(참조) (2)'!T49</f>
        <v/>
      </c>
      <c r="E48" s="99" t="str">
        <f>'Upload(참조) (2)'!U49</f>
        <v/>
      </c>
      <c r="F48" s="99">
        <f>'Upload(참조) (2)'!V49</f>
        <v>0</v>
      </c>
    </row>
    <row r="49" spans="1:6">
      <c r="A49" s="99" t="str">
        <f>'Upload(참조) (2)'!Q50</f>
        <v/>
      </c>
      <c r="B49" s="100" t="str">
        <f>'Upload(참조) (2)'!R50</f>
        <v/>
      </c>
      <c r="C49" s="100" t="str">
        <f>'Upload(참조) (2)'!S50</f>
        <v/>
      </c>
      <c r="D49" s="99" t="str">
        <f>'Upload(참조) (2)'!T50</f>
        <v/>
      </c>
      <c r="E49" s="99" t="str">
        <f>'Upload(참조) (2)'!U50</f>
        <v/>
      </c>
      <c r="F49" s="99">
        <f>'Upload(참조) (2)'!V50</f>
        <v>0</v>
      </c>
    </row>
    <row r="50" spans="1:6">
      <c r="A50" s="99" t="str">
        <f>'Upload(참조) (2)'!Q51</f>
        <v/>
      </c>
      <c r="B50" s="100" t="str">
        <f>'Upload(참조) (2)'!R51</f>
        <v/>
      </c>
      <c r="C50" s="100" t="str">
        <f>'Upload(참조) (2)'!S51</f>
        <v/>
      </c>
      <c r="D50" s="99" t="str">
        <f>'Upload(참조) (2)'!T51</f>
        <v/>
      </c>
      <c r="E50" s="99" t="str">
        <f>'Upload(참조) (2)'!U51</f>
        <v/>
      </c>
      <c r="F50" s="99">
        <f>'Upload(참조) (2)'!V51</f>
        <v>0</v>
      </c>
    </row>
    <row r="51" spans="1:6">
      <c r="A51" s="99" t="str">
        <f>'Upload(참조) (2)'!Q52</f>
        <v/>
      </c>
      <c r="B51" s="100" t="str">
        <f>'Upload(참조) (2)'!R52</f>
        <v/>
      </c>
      <c r="C51" s="100" t="str">
        <f>'Upload(참조) (2)'!S52</f>
        <v/>
      </c>
      <c r="D51" s="99" t="str">
        <f>'Upload(참조) (2)'!T52</f>
        <v/>
      </c>
      <c r="E51" s="99" t="str">
        <f>'Upload(참조) (2)'!U52</f>
        <v/>
      </c>
      <c r="F51" s="99">
        <f>'Upload(참조) (2)'!V52</f>
        <v>0</v>
      </c>
    </row>
    <row r="52" spans="1:6">
      <c r="A52" s="99" t="str">
        <f>'Upload(참조) (2)'!Q53</f>
        <v/>
      </c>
      <c r="B52" s="100" t="str">
        <f>'Upload(참조) (2)'!R53</f>
        <v/>
      </c>
      <c r="C52" s="100" t="str">
        <f>'Upload(참조) (2)'!S53</f>
        <v/>
      </c>
      <c r="D52" s="99" t="str">
        <f>'Upload(참조) (2)'!T53</f>
        <v/>
      </c>
      <c r="E52" s="99" t="str">
        <f>'Upload(참조) (2)'!U53</f>
        <v/>
      </c>
      <c r="F52" s="99">
        <f>'Upload(참조) (2)'!V53</f>
        <v>0</v>
      </c>
    </row>
    <row r="53" spans="1:6">
      <c r="A53" s="99" t="str">
        <f>'Upload(참조) (2)'!Q54</f>
        <v/>
      </c>
      <c r="B53" s="100" t="str">
        <f>'Upload(참조) (2)'!R54</f>
        <v/>
      </c>
      <c r="C53" s="100" t="str">
        <f>'Upload(참조) (2)'!S54</f>
        <v/>
      </c>
      <c r="D53" s="99" t="str">
        <f>'Upload(참조) (2)'!T54</f>
        <v/>
      </c>
      <c r="E53" s="99" t="str">
        <f>'Upload(참조) (2)'!U54</f>
        <v/>
      </c>
      <c r="F53" s="99">
        <f>'Upload(참조) (2)'!V54</f>
        <v>0</v>
      </c>
    </row>
    <row r="54" spans="1:6">
      <c r="A54" s="99" t="str">
        <f>'Upload(참조) (2)'!Q55</f>
        <v/>
      </c>
      <c r="B54" s="100" t="str">
        <f>'Upload(참조) (2)'!R55</f>
        <v/>
      </c>
      <c r="C54" s="100" t="str">
        <f>'Upload(참조) (2)'!S55</f>
        <v/>
      </c>
      <c r="D54" s="99" t="str">
        <f>'Upload(참조) (2)'!T55</f>
        <v/>
      </c>
      <c r="E54" s="99" t="str">
        <f>'Upload(참조) (2)'!U55</f>
        <v/>
      </c>
      <c r="F54" s="99">
        <f>'Upload(참조) (2)'!V55</f>
        <v>0</v>
      </c>
    </row>
    <row r="55" spans="1:6">
      <c r="A55" s="99" t="str">
        <f>'Upload(참조) (2)'!Q56</f>
        <v/>
      </c>
      <c r="B55" s="100" t="str">
        <f>'Upload(참조) (2)'!R56</f>
        <v/>
      </c>
      <c r="C55" s="100" t="str">
        <f>'Upload(참조) (2)'!S56</f>
        <v/>
      </c>
      <c r="D55" s="99" t="str">
        <f>'Upload(참조) (2)'!T56</f>
        <v/>
      </c>
      <c r="E55" s="99" t="str">
        <f>'Upload(참조) (2)'!U56</f>
        <v/>
      </c>
      <c r="F55" s="99">
        <f>'Upload(참조) (2)'!V56</f>
        <v>0</v>
      </c>
    </row>
    <row r="56" spans="1:6">
      <c r="A56" s="99" t="str">
        <f>'Upload(참조) (2)'!Q57</f>
        <v/>
      </c>
      <c r="B56" s="100" t="str">
        <f>'Upload(참조) (2)'!R57</f>
        <v/>
      </c>
      <c r="C56" s="100" t="str">
        <f>'Upload(참조) (2)'!S57</f>
        <v/>
      </c>
      <c r="D56" s="99" t="str">
        <f>'Upload(참조) (2)'!T57</f>
        <v/>
      </c>
      <c r="E56" s="99" t="str">
        <f>'Upload(참조) (2)'!U57</f>
        <v/>
      </c>
      <c r="F56" s="99">
        <f>'Upload(참조) (2)'!V57</f>
        <v>0</v>
      </c>
    </row>
    <row r="57" spans="1:6">
      <c r="A57" s="99" t="str">
        <f>'Upload(참조) (2)'!Q58</f>
        <v/>
      </c>
      <c r="B57" s="100" t="str">
        <f>'Upload(참조) (2)'!R58</f>
        <v/>
      </c>
      <c r="C57" s="100" t="str">
        <f>'Upload(참조) (2)'!S58</f>
        <v/>
      </c>
      <c r="D57" s="99" t="str">
        <f>'Upload(참조) (2)'!T58</f>
        <v/>
      </c>
      <c r="E57" s="99" t="str">
        <f>'Upload(참조) (2)'!U58</f>
        <v/>
      </c>
      <c r="F57" s="99">
        <f>'Upload(참조) (2)'!V58</f>
        <v>0</v>
      </c>
    </row>
    <row r="58" spans="1:6">
      <c r="A58" s="99" t="str">
        <f>'Upload(참조) (2)'!Q59</f>
        <v/>
      </c>
      <c r="B58" s="100" t="str">
        <f>'Upload(참조) (2)'!R59</f>
        <v/>
      </c>
      <c r="C58" s="100" t="str">
        <f>'Upload(참조) (2)'!S59</f>
        <v/>
      </c>
      <c r="D58" s="99" t="str">
        <f>'Upload(참조) (2)'!T59</f>
        <v/>
      </c>
      <c r="E58" s="99" t="str">
        <f>'Upload(참조) (2)'!U59</f>
        <v/>
      </c>
      <c r="F58" s="99">
        <f>'Upload(참조) (2)'!V59</f>
        <v>0</v>
      </c>
    </row>
    <row r="59" spans="1:6">
      <c r="A59" s="99" t="str">
        <f>'Upload(참조) (2)'!Q60</f>
        <v/>
      </c>
      <c r="B59" s="100" t="str">
        <f>'Upload(참조) (2)'!R60</f>
        <v/>
      </c>
      <c r="C59" s="100" t="str">
        <f>'Upload(참조) (2)'!S60</f>
        <v/>
      </c>
      <c r="D59" s="99" t="str">
        <f>'Upload(참조) (2)'!T60</f>
        <v/>
      </c>
      <c r="E59" s="99" t="str">
        <f>'Upload(참조) (2)'!U60</f>
        <v/>
      </c>
      <c r="F59" s="99">
        <f>'Upload(참조) (2)'!V60</f>
        <v>0</v>
      </c>
    </row>
    <row r="60" spans="1:6">
      <c r="A60" s="99" t="str">
        <f>'Upload(참조) (2)'!Q61</f>
        <v/>
      </c>
      <c r="B60" s="100" t="str">
        <f>'Upload(참조) (2)'!R61</f>
        <v/>
      </c>
      <c r="C60" s="100" t="str">
        <f>'Upload(참조) (2)'!S61</f>
        <v/>
      </c>
      <c r="D60" s="99" t="str">
        <f>'Upload(참조) (2)'!T61</f>
        <v/>
      </c>
      <c r="E60" s="99" t="str">
        <f>'Upload(참조) (2)'!U61</f>
        <v/>
      </c>
      <c r="F60" s="99">
        <f>'Upload(참조) (2)'!V61</f>
        <v>0</v>
      </c>
    </row>
    <row r="61" spans="1:6">
      <c r="A61" s="99" t="str">
        <f>'Upload(참조) (2)'!Q62</f>
        <v/>
      </c>
      <c r="B61" s="100" t="str">
        <f>'Upload(참조) (2)'!R62</f>
        <v/>
      </c>
      <c r="C61" s="100" t="str">
        <f>'Upload(참조) (2)'!S62</f>
        <v/>
      </c>
      <c r="D61" s="99" t="str">
        <f>'Upload(참조) (2)'!T62</f>
        <v/>
      </c>
      <c r="E61" s="99" t="str">
        <f>'Upload(참조) (2)'!U62</f>
        <v/>
      </c>
      <c r="F61" s="99">
        <f>'Upload(참조) (2)'!V62</f>
        <v>0</v>
      </c>
    </row>
    <row r="62" spans="1:6">
      <c r="A62" s="99" t="str">
        <f>'Upload(참조) (2)'!Q63</f>
        <v/>
      </c>
      <c r="B62" s="100" t="str">
        <f>'Upload(참조) (2)'!R63</f>
        <v/>
      </c>
      <c r="C62" s="100" t="str">
        <f>'Upload(참조) (2)'!S63</f>
        <v/>
      </c>
      <c r="D62" s="99" t="str">
        <f>'Upload(참조) (2)'!T63</f>
        <v/>
      </c>
      <c r="E62" s="99" t="str">
        <f>'Upload(참조) (2)'!U63</f>
        <v/>
      </c>
      <c r="F62" s="99">
        <f>'Upload(참조) (2)'!V63</f>
        <v>0</v>
      </c>
    </row>
    <row r="63" spans="1:6">
      <c r="A63" s="99" t="str">
        <f>'Upload(참조) (2)'!Q64</f>
        <v/>
      </c>
      <c r="B63" s="100" t="str">
        <f>'Upload(참조) (2)'!R64</f>
        <v/>
      </c>
      <c r="C63" s="100" t="str">
        <f>'Upload(참조) (2)'!S64</f>
        <v/>
      </c>
      <c r="D63" s="99" t="str">
        <f>'Upload(참조) (2)'!T64</f>
        <v/>
      </c>
      <c r="E63" s="99" t="str">
        <f>'Upload(참조) (2)'!U64</f>
        <v/>
      </c>
      <c r="F63" s="99">
        <f>'Upload(참조) (2)'!V64</f>
        <v>0</v>
      </c>
    </row>
    <row r="64" spans="1:6">
      <c r="A64" s="99" t="str">
        <f>'Upload(참조) (2)'!Q65</f>
        <v/>
      </c>
      <c r="B64" s="100" t="str">
        <f>'Upload(참조) (2)'!R65</f>
        <v/>
      </c>
      <c r="C64" s="100" t="str">
        <f>'Upload(참조) (2)'!S65</f>
        <v/>
      </c>
      <c r="D64" s="99" t="str">
        <f>'Upload(참조) (2)'!T65</f>
        <v/>
      </c>
      <c r="E64" s="99" t="str">
        <f>'Upload(참조) (2)'!U65</f>
        <v/>
      </c>
      <c r="F64" s="99">
        <f>'Upload(참조) (2)'!V65</f>
        <v>0</v>
      </c>
    </row>
    <row r="65" spans="1:6">
      <c r="A65" s="99" t="str">
        <f>'Upload(참조) (2)'!Q66</f>
        <v/>
      </c>
      <c r="B65" s="100" t="str">
        <f>'Upload(참조) (2)'!R66</f>
        <v/>
      </c>
      <c r="C65" s="100" t="str">
        <f>'Upload(참조) (2)'!S66</f>
        <v/>
      </c>
      <c r="D65" s="99" t="str">
        <f>'Upload(참조) (2)'!T66</f>
        <v/>
      </c>
      <c r="E65" s="99" t="str">
        <f>'Upload(참조) (2)'!U66</f>
        <v/>
      </c>
      <c r="F65" s="99">
        <f>'Upload(참조) (2)'!V66</f>
        <v>0</v>
      </c>
    </row>
    <row r="66" spans="1:6">
      <c r="A66" s="99" t="str">
        <f>'Upload(참조) (2)'!Q67</f>
        <v/>
      </c>
      <c r="B66" s="100" t="str">
        <f>'Upload(참조) (2)'!R67</f>
        <v/>
      </c>
      <c r="C66" s="100" t="str">
        <f>'Upload(참조) (2)'!S67</f>
        <v/>
      </c>
      <c r="D66" s="99" t="str">
        <f>'Upload(참조) (2)'!T67</f>
        <v/>
      </c>
      <c r="E66" s="99" t="str">
        <f>'Upload(참조) (2)'!U67</f>
        <v/>
      </c>
      <c r="F66" s="99">
        <f>'Upload(참조) (2)'!V67</f>
        <v>0</v>
      </c>
    </row>
    <row r="67" spans="1:6">
      <c r="A67" s="99" t="str">
        <f>'Upload(참조) (2)'!Q68</f>
        <v/>
      </c>
      <c r="B67" s="100" t="str">
        <f>'Upload(참조) (2)'!R68</f>
        <v/>
      </c>
      <c r="C67" s="100" t="str">
        <f>'Upload(참조) (2)'!S68</f>
        <v/>
      </c>
      <c r="D67" s="99" t="str">
        <f>'Upload(참조) (2)'!T68</f>
        <v/>
      </c>
      <c r="E67" s="99" t="str">
        <f>'Upload(참조) (2)'!U68</f>
        <v/>
      </c>
      <c r="F67" s="99">
        <f>'Upload(참조) (2)'!V68</f>
        <v>0</v>
      </c>
    </row>
    <row r="68" spans="1:6">
      <c r="A68" s="99" t="str">
        <f>'Upload(참조) (2)'!Q69</f>
        <v/>
      </c>
      <c r="B68" s="100" t="str">
        <f>'Upload(참조) (2)'!R69</f>
        <v/>
      </c>
      <c r="C68" s="100" t="str">
        <f>'Upload(참조) (2)'!S69</f>
        <v/>
      </c>
      <c r="D68" s="99" t="str">
        <f>'Upload(참조) (2)'!T69</f>
        <v/>
      </c>
      <c r="E68" s="99" t="str">
        <f>'Upload(참조) (2)'!U69</f>
        <v/>
      </c>
      <c r="F68" s="99">
        <f>'Upload(참조) (2)'!V69</f>
        <v>0</v>
      </c>
    </row>
    <row r="69" spans="1:6">
      <c r="A69" s="99" t="str">
        <f>'Upload(참조) (2)'!Q70</f>
        <v/>
      </c>
      <c r="B69" s="100" t="str">
        <f>'Upload(참조) (2)'!R70</f>
        <v/>
      </c>
      <c r="C69" s="100" t="str">
        <f>'Upload(참조) (2)'!S70</f>
        <v/>
      </c>
      <c r="D69" s="99" t="str">
        <f>'Upload(참조) (2)'!T70</f>
        <v/>
      </c>
      <c r="E69" s="99" t="str">
        <f>'Upload(참조) (2)'!U70</f>
        <v/>
      </c>
      <c r="F69" s="99">
        <f>'Upload(참조) (2)'!V70</f>
        <v>0</v>
      </c>
    </row>
    <row r="70" spans="1:6">
      <c r="A70" s="99" t="str">
        <f>'Upload(참조) (2)'!Q71</f>
        <v/>
      </c>
      <c r="B70" s="100" t="str">
        <f>'Upload(참조) (2)'!R71</f>
        <v/>
      </c>
      <c r="C70" s="100" t="str">
        <f>'Upload(참조) (2)'!S71</f>
        <v/>
      </c>
      <c r="D70" s="99" t="str">
        <f>'Upload(참조) (2)'!T71</f>
        <v/>
      </c>
      <c r="E70" s="99" t="str">
        <f>'Upload(참조) (2)'!U71</f>
        <v/>
      </c>
      <c r="F70" s="99">
        <f>'Upload(참조) (2)'!V71</f>
        <v>0</v>
      </c>
    </row>
    <row r="71" spans="1:6">
      <c r="A71" s="99" t="str">
        <f>'Upload(참조) (2)'!Q72</f>
        <v/>
      </c>
      <c r="B71" s="100" t="str">
        <f>'Upload(참조) (2)'!R72</f>
        <v/>
      </c>
      <c r="C71" s="100" t="str">
        <f>'Upload(참조) (2)'!S72</f>
        <v/>
      </c>
      <c r="D71" s="99" t="str">
        <f>'Upload(참조) (2)'!T72</f>
        <v/>
      </c>
      <c r="E71" s="99" t="str">
        <f>'Upload(참조) (2)'!U72</f>
        <v/>
      </c>
      <c r="F71" s="99">
        <f>'Upload(참조) (2)'!V72</f>
        <v>0</v>
      </c>
    </row>
    <row r="72" spans="1:6">
      <c r="A72" s="99" t="str">
        <f>'Upload(참조) (2)'!Q73</f>
        <v/>
      </c>
      <c r="B72" s="100" t="str">
        <f>'Upload(참조) (2)'!R73</f>
        <v/>
      </c>
      <c r="C72" s="100" t="str">
        <f>'Upload(참조) (2)'!S73</f>
        <v/>
      </c>
      <c r="D72" s="99" t="str">
        <f>'Upload(참조) (2)'!T73</f>
        <v/>
      </c>
      <c r="E72" s="99" t="str">
        <f>'Upload(참조) (2)'!U73</f>
        <v/>
      </c>
      <c r="F72" s="99">
        <f>'Upload(참조) (2)'!V73</f>
        <v>0</v>
      </c>
    </row>
    <row r="73" spans="1:6">
      <c r="A73" s="99" t="str">
        <f>'Upload(참조) (2)'!Q74</f>
        <v/>
      </c>
      <c r="B73" s="100" t="str">
        <f>'Upload(참조) (2)'!R74</f>
        <v/>
      </c>
      <c r="C73" s="100" t="str">
        <f>'Upload(참조) (2)'!S74</f>
        <v/>
      </c>
      <c r="D73" s="99" t="str">
        <f>'Upload(참조) (2)'!T74</f>
        <v/>
      </c>
      <c r="E73" s="99" t="str">
        <f>'Upload(참조) (2)'!U74</f>
        <v/>
      </c>
      <c r="F73" s="99">
        <f>'Upload(참조) (2)'!V74</f>
        <v>0</v>
      </c>
    </row>
    <row r="74" spans="1:6">
      <c r="A74" s="99" t="str">
        <f>'Upload(참조) (2)'!Q75</f>
        <v/>
      </c>
      <c r="B74" s="100" t="str">
        <f>'Upload(참조) (2)'!R75</f>
        <v/>
      </c>
      <c r="C74" s="100" t="str">
        <f>'Upload(참조) (2)'!S75</f>
        <v/>
      </c>
      <c r="D74" s="99" t="str">
        <f>'Upload(참조) (2)'!T75</f>
        <v/>
      </c>
      <c r="E74" s="99" t="str">
        <f>'Upload(참조) (2)'!U75</f>
        <v/>
      </c>
      <c r="F74" s="99">
        <f>'Upload(참조) (2)'!V75</f>
        <v>0</v>
      </c>
    </row>
    <row r="75" spans="1:6">
      <c r="A75" s="99" t="str">
        <f>'Upload(참조) (2)'!Q76</f>
        <v/>
      </c>
      <c r="B75" s="100" t="str">
        <f>'Upload(참조) (2)'!R76</f>
        <v/>
      </c>
      <c r="C75" s="100" t="str">
        <f>'Upload(참조) (2)'!S76</f>
        <v/>
      </c>
      <c r="D75" s="99" t="str">
        <f>'Upload(참조) (2)'!T76</f>
        <v/>
      </c>
      <c r="E75" s="99" t="str">
        <f>'Upload(참조) (2)'!U76</f>
        <v/>
      </c>
      <c r="F75" s="99">
        <f>'Upload(참조) (2)'!V76</f>
        <v>0</v>
      </c>
    </row>
    <row r="76" spans="1:6">
      <c r="A76" s="99" t="str">
        <f>'Upload(참조) (2)'!Q77</f>
        <v/>
      </c>
      <c r="B76" s="100" t="str">
        <f>'Upload(참조) (2)'!R77</f>
        <v/>
      </c>
      <c r="C76" s="100" t="str">
        <f>'Upload(참조) (2)'!S77</f>
        <v/>
      </c>
      <c r="D76" s="99" t="str">
        <f>'Upload(참조) (2)'!T77</f>
        <v/>
      </c>
      <c r="E76" s="99" t="str">
        <f>'Upload(참조) (2)'!U77</f>
        <v/>
      </c>
      <c r="F76" s="99">
        <f>'Upload(참조) (2)'!V77</f>
        <v>0</v>
      </c>
    </row>
    <row r="77" spans="1:6">
      <c r="A77" s="99" t="str">
        <f>'Upload(참조) (2)'!Q78</f>
        <v/>
      </c>
      <c r="B77" s="100" t="str">
        <f>'Upload(참조) (2)'!R78</f>
        <v/>
      </c>
      <c r="C77" s="100" t="str">
        <f>'Upload(참조) (2)'!S78</f>
        <v/>
      </c>
      <c r="D77" s="99" t="str">
        <f>'Upload(참조) (2)'!T78</f>
        <v/>
      </c>
      <c r="E77" s="99" t="str">
        <f>'Upload(참조) (2)'!U78</f>
        <v/>
      </c>
      <c r="F77" s="99">
        <f>'Upload(참조) (2)'!V78</f>
        <v>0</v>
      </c>
    </row>
    <row r="78" spans="1:6">
      <c r="A78" s="99" t="str">
        <f>'Upload(참조) (2)'!Q79</f>
        <v/>
      </c>
      <c r="B78" s="100" t="str">
        <f>'Upload(참조) (2)'!R79</f>
        <v/>
      </c>
      <c r="C78" s="100" t="str">
        <f>'Upload(참조) (2)'!S79</f>
        <v/>
      </c>
      <c r="D78" s="99" t="str">
        <f>'Upload(참조) (2)'!T79</f>
        <v/>
      </c>
      <c r="E78" s="99" t="str">
        <f>'Upload(참조) (2)'!U79</f>
        <v/>
      </c>
      <c r="F78" s="99">
        <f>'Upload(참조) (2)'!V79</f>
        <v>0</v>
      </c>
    </row>
    <row r="79" spans="1:6">
      <c r="A79" s="99" t="str">
        <f>'Upload(참조) (2)'!Q80</f>
        <v/>
      </c>
      <c r="B79" s="100" t="str">
        <f>'Upload(참조) (2)'!R80</f>
        <v/>
      </c>
      <c r="C79" s="100" t="str">
        <f>'Upload(참조) (2)'!S80</f>
        <v/>
      </c>
      <c r="D79" s="99" t="str">
        <f>'Upload(참조) (2)'!T80</f>
        <v/>
      </c>
      <c r="E79" s="99" t="str">
        <f>'Upload(참조) (2)'!U80</f>
        <v/>
      </c>
      <c r="F79" s="99">
        <f>'Upload(참조) (2)'!V80</f>
        <v>0</v>
      </c>
    </row>
    <row r="80" spans="1:6">
      <c r="A80" s="99" t="str">
        <f>'Upload(참조) (2)'!Q81</f>
        <v/>
      </c>
      <c r="B80" s="100" t="str">
        <f>'Upload(참조) (2)'!R81</f>
        <v/>
      </c>
      <c r="C80" s="100" t="str">
        <f>'Upload(참조) (2)'!S81</f>
        <v/>
      </c>
      <c r="D80" s="99" t="str">
        <f>'Upload(참조) (2)'!T81</f>
        <v/>
      </c>
      <c r="E80" s="99" t="str">
        <f>'Upload(참조) (2)'!U81</f>
        <v/>
      </c>
      <c r="F80" s="99">
        <f>'Upload(참조) (2)'!V81</f>
        <v>0</v>
      </c>
    </row>
    <row r="81" spans="1:6">
      <c r="A81" s="99" t="str">
        <f>'Upload(참조) (2)'!Q82</f>
        <v/>
      </c>
      <c r="B81" s="100" t="str">
        <f>'Upload(참조) (2)'!R82</f>
        <v/>
      </c>
      <c r="C81" s="100" t="str">
        <f>'Upload(참조) (2)'!S82</f>
        <v/>
      </c>
      <c r="D81" s="99" t="str">
        <f>'Upload(참조) (2)'!T82</f>
        <v/>
      </c>
      <c r="E81" s="99" t="str">
        <f>'Upload(참조) (2)'!U82</f>
        <v/>
      </c>
      <c r="F81" s="99">
        <f>'Upload(참조) (2)'!V82</f>
        <v>0</v>
      </c>
    </row>
    <row r="82" spans="1:6">
      <c r="A82" s="99" t="str">
        <f>'Upload(참조) (2)'!Q83</f>
        <v/>
      </c>
      <c r="B82" s="100" t="str">
        <f>'Upload(참조) (2)'!R83</f>
        <v/>
      </c>
      <c r="C82" s="100" t="str">
        <f>'Upload(참조) (2)'!S83</f>
        <v/>
      </c>
      <c r="D82" s="99" t="str">
        <f>'Upload(참조) (2)'!T83</f>
        <v/>
      </c>
      <c r="E82" s="99" t="str">
        <f>'Upload(참조) (2)'!U83</f>
        <v/>
      </c>
      <c r="F82" s="99">
        <f>'Upload(참조) (2)'!V83</f>
        <v>0</v>
      </c>
    </row>
    <row r="83" spans="1:6">
      <c r="A83" s="99" t="str">
        <f>'Upload(참조) (2)'!Q84</f>
        <v/>
      </c>
      <c r="B83" s="100" t="str">
        <f>'Upload(참조) (2)'!R84</f>
        <v/>
      </c>
      <c r="C83" s="100" t="str">
        <f>'Upload(참조) (2)'!S84</f>
        <v/>
      </c>
      <c r="D83" s="99" t="str">
        <f>'Upload(참조) (2)'!T84</f>
        <v/>
      </c>
      <c r="E83" s="99" t="str">
        <f>'Upload(참조) (2)'!U84</f>
        <v/>
      </c>
      <c r="F83" s="99">
        <f>'Upload(참조) (2)'!V84</f>
        <v>0</v>
      </c>
    </row>
    <row r="84" spans="1:6">
      <c r="A84" s="99" t="str">
        <f>'Upload(참조) (2)'!Q85</f>
        <v/>
      </c>
      <c r="B84" s="100" t="str">
        <f>'Upload(참조) (2)'!R85</f>
        <v/>
      </c>
      <c r="C84" s="100" t="str">
        <f>'Upload(참조) (2)'!S85</f>
        <v/>
      </c>
      <c r="D84" s="99" t="str">
        <f>'Upload(참조) (2)'!T85</f>
        <v/>
      </c>
      <c r="E84" s="99" t="str">
        <f>'Upload(참조) (2)'!U85</f>
        <v/>
      </c>
      <c r="F84" s="99">
        <f>'Upload(참조) (2)'!V85</f>
        <v>0</v>
      </c>
    </row>
    <row r="85" spans="1:6">
      <c r="A85" s="99" t="str">
        <f>'Upload(참조) (2)'!Q86</f>
        <v/>
      </c>
      <c r="B85" s="100" t="str">
        <f>'Upload(참조) (2)'!R86</f>
        <v/>
      </c>
      <c r="C85" s="100" t="str">
        <f>'Upload(참조) (2)'!S86</f>
        <v/>
      </c>
      <c r="D85" s="99" t="str">
        <f>'Upload(참조) (2)'!T86</f>
        <v/>
      </c>
      <c r="E85" s="99" t="str">
        <f>'Upload(참조) (2)'!U86</f>
        <v/>
      </c>
      <c r="F85" s="99">
        <f>'Upload(참조) (2)'!V86</f>
        <v>0</v>
      </c>
    </row>
    <row r="86" spans="1:6">
      <c r="A86" s="99" t="str">
        <f>'Upload(참조) (2)'!Q87</f>
        <v/>
      </c>
      <c r="B86" s="100" t="str">
        <f>'Upload(참조) (2)'!R87</f>
        <v/>
      </c>
      <c r="C86" s="100" t="str">
        <f>'Upload(참조) (2)'!S87</f>
        <v/>
      </c>
      <c r="D86" s="99" t="str">
        <f>'Upload(참조) (2)'!T87</f>
        <v/>
      </c>
      <c r="E86" s="99" t="str">
        <f>'Upload(참조) (2)'!U87</f>
        <v/>
      </c>
      <c r="F86" s="99">
        <f>'Upload(참조) (2)'!V87</f>
        <v>0</v>
      </c>
    </row>
  </sheetData>
  <autoFilter ref="A1:F1" xr:uid="{00000000-0009-0000-0000-000002000000}"/>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17FF-89D7-40E7-8307-2E648DDF9222}">
  <sheetPr filterMode="1">
    <tabColor rgb="FFC00000"/>
  </sheetPr>
  <dimension ref="A1:AH5341"/>
  <sheetViews>
    <sheetView tabSelected="1" zoomScale="130" zoomScaleNormal="130" workbookViewId="0">
      <pane ySplit="5" topLeftCell="A6" activePane="bottomLeft" state="frozen"/>
      <selection activeCell="D40856" sqref="D40856"/>
      <selection pane="bottomLeft" activeCell="G2163" sqref="G2163"/>
    </sheetView>
  </sheetViews>
  <sheetFormatPr defaultRowHeight="12" customHeight="1"/>
  <cols>
    <col min="1" max="1" width="17.75" style="190" customWidth="1"/>
    <col min="2" max="2" width="9" style="190" hidden="1" customWidth="1"/>
    <col min="3" max="3" width="36.75" style="191" customWidth="1"/>
    <col min="4" max="4" width="64.5" style="191" customWidth="1"/>
    <col min="5" max="5" width="12.875" style="192" bestFit="1" customWidth="1"/>
    <col min="6" max="6" width="5.125" style="226" customWidth="1"/>
    <col min="7" max="7" width="11" style="189" customWidth="1"/>
    <col min="8" max="8" width="11.25" style="193" customWidth="1"/>
    <col min="9" max="9" width="10.25" style="193" customWidth="1"/>
    <col min="10" max="10" width="9.875" style="193" customWidth="1"/>
    <col min="11" max="11" width="7.75" style="190" customWidth="1"/>
    <col min="12" max="12" width="9.125" style="190" customWidth="1"/>
    <col min="13" max="14" width="6.625" style="190" customWidth="1"/>
    <col min="15" max="15" width="12.75" style="190" customWidth="1"/>
    <col min="16" max="16" width="11.75" style="194" customWidth="1"/>
    <col min="17" max="17" width="18.75" style="191" customWidth="1"/>
    <col min="18" max="16384" width="9" style="190"/>
  </cols>
  <sheetData>
    <row r="1" spans="1:34" s="174" customFormat="1" ht="12" customHeight="1">
      <c r="A1" s="170"/>
      <c r="B1" s="170"/>
      <c r="C1" s="171"/>
      <c r="D1" s="171"/>
      <c r="E1" s="172"/>
      <c r="F1" s="332"/>
      <c r="G1" s="173"/>
      <c r="H1" s="173"/>
      <c r="I1" s="173"/>
      <c r="J1" s="173"/>
      <c r="P1" s="175"/>
      <c r="Q1" s="171"/>
      <c r="R1" s="190"/>
      <c r="S1" s="190"/>
      <c r="T1" s="190"/>
      <c r="U1" s="190"/>
      <c r="V1" s="190"/>
      <c r="W1" s="190"/>
      <c r="X1" s="190"/>
      <c r="Y1" s="190"/>
    </row>
    <row r="2" spans="1:34" s="181" customFormat="1" ht="12" customHeight="1">
      <c r="A2" s="176"/>
      <c r="B2" s="176"/>
      <c r="C2" s="177"/>
      <c r="D2" s="177"/>
      <c r="E2" s="178"/>
      <c r="F2" s="333"/>
      <c r="G2" s="173"/>
      <c r="H2" s="180" t="s">
        <v>149</v>
      </c>
      <c r="I2" s="179"/>
      <c r="J2" s="180" t="s">
        <v>149</v>
      </c>
      <c r="L2" s="180" t="s">
        <v>149</v>
      </c>
      <c r="N2" s="180" t="s">
        <v>149</v>
      </c>
      <c r="P2" s="182" t="s">
        <v>138</v>
      </c>
      <c r="R2" s="190"/>
      <c r="S2" s="190"/>
      <c r="T2" s="190"/>
      <c r="U2" s="190"/>
      <c r="V2" s="190"/>
      <c r="W2" s="190"/>
      <c r="X2" s="190"/>
      <c r="Y2" s="190"/>
    </row>
    <row r="3" spans="1:34" s="181" customFormat="1" ht="12" customHeight="1">
      <c r="A3" s="209" t="s">
        <v>150</v>
      </c>
      <c r="B3" s="209"/>
      <c r="C3" s="210" t="str">
        <f>갑지!B7</f>
        <v>사택 노후 차단기 교체1안</v>
      </c>
      <c r="D3" s="211"/>
      <c r="E3" s="212"/>
      <c r="F3" s="334"/>
      <c r="G3" s="214"/>
      <c r="H3" s="215">
        <v>0.83</v>
      </c>
      <c r="I3" s="213"/>
      <c r="J3" s="215">
        <v>0.4</v>
      </c>
      <c r="K3" s="216"/>
      <c r="L3" s="215">
        <v>0.6</v>
      </c>
      <c r="M3" s="216"/>
      <c r="N3" s="215">
        <v>0.6</v>
      </c>
      <c r="O3" s="216"/>
      <c r="P3" s="215">
        <v>1</v>
      </c>
      <c r="Q3" s="217" t="s">
        <v>141</v>
      </c>
      <c r="R3" s="190"/>
      <c r="S3" s="190"/>
      <c r="T3" s="190"/>
      <c r="U3" s="190"/>
      <c r="V3" s="190"/>
      <c r="W3" s="190"/>
      <c r="X3" s="190"/>
      <c r="Y3" s="190"/>
    </row>
    <row r="4" spans="1:34" s="208" customFormat="1" ht="12" customHeight="1">
      <c r="A4" s="286" t="s">
        <v>151</v>
      </c>
      <c r="B4" s="183"/>
      <c r="C4" s="184" t="s">
        <v>152</v>
      </c>
      <c r="D4" s="184"/>
      <c r="E4" s="288" t="s">
        <v>153</v>
      </c>
      <c r="F4" s="289" t="s">
        <v>154</v>
      </c>
      <c r="G4" s="289" t="s">
        <v>155</v>
      </c>
      <c r="H4" s="289"/>
      <c r="I4" s="289" t="s">
        <v>156</v>
      </c>
      <c r="J4" s="289"/>
      <c r="K4" s="284" t="s">
        <v>186</v>
      </c>
      <c r="L4" s="285"/>
      <c r="M4" s="285" t="s">
        <v>157</v>
      </c>
      <c r="N4" s="285"/>
      <c r="O4" s="286" t="s">
        <v>158</v>
      </c>
      <c r="P4" s="287" t="s">
        <v>78</v>
      </c>
      <c r="Q4" s="286"/>
      <c r="R4" s="190"/>
      <c r="S4" s="190"/>
      <c r="T4" s="190"/>
      <c r="U4" s="190"/>
      <c r="V4" s="190"/>
      <c r="W4" s="190"/>
      <c r="X4" s="190"/>
      <c r="Y4" s="190"/>
      <c r="Z4" s="190"/>
      <c r="AA4" s="190"/>
      <c r="AB4" s="190"/>
    </row>
    <row r="5" spans="1:34" s="208" customFormat="1" ht="12" customHeight="1">
      <c r="A5" s="286"/>
      <c r="B5" s="220"/>
      <c r="C5" s="185" t="s">
        <v>159</v>
      </c>
      <c r="D5" s="185" t="s">
        <v>160</v>
      </c>
      <c r="E5" s="288"/>
      <c r="F5" s="289"/>
      <c r="G5" s="186" t="s">
        <v>161</v>
      </c>
      <c r="H5" s="186" t="s">
        <v>162</v>
      </c>
      <c r="I5" s="186" t="s">
        <v>163</v>
      </c>
      <c r="J5" s="186" t="s">
        <v>162</v>
      </c>
      <c r="K5" s="187" t="s">
        <v>164</v>
      </c>
      <c r="L5" s="187" t="s">
        <v>162</v>
      </c>
      <c r="M5" s="187" t="s">
        <v>164</v>
      </c>
      <c r="N5" s="187" t="s">
        <v>162</v>
      </c>
      <c r="O5" s="286"/>
      <c r="P5" s="183" t="s">
        <v>165</v>
      </c>
      <c r="Q5" s="188" t="s">
        <v>77</v>
      </c>
      <c r="R5" s="190"/>
      <c r="S5" s="190"/>
      <c r="T5" s="190"/>
      <c r="U5" s="190"/>
      <c r="V5" s="190"/>
      <c r="W5" s="190"/>
      <c r="X5" s="190"/>
      <c r="Y5" s="190"/>
      <c r="Z5" s="190"/>
      <c r="AA5" s="190"/>
      <c r="AB5" s="190"/>
      <c r="AC5" s="190"/>
      <c r="AD5" s="190"/>
      <c r="AE5" s="190"/>
      <c r="AF5" s="190"/>
      <c r="AG5" s="190"/>
      <c r="AH5" s="190"/>
    </row>
    <row r="6" spans="1:34" s="207" customFormat="1" ht="12" hidden="1" customHeight="1">
      <c r="A6" s="168" t="s">
        <v>398</v>
      </c>
      <c r="B6" s="224" t="s">
        <v>481</v>
      </c>
      <c r="C6" s="167" t="s">
        <v>405</v>
      </c>
      <c r="D6" s="167" t="s">
        <v>104</v>
      </c>
      <c r="E6" s="224" t="s">
        <v>5</v>
      </c>
      <c r="F6" s="264"/>
      <c r="G6" s="218">
        <v>2846</v>
      </c>
      <c r="H6" s="169">
        <f t="shared" ref="H6:H126" si="0">F6*G6*$H$3</f>
        <v>0</v>
      </c>
      <c r="I6" s="218"/>
      <c r="J6" s="166">
        <f t="shared" ref="J6:J69" si="1">IF(P6="",F6*I6*$J$3*$P$3,F6*I6*$J$3*P6)</f>
        <v>0</v>
      </c>
      <c r="K6" s="196"/>
      <c r="L6" s="196"/>
      <c r="M6" s="196"/>
      <c r="N6" s="196"/>
      <c r="O6" s="166">
        <f t="shared" ref="O6:O134" si="2">SUM(H6+J6)+L6+N6</f>
        <v>0</v>
      </c>
      <c r="P6" s="195"/>
      <c r="Q6" s="167"/>
    </row>
    <row r="7" spans="1:34" s="239" customFormat="1" ht="12" hidden="1" customHeight="1">
      <c r="A7" s="230" t="s">
        <v>482</v>
      </c>
      <c r="B7" s="231" t="s">
        <v>481</v>
      </c>
      <c r="C7" s="247" t="s">
        <v>483</v>
      </c>
      <c r="D7" s="247" t="s">
        <v>484</v>
      </c>
      <c r="E7" s="232" t="s">
        <v>485</v>
      </c>
      <c r="F7" s="265"/>
      <c r="G7" s="233"/>
      <c r="H7" s="234">
        <f t="shared" si="0"/>
        <v>0</v>
      </c>
      <c r="I7" s="233">
        <v>6507</v>
      </c>
      <c r="J7" s="235">
        <f t="shared" si="1"/>
        <v>0</v>
      </c>
      <c r="K7" s="236"/>
      <c r="L7" s="236"/>
      <c r="M7" s="236"/>
      <c r="N7" s="236"/>
      <c r="O7" s="235">
        <f t="shared" si="2"/>
        <v>0</v>
      </c>
      <c r="P7" s="237"/>
      <c r="Q7" s="238"/>
    </row>
    <row r="8" spans="1:34" s="207" customFormat="1" ht="12" hidden="1" customHeight="1">
      <c r="A8" s="168" t="s">
        <v>399</v>
      </c>
      <c r="B8" s="224" t="s">
        <v>481</v>
      </c>
      <c r="C8" s="167" t="s">
        <v>405</v>
      </c>
      <c r="D8" s="167" t="s">
        <v>288</v>
      </c>
      <c r="E8" s="224" t="s">
        <v>5</v>
      </c>
      <c r="F8" s="264"/>
      <c r="G8" s="218">
        <v>3929</v>
      </c>
      <c r="H8" s="169">
        <f t="shared" si="0"/>
        <v>0</v>
      </c>
      <c r="I8" s="218"/>
      <c r="J8" s="166">
        <f t="shared" si="1"/>
        <v>0</v>
      </c>
      <c r="K8" s="196"/>
      <c r="L8" s="196"/>
      <c r="M8" s="196"/>
      <c r="N8" s="196"/>
      <c r="O8" s="166">
        <f t="shared" si="2"/>
        <v>0</v>
      </c>
      <c r="P8" s="195"/>
      <c r="Q8" s="167"/>
    </row>
    <row r="9" spans="1:34" s="239" customFormat="1" ht="12" hidden="1" customHeight="1">
      <c r="A9" s="230" t="s">
        <v>486</v>
      </c>
      <c r="B9" s="231" t="s">
        <v>481</v>
      </c>
      <c r="C9" s="247" t="s">
        <v>483</v>
      </c>
      <c r="D9" s="247" t="s">
        <v>487</v>
      </c>
      <c r="E9" s="232" t="s">
        <v>485</v>
      </c>
      <c r="F9" s="265"/>
      <c r="G9" s="233"/>
      <c r="H9" s="234">
        <f t="shared" si="0"/>
        <v>0</v>
      </c>
      <c r="I9" s="233">
        <v>7690</v>
      </c>
      <c r="J9" s="235">
        <f t="shared" si="1"/>
        <v>0</v>
      </c>
      <c r="K9" s="236"/>
      <c r="L9" s="236"/>
      <c r="M9" s="236"/>
      <c r="N9" s="236"/>
      <c r="O9" s="235">
        <f t="shared" si="2"/>
        <v>0</v>
      </c>
      <c r="P9" s="237"/>
      <c r="Q9" s="238"/>
    </row>
    <row r="10" spans="1:34" s="207" customFormat="1" ht="12" hidden="1" customHeight="1">
      <c r="A10" s="168" t="s">
        <v>400</v>
      </c>
      <c r="B10" s="224" t="s">
        <v>481</v>
      </c>
      <c r="C10" s="167" t="s">
        <v>405</v>
      </c>
      <c r="D10" s="167" t="s">
        <v>289</v>
      </c>
      <c r="E10" s="224" t="s">
        <v>5</v>
      </c>
      <c r="F10" s="264"/>
      <c r="G10" s="218">
        <v>6248</v>
      </c>
      <c r="H10" s="169">
        <f t="shared" si="0"/>
        <v>0</v>
      </c>
      <c r="I10" s="218"/>
      <c r="J10" s="166">
        <f t="shared" si="1"/>
        <v>0</v>
      </c>
      <c r="K10" s="196"/>
      <c r="L10" s="196"/>
      <c r="M10" s="196"/>
      <c r="N10" s="196"/>
      <c r="O10" s="166">
        <f t="shared" si="2"/>
        <v>0</v>
      </c>
      <c r="P10" s="195"/>
      <c r="Q10" s="167"/>
    </row>
    <row r="11" spans="1:34" s="239" customFormat="1" ht="12" hidden="1" customHeight="1">
      <c r="A11" s="230" t="s">
        <v>488</v>
      </c>
      <c r="B11" s="231" t="s">
        <v>481</v>
      </c>
      <c r="C11" s="247" t="s">
        <v>483</v>
      </c>
      <c r="D11" s="247" t="s">
        <v>489</v>
      </c>
      <c r="E11" s="232" t="s">
        <v>485</v>
      </c>
      <c r="F11" s="265"/>
      <c r="G11" s="233"/>
      <c r="H11" s="234">
        <f t="shared" si="0"/>
        <v>0</v>
      </c>
      <c r="I11" s="233">
        <v>10648</v>
      </c>
      <c r="J11" s="235">
        <f t="shared" si="1"/>
        <v>0</v>
      </c>
      <c r="K11" s="236"/>
      <c r="L11" s="236"/>
      <c r="M11" s="236"/>
      <c r="N11" s="236"/>
      <c r="O11" s="235">
        <f t="shared" si="2"/>
        <v>0</v>
      </c>
      <c r="P11" s="237"/>
      <c r="Q11" s="238"/>
    </row>
    <row r="12" spans="1:34" s="207" customFormat="1" ht="12" hidden="1" customHeight="1">
      <c r="A12" s="168" t="s">
        <v>401</v>
      </c>
      <c r="B12" s="224" t="s">
        <v>481</v>
      </c>
      <c r="C12" s="167" t="s">
        <v>405</v>
      </c>
      <c r="D12" s="167" t="s">
        <v>290</v>
      </c>
      <c r="E12" s="224" t="s">
        <v>5</v>
      </c>
      <c r="F12" s="264"/>
      <c r="G12" s="218">
        <v>9751</v>
      </c>
      <c r="H12" s="169">
        <f t="shared" si="0"/>
        <v>0</v>
      </c>
      <c r="I12" s="218"/>
      <c r="J12" s="166">
        <f t="shared" si="1"/>
        <v>0</v>
      </c>
      <c r="K12" s="196"/>
      <c r="L12" s="196"/>
      <c r="M12" s="196"/>
      <c r="N12" s="196"/>
      <c r="O12" s="166">
        <f t="shared" si="2"/>
        <v>0</v>
      </c>
      <c r="P12" s="195"/>
      <c r="Q12" s="167"/>
    </row>
    <row r="13" spans="1:34" s="239" customFormat="1" ht="12" hidden="1" customHeight="1">
      <c r="A13" s="230" t="s">
        <v>490</v>
      </c>
      <c r="B13" s="231" t="s">
        <v>481</v>
      </c>
      <c r="C13" s="247" t="s">
        <v>491</v>
      </c>
      <c r="D13" s="247" t="s">
        <v>492</v>
      </c>
      <c r="E13" s="232" t="s">
        <v>485</v>
      </c>
      <c r="F13" s="265"/>
      <c r="G13" s="233"/>
      <c r="H13" s="234">
        <f t="shared" si="0"/>
        <v>0</v>
      </c>
      <c r="I13" s="233">
        <v>6803</v>
      </c>
      <c r="J13" s="235">
        <f t="shared" si="1"/>
        <v>0</v>
      </c>
      <c r="K13" s="236"/>
      <c r="L13" s="236"/>
      <c r="M13" s="236"/>
      <c r="N13" s="236"/>
      <c r="O13" s="235">
        <f t="shared" si="2"/>
        <v>0</v>
      </c>
      <c r="P13" s="237">
        <v>2</v>
      </c>
      <c r="Q13" s="238" t="s">
        <v>2243</v>
      </c>
    </row>
    <row r="14" spans="1:34" s="207" customFormat="1" ht="12" hidden="1" customHeight="1">
      <c r="A14" s="168" t="s">
        <v>402</v>
      </c>
      <c r="B14" s="224" t="s">
        <v>481</v>
      </c>
      <c r="C14" s="167" t="s">
        <v>405</v>
      </c>
      <c r="D14" s="167" t="s">
        <v>291</v>
      </c>
      <c r="E14" s="224" t="s">
        <v>5</v>
      </c>
      <c r="F14" s="264"/>
      <c r="G14" s="218">
        <v>15157</v>
      </c>
      <c r="H14" s="169">
        <f t="shared" si="0"/>
        <v>0</v>
      </c>
      <c r="I14" s="218"/>
      <c r="J14" s="166">
        <f t="shared" si="1"/>
        <v>0</v>
      </c>
      <c r="K14" s="196"/>
      <c r="L14" s="196"/>
      <c r="M14" s="196"/>
      <c r="N14" s="196"/>
      <c r="O14" s="166">
        <f t="shared" si="2"/>
        <v>0</v>
      </c>
      <c r="P14" s="195"/>
      <c r="Q14" s="167"/>
    </row>
    <row r="15" spans="1:34" s="239" customFormat="1" ht="12" hidden="1" customHeight="1">
      <c r="A15" s="230" t="s">
        <v>493</v>
      </c>
      <c r="B15" s="231" t="s">
        <v>481</v>
      </c>
      <c r="C15" s="247" t="s">
        <v>491</v>
      </c>
      <c r="D15" s="247" t="s">
        <v>494</v>
      </c>
      <c r="E15" s="232" t="s">
        <v>485</v>
      </c>
      <c r="F15" s="265"/>
      <c r="G15" s="233"/>
      <c r="H15" s="234">
        <f t="shared" si="0"/>
        <v>0</v>
      </c>
      <c r="I15" s="233">
        <v>8873</v>
      </c>
      <c r="J15" s="235">
        <f t="shared" si="1"/>
        <v>0</v>
      </c>
      <c r="K15" s="236"/>
      <c r="L15" s="236"/>
      <c r="M15" s="236"/>
      <c r="N15" s="236"/>
      <c r="O15" s="235">
        <f t="shared" si="2"/>
        <v>0</v>
      </c>
      <c r="P15" s="237">
        <v>2</v>
      </c>
      <c r="Q15" s="238" t="s">
        <v>2243</v>
      </c>
    </row>
    <row r="16" spans="1:34" s="207" customFormat="1" ht="12" hidden="1" customHeight="1">
      <c r="A16" s="168" t="s">
        <v>403</v>
      </c>
      <c r="B16" s="224" t="s">
        <v>481</v>
      </c>
      <c r="C16" s="167" t="s">
        <v>405</v>
      </c>
      <c r="D16" s="167" t="s">
        <v>292</v>
      </c>
      <c r="E16" s="224" t="s">
        <v>5</v>
      </c>
      <c r="F16" s="264"/>
      <c r="G16" s="218">
        <v>20157</v>
      </c>
      <c r="H16" s="169">
        <f t="shared" si="0"/>
        <v>0</v>
      </c>
      <c r="I16" s="218"/>
      <c r="J16" s="166">
        <f t="shared" si="1"/>
        <v>0</v>
      </c>
      <c r="K16" s="196"/>
      <c r="L16" s="196"/>
      <c r="M16" s="196"/>
      <c r="N16" s="196"/>
      <c r="O16" s="166">
        <f t="shared" si="2"/>
        <v>0</v>
      </c>
      <c r="P16" s="195"/>
      <c r="Q16" s="167"/>
    </row>
    <row r="17" spans="1:17" s="239" customFormat="1" ht="12" hidden="1" customHeight="1">
      <c r="A17" s="230" t="s">
        <v>495</v>
      </c>
      <c r="B17" s="231" t="s">
        <v>481</v>
      </c>
      <c r="C17" s="247" t="s">
        <v>491</v>
      </c>
      <c r="D17" s="247" t="s">
        <v>496</v>
      </c>
      <c r="E17" s="232" t="s">
        <v>485</v>
      </c>
      <c r="F17" s="265"/>
      <c r="G17" s="233"/>
      <c r="H17" s="234">
        <f t="shared" si="0"/>
        <v>0</v>
      </c>
      <c r="I17" s="233">
        <v>10648</v>
      </c>
      <c r="J17" s="235">
        <f t="shared" si="1"/>
        <v>0</v>
      </c>
      <c r="K17" s="236"/>
      <c r="L17" s="236"/>
      <c r="M17" s="236"/>
      <c r="N17" s="236"/>
      <c r="O17" s="235">
        <f t="shared" si="2"/>
        <v>0</v>
      </c>
      <c r="P17" s="237">
        <v>2</v>
      </c>
      <c r="Q17" s="238" t="s">
        <v>2243</v>
      </c>
    </row>
    <row r="18" spans="1:17" s="207" customFormat="1" ht="12" hidden="1" customHeight="1">
      <c r="A18" s="168" t="s">
        <v>404</v>
      </c>
      <c r="B18" s="224" t="s">
        <v>481</v>
      </c>
      <c r="C18" s="167" t="s">
        <v>405</v>
      </c>
      <c r="D18" s="167" t="s">
        <v>406</v>
      </c>
      <c r="E18" s="224" t="s">
        <v>5</v>
      </c>
      <c r="F18" s="264"/>
      <c r="G18" s="218">
        <v>27428</v>
      </c>
      <c r="H18" s="169">
        <f t="shared" si="0"/>
        <v>0</v>
      </c>
      <c r="I18" s="218"/>
      <c r="J18" s="166">
        <f t="shared" si="1"/>
        <v>0</v>
      </c>
      <c r="K18" s="196"/>
      <c r="L18" s="196"/>
      <c r="M18" s="196"/>
      <c r="N18" s="196"/>
      <c r="O18" s="166">
        <f t="shared" si="2"/>
        <v>0</v>
      </c>
      <c r="P18" s="195"/>
      <c r="Q18" s="167"/>
    </row>
    <row r="19" spans="1:17" s="239" customFormat="1" ht="12" hidden="1" customHeight="1">
      <c r="A19" s="230" t="s">
        <v>497</v>
      </c>
      <c r="B19" s="231" t="s">
        <v>481</v>
      </c>
      <c r="C19" s="247" t="s">
        <v>491</v>
      </c>
      <c r="D19" s="247" t="s">
        <v>498</v>
      </c>
      <c r="E19" s="232" t="s">
        <v>485</v>
      </c>
      <c r="F19" s="265"/>
      <c r="G19" s="233"/>
      <c r="H19" s="234">
        <f t="shared" si="0"/>
        <v>0</v>
      </c>
      <c r="I19" s="233">
        <v>12718</v>
      </c>
      <c r="J19" s="235">
        <f t="shared" si="1"/>
        <v>0</v>
      </c>
      <c r="K19" s="236"/>
      <c r="L19" s="236"/>
      <c r="M19" s="236"/>
      <c r="N19" s="236"/>
      <c r="O19" s="235">
        <f t="shared" si="2"/>
        <v>0</v>
      </c>
      <c r="P19" s="237"/>
      <c r="Q19" s="238"/>
    </row>
    <row r="20" spans="1:17" s="207" customFormat="1" ht="12" hidden="1" customHeight="1">
      <c r="A20" s="168" t="s">
        <v>407</v>
      </c>
      <c r="B20" s="224" t="s">
        <v>481</v>
      </c>
      <c r="C20" s="167" t="s">
        <v>405</v>
      </c>
      <c r="D20" s="167" t="s">
        <v>293</v>
      </c>
      <c r="E20" s="224" t="s">
        <v>5</v>
      </c>
      <c r="F20" s="264"/>
      <c r="G20" s="218">
        <v>2513</v>
      </c>
      <c r="H20" s="169">
        <f t="shared" si="0"/>
        <v>0</v>
      </c>
      <c r="I20" s="218"/>
      <c r="J20" s="166">
        <f t="shared" si="1"/>
        <v>0</v>
      </c>
      <c r="K20" s="196"/>
      <c r="L20" s="196"/>
      <c r="M20" s="196"/>
      <c r="N20" s="196"/>
      <c r="O20" s="166">
        <f t="shared" si="2"/>
        <v>0</v>
      </c>
      <c r="P20" s="195"/>
      <c r="Q20" s="167"/>
    </row>
    <row r="21" spans="1:17" s="239" customFormat="1" ht="12" hidden="1" customHeight="1">
      <c r="A21" s="230" t="s">
        <v>499</v>
      </c>
      <c r="B21" s="231" t="s">
        <v>481</v>
      </c>
      <c r="C21" s="247" t="s">
        <v>483</v>
      </c>
      <c r="D21" s="247" t="s">
        <v>500</v>
      </c>
      <c r="E21" s="232" t="s">
        <v>485</v>
      </c>
      <c r="F21" s="265"/>
      <c r="G21" s="233"/>
      <c r="H21" s="234">
        <f t="shared" si="0"/>
        <v>0</v>
      </c>
      <c r="I21" s="233">
        <v>7690</v>
      </c>
      <c r="J21" s="235">
        <f t="shared" si="1"/>
        <v>0</v>
      </c>
      <c r="K21" s="236"/>
      <c r="L21" s="236"/>
      <c r="M21" s="236"/>
      <c r="N21" s="236"/>
      <c r="O21" s="235">
        <f t="shared" si="2"/>
        <v>0</v>
      </c>
      <c r="P21" s="237"/>
      <c r="Q21" s="238"/>
    </row>
    <row r="22" spans="1:17" s="207" customFormat="1" ht="12" hidden="1" customHeight="1">
      <c r="A22" s="168" t="s">
        <v>408</v>
      </c>
      <c r="B22" s="224" t="s">
        <v>481</v>
      </c>
      <c r="C22" s="167" t="s">
        <v>405</v>
      </c>
      <c r="D22" s="167" t="s">
        <v>294</v>
      </c>
      <c r="E22" s="224" t="s">
        <v>5</v>
      </c>
      <c r="F22" s="264"/>
      <c r="G22" s="218">
        <v>3604</v>
      </c>
      <c r="H22" s="169">
        <f t="shared" si="0"/>
        <v>0</v>
      </c>
      <c r="I22" s="218"/>
      <c r="J22" s="166">
        <f t="shared" si="1"/>
        <v>0</v>
      </c>
      <c r="K22" s="196"/>
      <c r="L22" s="196"/>
      <c r="M22" s="196"/>
      <c r="N22" s="196"/>
      <c r="O22" s="166">
        <f t="shared" si="2"/>
        <v>0</v>
      </c>
      <c r="P22" s="195"/>
      <c r="Q22" s="167"/>
    </row>
    <row r="23" spans="1:17" s="239" customFormat="1" ht="12" hidden="1" customHeight="1">
      <c r="A23" s="230" t="s">
        <v>501</v>
      </c>
      <c r="B23" s="231" t="s">
        <v>481</v>
      </c>
      <c r="C23" s="247" t="s">
        <v>483</v>
      </c>
      <c r="D23" s="247" t="s">
        <v>502</v>
      </c>
      <c r="E23" s="232" t="s">
        <v>485</v>
      </c>
      <c r="F23" s="265"/>
      <c r="G23" s="233"/>
      <c r="H23" s="234">
        <f t="shared" si="0"/>
        <v>0</v>
      </c>
      <c r="I23" s="233">
        <v>8577</v>
      </c>
      <c r="J23" s="235">
        <f t="shared" si="1"/>
        <v>0</v>
      </c>
      <c r="K23" s="236"/>
      <c r="L23" s="236"/>
      <c r="M23" s="236"/>
      <c r="N23" s="236"/>
      <c r="O23" s="235">
        <f t="shared" si="2"/>
        <v>0</v>
      </c>
      <c r="P23" s="237"/>
      <c r="Q23" s="238"/>
    </row>
    <row r="24" spans="1:17" s="207" customFormat="1" ht="12" hidden="1" customHeight="1">
      <c r="A24" s="168" t="s">
        <v>409</v>
      </c>
      <c r="B24" s="224" t="s">
        <v>481</v>
      </c>
      <c r="C24" s="167" t="s">
        <v>405</v>
      </c>
      <c r="D24" s="167" t="s">
        <v>295</v>
      </c>
      <c r="E24" s="224" t="s">
        <v>5</v>
      </c>
      <c r="F24" s="264"/>
      <c r="G24" s="218">
        <v>5058</v>
      </c>
      <c r="H24" s="169">
        <f t="shared" si="0"/>
        <v>0</v>
      </c>
      <c r="I24" s="218"/>
      <c r="J24" s="166">
        <f t="shared" si="1"/>
        <v>0</v>
      </c>
      <c r="K24" s="196"/>
      <c r="L24" s="196"/>
      <c r="M24" s="196"/>
      <c r="N24" s="196"/>
      <c r="O24" s="166">
        <f t="shared" si="2"/>
        <v>0</v>
      </c>
      <c r="P24" s="195"/>
      <c r="Q24" s="167"/>
    </row>
    <row r="25" spans="1:17" s="239" customFormat="1" ht="12" hidden="1" customHeight="1">
      <c r="A25" s="230" t="s">
        <v>503</v>
      </c>
      <c r="B25" s="231" t="s">
        <v>481</v>
      </c>
      <c r="C25" s="247" t="s">
        <v>483</v>
      </c>
      <c r="D25" s="247" t="s">
        <v>504</v>
      </c>
      <c r="E25" s="232" t="s">
        <v>485</v>
      </c>
      <c r="F25" s="265"/>
      <c r="G25" s="233"/>
      <c r="H25" s="234">
        <f t="shared" si="0"/>
        <v>0</v>
      </c>
      <c r="I25" s="233">
        <v>10056</v>
      </c>
      <c r="J25" s="235">
        <f t="shared" si="1"/>
        <v>0</v>
      </c>
      <c r="K25" s="236"/>
      <c r="L25" s="236"/>
      <c r="M25" s="236"/>
      <c r="N25" s="236"/>
      <c r="O25" s="235">
        <f t="shared" si="2"/>
        <v>0</v>
      </c>
      <c r="P25" s="237"/>
      <c r="Q25" s="238"/>
    </row>
    <row r="26" spans="1:17" s="207" customFormat="1" ht="12" hidden="1" customHeight="1">
      <c r="A26" s="168" t="s">
        <v>410</v>
      </c>
      <c r="B26" s="224" t="s">
        <v>481</v>
      </c>
      <c r="C26" s="167" t="s">
        <v>405</v>
      </c>
      <c r="D26" s="167" t="s">
        <v>296</v>
      </c>
      <c r="E26" s="224" t="s">
        <v>5</v>
      </c>
      <c r="F26" s="264"/>
      <c r="G26" s="218">
        <v>8027</v>
      </c>
      <c r="H26" s="169">
        <f t="shared" si="0"/>
        <v>0</v>
      </c>
      <c r="I26" s="218"/>
      <c r="J26" s="166">
        <f t="shared" si="1"/>
        <v>0</v>
      </c>
      <c r="K26" s="196"/>
      <c r="L26" s="196"/>
      <c r="M26" s="196"/>
      <c r="N26" s="196"/>
      <c r="O26" s="166">
        <f t="shared" si="2"/>
        <v>0</v>
      </c>
      <c r="P26" s="195"/>
      <c r="Q26" s="167"/>
    </row>
    <row r="27" spans="1:17" s="239" customFormat="1" ht="12" hidden="1" customHeight="1">
      <c r="A27" s="230" t="s">
        <v>505</v>
      </c>
      <c r="B27" s="231" t="s">
        <v>481</v>
      </c>
      <c r="C27" s="247" t="s">
        <v>483</v>
      </c>
      <c r="D27" s="247" t="s">
        <v>506</v>
      </c>
      <c r="E27" s="232" t="s">
        <v>485</v>
      </c>
      <c r="F27" s="265"/>
      <c r="G27" s="233"/>
      <c r="H27" s="234">
        <f t="shared" si="0"/>
        <v>0</v>
      </c>
      <c r="I27" s="233">
        <v>14493</v>
      </c>
      <c r="J27" s="235">
        <f t="shared" si="1"/>
        <v>0</v>
      </c>
      <c r="K27" s="236"/>
      <c r="L27" s="236"/>
      <c r="M27" s="236"/>
      <c r="N27" s="236"/>
      <c r="O27" s="235">
        <f t="shared" si="2"/>
        <v>0</v>
      </c>
      <c r="P27" s="237"/>
      <c r="Q27" s="238"/>
    </row>
    <row r="28" spans="1:17" s="207" customFormat="1" ht="12" hidden="1" customHeight="1">
      <c r="A28" s="168" t="s">
        <v>411</v>
      </c>
      <c r="B28" s="224" t="s">
        <v>481</v>
      </c>
      <c r="C28" s="167" t="s">
        <v>405</v>
      </c>
      <c r="D28" s="167" t="s">
        <v>297</v>
      </c>
      <c r="E28" s="224" t="s">
        <v>5</v>
      </c>
      <c r="F28" s="264"/>
      <c r="G28" s="218">
        <v>12911</v>
      </c>
      <c r="H28" s="169">
        <f t="shared" si="0"/>
        <v>0</v>
      </c>
      <c r="I28" s="218"/>
      <c r="J28" s="166">
        <f t="shared" si="1"/>
        <v>0</v>
      </c>
      <c r="K28" s="196"/>
      <c r="L28" s="196"/>
      <c r="M28" s="196"/>
      <c r="N28" s="196"/>
      <c r="O28" s="166">
        <f t="shared" si="2"/>
        <v>0</v>
      </c>
      <c r="P28" s="195"/>
      <c r="Q28" s="167"/>
    </row>
    <row r="29" spans="1:17" s="239" customFormat="1" ht="12" hidden="1" customHeight="1">
      <c r="A29" s="230" t="s">
        <v>490</v>
      </c>
      <c r="B29" s="231" t="s">
        <v>481</v>
      </c>
      <c r="C29" s="247" t="s">
        <v>491</v>
      </c>
      <c r="D29" s="247" t="s">
        <v>492</v>
      </c>
      <c r="E29" s="232" t="s">
        <v>485</v>
      </c>
      <c r="F29" s="265"/>
      <c r="G29" s="233"/>
      <c r="H29" s="234">
        <f t="shared" si="0"/>
        <v>0</v>
      </c>
      <c r="I29" s="233">
        <v>6803</v>
      </c>
      <c r="J29" s="235">
        <f t="shared" si="1"/>
        <v>0</v>
      </c>
      <c r="K29" s="236"/>
      <c r="L29" s="236"/>
      <c r="M29" s="236"/>
      <c r="N29" s="236"/>
      <c r="O29" s="235">
        <f t="shared" si="2"/>
        <v>0</v>
      </c>
      <c r="P29" s="237">
        <v>2.6</v>
      </c>
      <c r="Q29" s="238" t="s">
        <v>2242</v>
      </c>
    </row>
    <row r="30" spans="1:17" s="207" customFormat="1" ht="12" hidden="1" customHeight="1">
      <c r="A30" s="168" t="s">
        <v>412</v>
      </c>
      <c r="B30" s="224" t="s">
        <v>481</v>
      </c>
      <c r="C30" s="167" t="s">
        <v>405</v>
      </c>
      <c r="D30" s="167" t="s">
        <v>298</v>
      </c>
      <c r="E30" s="224" t="s">
        <v>5</v>
      </c>
      <c r="F30" s="264"/>
      <c r="G30" s="218">
        <v>19933</v>
      </c>
      <c r="H30" s="169">
        <f t="shared" si="0"/>
        <v>0</v>
      </c>
      <c r="I30" s="218"/>
      <c r="J30" s="166">
        <f t="shared" si="1"/>
        <v>0</v>
      </c>
      <c r="K30" s="196"/>
      <c r="L30" s="196"/>
      <c r="M30" s="196"/>
      <c r="N30" s="196"/>
      <c r="O30" s="166">
        <f t="shared" si="2"/>
        <v>0</v>
      </c>
      <c r="P30" s="195"/>
      <c r="Q30" s="167"/>
    </row>
    <row r="31" spans="1:17" s="239" customFormat="1" ht="12" hidden="1" customHeight="1">
      <c r="A31" s="230" t="s">
        <v>493</v>
      </c>
      <c r="B31" s="231" t="s">
        <v>481</v>
      </c>
      <c r="C31" s="247" t="s">
        <v>491</v>
      </c>
      <c r="D31" s="247" t="s">
        <v>494</v>
      </c>
      <c r="E31" s="232" t="s">
        <v>485</v>
      </c>
      <c r="F31" s="265"/>
      <c r="G31" s="233"/>
      <c r="H31" s="234">
        <f t="shared" si="0"/>
        <v>0</v>
      </c>
      <c r="I31" s="233">
        <v>8873</v>
      </c>
      <c r="J31" s="235">
        <f t="shared" si="1"/>
        <v>0</v>
      </c>
      <c r="K31" s="236"/>
      <c r="L31" s="236"/>
      <c r="M31" s="236"/>
      <c r="N31" s="236"/>
      <c r="O31" s="235">
        <f t="shared" si="2"/>
        <v>0</v>
      </c>
      <c r="P31" s="237">
        <v>2.6</v>
      </c>
      <c r="Q31" s="238" t="s">
        <v>2242</v>
      </c>
    </row>
    <row r="32" spans="1:17" s="207" customFormat="1" ht="12" hidden="1" customHeight="1">
      <c r="A32" s="168" t="s">
        <v>413</v>
      </c>
      <c r="B32" s="224" t="s">
        <v>481</v>
      </c>
      <c r="C32" s="167" t="s">
        <v>405</v>
      </c>
      <c r="D32" s="167" t="s">
        <v>299</v>
      </c>
      <c r="E32" s="224" t="s">
        <v>5</v>
      </c>
      <c r="F32" s="264"/>
      <c r="G32" s="218">
        <v>26616</v>
      </c>
      <c r="H32" s="169">
        <f t="shared" si="0"/>
        <v>0</v>
      </c>
      <c r="I32" s="218"/>
      <c r="J32" s="166">
        <f t="shared" si="1"/>
        <v>0</v>
      </c>
      <c r="K32" s="196"/>
      <c r="L32" s="196"/>
      <c r="M32" s="196"/>
      <c r="N32" s="196"/>
      <c r="O32" s="166">
        <f t="shared" si="2"/>
        <v>0</v>
      </c>
      <c r="P32" s="195"/>
      <c r="Q32" s="167"/>
    </row>
    <row r="33" spans="1:17" s="239" customFormat="1" ht="12" hidden="1" customHeight="1">
      <c r="A33" s="230" t="s">
        <v>495</v>
      </c>
      <c r="B33" s="231" t="s">
        <v>481</v>
      </c>
      <c r="C33" s="247" t="s">
        <v>491</v>
      </c>
      <c r="D33" s="247" t="s">
        <v>496</v>
      </c>
      <c r="E33" s="232" t="s">
        <v>485</v>
      </c>
      <c r="F33" s="265"/>
      <c r="G33" s="233"/>
      <c r="H33" s="234">
        <f t="shared" si="0"/>
        <v>0</v>
      </c>
      <c r="I33" s="233">
        <v>10648</v>
      </c>
      <c r="J33" s="235">
        <f t="shared" si="1"/>
        <v>0</v>
      </c>
      <c r="K33" s="236"/>
      <c r="L33" s="236"/>
      <c r="M33" s="236"/>
      <c r="N33" s="236"/>
      <c r="O33" s="235">
        <f t="shared" si="2"/>
        <v>0</v>
      </c>
      <c r="P33" s="237">
        <v>2.6</v>
      </c>
      <c r="Q33" s="238" t="s">
        <v>2242</v>
      </c>
    </row>
    <row r="34" spans="1:17" s="207" customFormat="1" ht="12" hidden="1" customHeight="1">
      <c r="A34" s="168" t="s">
        <v>414</v>
      </c>
      <c r="B34" s="224" t="s">
        <v>481</v>
      </c>
      <c r="C34" s="167" t="s">
        <v>405</v>
      </c>
      <c r="D34" s="167" t="s">
        <v>300</v>
      </c>
      <c r="E34" s="224" t="s">
        <v>5</v>
      </c>
      <c r="F34" s="264"/>
      <c r="G34" s="218">
        <v>36649</v>
      </c>
      <c r="H34" s="169">
        <f t="shared" si="0"/>
        <v>0</v>
      </c>
      <c r="I34" s="218"/>
      <c r="J34" s="166">
        <f t="shared" si="1"/>
        <v>0</v>
      </c>
      <c r="K34" s="196"/>
      <c r="L34" s="196"/>
      <c r="M34" s="196"/>
      <c r="N34" s="196"/>
      <c r="O34" s="166">
        <f t="shared" si="2"/>
        <v>0</v>
      </c>
      <c r="P34" s="195"/>
      <c r="Q34" s="167"/>
    </row>
    <row r="35" spans="1:17" s="239" customFormat="1" ht="12" hidden="1" customHeight="1">
      <c r="A35" s="230" t="s">
        <v>497</v>
      </c>
      <c r="B35" s="231" t="s">
        <v>481</v>
      </c>
      <c r="C35" s="247" t="s">
        <v>491</v>
      </c>
      <c r="D35" s="247" t="s">
        <v>498</v>
      </c>
      <c r="E35" s="232" t="s">
        <v>485</v>
      </c>
      <c r="F35" s="265"/>
      <c r="G35" s="233"/>
      <c r="H35" s="234">
        <f t="shared" si="0"/>
        <v>0</v>
      </c>
      <c r="I35" s="233">
        <v>12718</v>
      </c>
      <c r="J35" s="235">
        <f t="shared" si="1"/>
        <v>0</v>
      </c>
      <c r="K35" s="236"/>
      <c r="L35" s="236"/>
      <c r="M35" s="236"/>
      <c r="N35" s="236"/>
      <c r="O35" s="235">
        <f t="shared" si="2"/>
        <v>0</v>
      </c>
      <c r="P35" s="237">
        <v>2.6</v>
      </c>
      <c r="Q35" s="238" t="s">
        <v>2242</v>
      </c>
    </row>
    <row r="36" spans="1:17" s="207" customFormat="1" ht="12" hidden="1" customHeight="1">
      <c r="A36" s="168" t="s">
        <v>415</v>
      </c>
      <c r="B36" s="224" t="s">
        <v>481</v>
      </c>
      <c r="C36" s="167" t="s">
        <v>405</v>
      </c>
      <c r="D36" s="167" t="s">
        <v>301</v>
      </c>
      <c r="E36" s="224" t="s">
        <v>5</v>
      </c>
      <c r="F36" s="264"/>
      <c r="G36" s="218">
        <v>51491</v>
      </c>
      <c r="H36" s="169">
        <f t="shared" si="0"/>
        <v>0</v>
      </c>
      <c r="I36" s="218"/>
      <c r="J36" s="166">
        <f t="shared" si="1"/>
        <v>0</v>
      </c>
      <c r="K36" s="196"/>
      <c r="L36" s="196"/>
      <c r="M36" s="196"/>
      <c r="N36" s="196"/>
      <c r="O36" s="166">
        <f t="shared" si="2"/>
        <v>0</v>
      </c>
      <c r="P36" s="195"/>
      <c r="Q36" s="167"/>
    </row>
    <row r="37" spans="1:17" s="239" customFormat="1" ht="12" hidden="1" customHeight="1">
      <c r="A37" s="230" t="s">
        <v>507</v>
      </c>
      <c r="B37" s="231" t="s">
        <v>481</v>
      </c>
      <c r="C37" s="247" t="s">
        <v>491</v>
      </c>
      <c r="D37" s="247" t="s">
        <v>508</v>
      </c>
      <c r="E37" s="232" t="s">
        <v>485</v>
      </c>
      <c r="F37" s="265"/>
      <c r="G37" s="233"/>
      <c r="H37" s="234">
        <f t="shared" si="0"/>
        <v>0</v>
      </c>
      <c r="I37" s="233">
        <v>16859</v>
      </c>
      <c r="J37" s="235">
        <f t="shared" si="1"/>
        <v>0</v>
      </c>
      <c r="K37" s="236"/>
      <c r="L37" s="236"/>
      <c r="M37" s="236"/>
      <c r="N37" s="236"/>
      <c r="O37" s="235">
        <f t="shared" si="2"/>
        <v>0</v>
      </c>
      <c r="P37" s="237">
        <v>2.6</v>
      </c>
      <c r="Q37" s="238" t="s">
        <v>2242</v>
      </c>
    </row>
    <row r="38" spans="1:17" s="207" customFormat="1" ht="12" hidden="1" customHeight="1">
      <c r="A38" s="219" t="s">
        <v>2346</v>
      </c>
      <c r="B38" s="224" t="s">
        <v>481</v>
      </c>
      <c r="C38" s="223" t="s">
        <v>405</v>
      </c>
      <c r="D38" s="223" t="s">
        <v>2347</v>
      </c>
      <c r="E38" s="223" t="s">
        <v>5</v>
      </c>
      <c r="F38" s="266"/>
      <c r="G38" s="204">
        <v>4909</v>
      </c>
      <c r="H38" s="169">
        <f t="shared" si="0"/>
        <v>0</v>
      </c>
      <c r="I38" s="218"/>
      <c r="J38" s="166">
        <f t="shared" si="1"/>
        <v>0</v>
      </c>
      <c r="K38" s="196"/>
      <c r="L38" s="196"/>
      <c r="M38" s="196"/>
      <c r="N38" s="196"/>
      <c r="O38" s="166">
        <f t="shared" si="2"/>
        <v>0</v>
      </c>
      <c r="P38" s="195"/>
      <c r="Q38" s="167"/>
    </row>
    <row r="39" spans="1:17" s="207" customFormat="1" ht="12" customHeight="1">
      <c r="A39" s="219" t="s">
        <v>421</v>
      </c>
      <c r="B39" s="223" t="s">
        <v>2619</v>
      </c>
      <c r="C39" s="223" t="s">
        <v>271</v>
      </c>
      <c r="D39" s="223" t="s">
        <v>277</v>
      </c>
      <c r="E39" s="223" t="s">
        <v>5</v>
      </c>
      <c r="F39" s="335" t="s">
        <v>2620</v>
      </c>
      <c r="G39" s="204">
        <v>3356</v>
      </c>
      <c r="H39" s="274">
        <f t="shared" si="0"/>
        <v>111419.2</v>
      </c>
      <c r="I39" s="218"/>
      <c r="J39" s="166"/>
      <c r="K39" s="196"/>
      <c r="L39" s="196"/>
      <c r="M39" s="196"/>
      <c r="N39" s="196"/>
      <c r="O39" s="166"/>
      <c r="P39" s="195"/>
      <c r="Q39" s="167"/>
    </row>
    <row r="40" spans="1:17" s="207" customFormat="1" ht="12" hidden="1" customHeight="1">
      <c r="A40" s="168" t="s">
        <v>2348</v>
      </c>
      <c r="B40" s="224" t="s">
        <v>481</v>
      </c>
      <c r="C40" s="224" t="s">
        <v>405</v>
      </c>
      <c r="D40" s="224" t="s">
        <v>2349</v>
      </c>
      <c r="E40" s="224" t="s">
        <v>5</v>
      </c>
      <c r="F40" s="264"/>
      <c r="G40" s="218">
        <v>6699</v>
      </c>
      <c r="H40" s="169">
        <f t="shared" si="0"/>
        <v>0</v>
      </c>
      <c r="I40" s="218"/>
      <c r="J40" s="166">
        <f t="shared" si="1"/>
        <v>0</v>
      </c>
      <c r="K40" s="196"/>
      <c r="L40" s="196"/>
      <c r="M40" s="196"/>
      <c r="N40" s="196"/>
      <c r="O40" s="166">
        <f t="shared" si="2"/>
        <v>0</v>
      </c>
      <c r="P40" s="195"/>
      <c r="Q40" s="167"/>
    </row>
    <row r="41" spans="1:17" s="239" customFormat="1" ht="12" hidden="1" customHeight="1">
      <c r="A41" s="230" t="s">
        <v>495</v>
      </c>
      <c r="B41" s="231" t="s">
        <v>481</v>
      </c>
      <c r="C41" s="247" t="s">
        <v>491</v>
      </c>
      <c r="D41" s="247" t="s">
        <v>496</v>
      </c>
      <c r="E41" s="232" t="s">
        <v>485</v>
      </c>
      <c r="F41" s="265"/>
      <c r="G41" s="233"/>
      <c r="H41" s="234">
        <f t="shared" si="0"/>
        <v>0</v>
      </c>
      <c r="I41" s="233">
        <v>10648</v>
      </c>
      <c r="J41" s="235">
        <f t="shared" si="1"/>
        <v>0</v>
      </c>
      <c r="K41" s="236"/>
      <c r="L41" s="236"/>
      <c r="M41" s="236"/>
      <c r="N41" s="236"/>
      <c r="O41" s="235">
        <f t="shared" si="2"/>
        <v>0</v>
      </c>
      <c r="P41" s="237"/>
      <c r="Q41" s="238"/>
    </row>
    <row r="42" spans="1:17" s="207" customFormat="1" ht="12" hidden="1" customHeight="1">
      <c r="A42" s="168" t="s">
        <v>2350</v>
      </c>
      <c r="B42" s="224" t="s">
        <v>481</v>
      </c>
      <c r="C42" s="224" t="s">
        <v>405</v>
      </c>
      <c r="D42" s="224" t="s">
        <v>2351</v>
      </c>
      <c r="E42" s="224" t="s">
        <v>5</v>
      </c>
      <c r="F42" s="264"/>
      <c r="G42" s="218">
        <v>8955</v>
      </c>
      <c r="H42" s="169">
        <f t="shared" si="0"/>
        <v>0</v>
      </c>
      <c r="I42" s="218"/>
      <c r="J42" s="166">
        <f t="shared" si="1"/>
        <v>0</v>
      </c>
      <c r="K42" s="196"/>
      <c r="L42" s="196"/>
      <c r="M42" s="196"/>
      <c r="N42" s="196"/>
      <c r="O42" s="166">
        <f t="shared" si="2"/>
        <v>0</v>
      </c>
      <c r="P42" s="195"/>
      <c r="Q42" s="167"/>
    </row>
    <row r="43" spans="1:17" s="239" customFormat="1" ht="12" hidden="1" customHeight="1">
      <c r="A43" s="230" t="s">
        <v>497</v>
      </c>
      <c r="B43" s="231" t="s">
        <v>481</v>
      </c>
      <c r="C43" s="247" t="s">
        <v>491</v>
      </c>
      <c r="D43" s="247" t="s">
        <v>498</v>
      </c>
      <c r="E43" s="232" t="s">
        <v>485</v>
      </c>
      <c r="F43" s="265"/>
      <c r="G43" s="233"/>
      <c r="H43" s="234">
        <f t="shared" si="0"/>
        <v>0</v>
      </c>
      <c r="I43" s="233">
        <v>12718</v>
      </c>
      <c r="J43" s="235">
        <f t="shared" si="1"/>
        <v>0</v>
      </c>
      <c r="K43" s="236"/>
      <c r="L43" s="236"/>
      <c r="M43" s="236"/>
      <c r="N43" s="236"/>
      <c r="O43" s="235">
        <f t="shared" si="2"/>
        <v>0</v>
      </c>
      <c r="P43" s="237"/>
      <c r="Q43" s="238"/>
    </row>
    <row r="44" spans="1:17" s="207" customFormat="1" ht="12" hidden="1" customHeight="1">
      <c r="A44" s="168" t="s">
        <v>2352</v>
      </c>
      <c r="B44" s="224" t="s">
        <v>481</v>
      </c>
      <c r="C44" s="224" t="s">
        <v>405</v>
      </c>
      <c r="D44" s="224" t="s">
        <v>2353</v>
      </c>
      <c r="E44" s="224" t="s">
        <v>5</v>
      </c>
      <c r="F44" s="264"/>
      <c r="G44" s="218">
        <v>12487</v>
      </c>
      <c r="H44" s="169">
        <f t="shared" si="0"/>
        <v>0</v>
      </c>
      <c r="I44" s="218"/>
      <c r="J44" s="166">
        <f t="shared" si="1"/>
        <v>0</v>
      </c>
      <c r="K44" s="196"/>
      <c r="L44" s="196"/>
      <c r="M44" s="196"/>
      <c r="N44" s="196"/>
      <c r="O44" s="166">
        <f t="shared" si="2"/>
        <v>0</v>
      </c>
      <c r="P44" s="195"/>
      <c r="Q44" s="167"/>
    </row>
    <row r="45" spans="1:17" s="239" customFormat="1" ht="12" hidden="1" customHeight="1">
      <c r="A45" s="230" t="s">
        <v>507</v>
      </c>
      <c r="B45" s="231" t="s">
        <v>481</v>
      </c>
      <c r="C45" s="247" t="s">
        <v>491</v>
      </c>
      <c r="D45" s="247" t="s">
        <v>508</v>
      </c>
      <c r="E45" s="232" t="s">
        <v>485</v>
      </c>
      <c r="F45" s="265"/>
      <c r="G45" s="233"/>
      <c r="H45" s="234">
        <f t="shared" si="0"/>
        <v>0</v>
      </c>
      <c r="I45" s="233">
        <v>16859</v>
      </c>
      <c r="J45" s="235">
        <f t="shared" si="1"/>
        <v>0</v>
      </c>
      <c r="K45" s="236"/>
      <c r="L45" s="236"/>
      <c r="M45" s="236"/>
      <c r="N45" s="236"/>
      <c r="O45" s="235">
        <f t="shared" si="2"/>
        <v>0</v>
      </c>
      <c r="P45" s="237"/>
      <c r="Q45" s="238"/>
    </row>
    <row r="46" spans="1:17" s="207" customFormat="1" ht="12" hidden="1" customHeight="1">
      <c r="A46" s="168" t="s">
        <v>2354</v>
      </c>
      <c r="B46" s="224" t="s">
        <v>481</v>
      </c>
      <c r="C46" s="224" t="s">
        <v>405</v>
      </c>
      <c r="D46" s="224" t="s">
        <v>2355</v>
      </c>
      <c r="E46" s="224" t="s">
        <v>5</v>
      </c>
      <c r="F46" s="264"/>
      <c r="G46" s="218">
        <v>17274</v>
      </c>
      <c r="H46" s="169">
        <f t="shared" si="0"/>
        <v>0</v>
      </c>
      <c r="I46" s="218"/>
      <c r="J46" s="166">
        <f t="shared" si="1"/>
        <v>0</v>
      </c>
      <c r="K46" s="196"/>
      <c r="L46" s="196"/>
      <c r="M46" s="196"/>
      <c r="N46" s="196"/>
      <c r="O46" s="166">
        <f t="shared" si="2"/>
        <v>0</v>
      </c>
      <c r="P46" s="195"/>
      <c r="Q46" s="167"/>
    </row>
    <row r="47" spans="1:17" s="239" customFormat="1" ht="12" hidden="1" customHeight="1">
      <c r="A47" s="230" t="s">
        <v>509</v>
      </c>
      <c r="B47" s="231" t="s">
        <v>481</v>
      </c>
      <c r="C47" s="247" t="s">
        <v>491</v>
      </c>
      <c r="D47" s="247" t="s">
        <v>510</v>
      </c>
      <c r="E47" s="232" t="s">
        <v>485</v>
      </c>
      <c r="F47" s="265"/>
      <c r="G47" s="233"/>
      <c r="H47" s="234">
        <f t="shared" si="0"/>
        <v>0</v>
      </c>
      <c r="I47" s="233">
        <v>21000</v>
      </c>
      <c r="J47" s="235">
        <f t="shared" si="1"/>
        <v>0</v>
      </c>
      <c r="K47" s="236"/>
      <c r="L47" s="236"/>
      <c r="M47" s="236"/>
      <c r="N47" s="236"/>
      <c r="O47" s="235">
        <f t="shared" si="2"/>
        <v>0</v>
      </c>
      <c r="P47" s="237"/>
      <c r="Q47" s="238"/>
    </row>
    <row r="48" spans="1:17" s="207" customFormat="1" ht="12" hidden="1" customHeight="1">
      <c r="A48" s="168" t="s">
        <v>2356</v>
      </c>
      <c r="B48" s="224" t="s">
        <v>481</v>
      </c>
      <c r="C48" s="224" t="s">
        <v>405</v>
      </c>
      <c r="D48" s="224" t="s">
        <v>2357</v>
      </c>
      <c r="E48" s="224" t="s">
        <v>5</v>
      </c>
      <c r="F48" s="264"/>
      <c r="G48" s="218">
        <v>21382</v>
      </c>
      <c r="H48" s="169">
        <f t="shared" si="0"/>
        <v>0</v>
      </c>
      <c r="I48" s="218"/>
      <c r="J48" s="166">
        <f t="shared" si="1"/>
        <v>0</v>
      </c>
      <c r="K48" s="196"/>
      <c r="L48" s="196"/>
      <c r="M48" s="196"/>
      <c r="N48" s="196"/>
      <c r="O48" s="166">
        <f t="shared" si="2"/>
        <v>0</v>
      </c>
      <c r="P48" s="195"/>
      <c r="Q48" s="167"/>
    </row>
    <row r="49" spans="1:17" s="239" customFormat="1" ht="12" hidden="1" customHeight="1">
      <c r="A49" s="230" t="s">
        <v>511</v>
      </c>
      <c r="B49" s="231" t="s">
        <v>481</v>
      </c>
      <c r="C49" s="247" t="s">
        <v>491</v>
      </c>
      <c r="D49" s="247" t="s">
        <v>512</v>
      </c>
      <c r="E49" s="232" t="s">
        <v>485</v>
      </c>
      <c r="F49" s="265"/>
      <c r="G49" s="233"/>
      <c r="H49" s="234">
        <f t="shared" si="0"/>
        <v>0</v>
      </c>
      <c r="I49" s="233">
        <v>24845</v>
      </c>
      <c r="J49" s="235">
        <f t="shared" si="1"/>
        <v>0</v>
      </c>
      <c r="K49" s="236"/>
      <c r="L49" s="236"/>
      <c r="M49" s="236"/>
      <c r="N49" s="236"/>
      <c r="O49" s="235">
        <f t="shared" si="2"/>
        <v>0</v>
      </c>
      <c r="P49" s="237"/>
      <c r="Q49" s="238"/>
    </row>
    <row r="50" spans="1:17" s="207" customFormat="1" ht="12" hidden="1" customHeight="1">
      <c r="A50" s="168" t="s">
        <v>2358</v>
      </c>
      <c r="B50" s="224" t="s">
        <v>481</v>
      </c>
      <c r="C50" s="224" t="s">
        <v>405</v>
      </c>
      <c r="D50" s="224" t="s">
        <v>2359</v>
      </c>
      <c r="E50" s="224" t="s">
        <v>5</v>
      </c>
      <c r="F50" s="264"/>
      <c r="G50" s="218">
        <v>26350</v>
      </c>
      <c r="H50" s="169">
        <f t="shared" si="0"/>
        <v>0</v>
      </c>
      <c r="I50" s="218"/>
      <c r="J50" s="166">
        <f t="shared" si="1"/>
        <v>0</v>
      </c>
      <c r="K50" s="196"/>
      <c r="L50" s="196"/>
      <c r="M50" s="196"/>
      <c r="N50" s="196"/>
      <c r="O50" s="166">
        <f t="shared" si="2"/>
        <v>0</v>
      </c>
      <c r="P50" s="195"/>
      <c r="Q50" s="167"/>
    </row>
    <row r="51" spans="1:17" s="239" customFormat="1" ht="12" hidden="1" customHeight="1">
      <c r="A51" s="230" t="s">
        <v>513</v>
      </c>
      <c r="B51" s="231" t="s">
        <v>481</v>
      </c>
      <c r="C51" s="247" t="s">
        <v>491</v>
      </c>
      <c r="D51" s="247" t="s">
        <v>514</v>
      </c>
      <c r="E51" s="232" t="s">
        <v>485</v>
      </c>
      <c r="F51" s="265"/>
      <c r="G51" s="233"/>
      <c r="H51" s="234">
        <f t="shared" si="0"/>
        <v>0</v>
      </c>
      <c r="I51" s="233">
        <v>28691</v>
      </c>
      <c r="J51" s="235">
        <f t="shared" si="1"/>
        <v>0</v>
      </c>
      <c r="K51" s="236"/>
      <c r="L51" s="236"/>
      <c r="M51" s="236"/>
      <c r="N51" s="236"/>
      <c r="O51" s="235">
        <f t="shared" si="2"/>
        <v>0</v>
      </c>
      <c r="P51" s="237"/>
      <c r="Q51" s="238"/>
    </row>
    <row r="52" spans="1:17" s="207" customFormat="1" ht="12" hidden="1" customHeight="1">
      <c r="A52" s="168" t="s">
        <v>2360</v>
      </c>
      <c r="B52" s="224" t="s">
        <v>481</v>
      </c>
      <c r="C52" s="224" t="s">
        <v>405</v>
      </c>
      <c r="D52" s="224" t="s">
        <v>2361</v>
      </c>
      <c r="E52" s="224" t="s">
        <v>5</v>
      </c>
      <c r="F52" s="264"/>
      <c r="G52" s="218">
        <v>32604</v>
      </c>
      <c r="H52" s="169">
        <f t="shared" si="0"/>
        <v>0</v>
      </c>
      <c r="I52" s="218"/>
      <c r="J52" s="166">
        <f t="shared" si="1"/>
        <v>0</v>
      </c>
      <c r="K52" s="196"/>
      <c r="L52" s="196"/>
      <c r="M52" s="196"/>
      <c r="N52" s="196"/>
      <c r="O52" s="166">
        <f t="shared" si="2"/>
        <v>0</v>
      </c>
      <c r="P52" s="195"/>
      <c r="Q52" s="167"/>
    </row>
    <row r="53" spans="1:17" s="239" customFormat="1" ht="12" hidden="1" customHeight="1">
      <c r="A53" s="230" t="s">
        <v>515</v>
      </c>
      <c r="B53" s="231" t="s">
        <v>481</v>
      </c>
      <c r="C53" s="247" t="s">
        <v>491</v>
      </c>
      <c r="D53" s="247" t="s">
        <v>516</v>
      </c>
      <c r="E53" s="232" t="s">
        <v>485</v>
      </c>
      <c r="F53" s="265"/>
      <c r="G53" s="233"/>
      <c r="H53" s="234">
        <f t="shared" si="0"/>
        <v>0</v>
      </c>
      <c r="I53" s="233">
        <v>31944</v>
      </c>
      <c r="J53" s="235">
        <f t="shared" si="1"/>
        <v>0</v>
      </c>
      <c r="K53" s="236"/>
      <c r="L53" s="236"/>
      <c r="M53" s="236"/>
      <c r="N53" s="236"/>
      <c r="O53" s="235">
        <f t="shared" si="2"/>
        <v>0</v>
      </c>
      <c r="P53" s="237"/>
      <c r="Q53" s="238"/>
    </row>
    <row r="54" spans="1:17" s="207" customFormat="1" ht="12" hidden="1" customHeight="1">
      <c r="A54" s="168" t="s">
        <v>2362</v>
      </c>
      <c r="B54" s="224" t="s">
        <v>481</v>
      </c>
      <c r="C54" s="224" t="s">
        <v>405</v>
      </c>
      <c r="D54" s="224" t="s">
        <v>2363</v>
      </c>
      <c r="E54" s="224" t="s">
        <v>5</v>
      </c>
      <c r="F54" s="264"/>
      <c r="G54" s="218">
        <v>42018</v>
      </c>
      <c r="H54" s="169">
        <f t="shared" si="0"/>
        <v>0</v>
      </c>
      <c r="I54" s="218"/>
      <c r="J54" s="166">
        <f t="shared" si="1"/>
        <v>0</v>
      </c>
      <c r="K54" s="196"/>
      <c r="L54" s="196"/>
      <c r="M54" s="196"/>
      <c r="N54" s="196"/>
      <c r="O54" s="166">
        <f t="shared" si="2"/>
        <v>0</v>
      </c>
      <c r="P54" s="195"/>
      <c r="Q54" s="167"/>
    </row>
    <row r="55" spans="1:17" s="239" customFormat="1" ht="12" hidden="1" customHeight="1">
      <c r="A55" s="230" t="s">
        <v>517</v>
      </c>
      <c r="B55" s="231" t="s">
        <v>481</v>
      </c>
      <c r="C55" s="247" t="s">
        <v>491</v>
      </c>
      <c r="D55" s="247" t="s">
        <v>518</v>
      </c>
      <c r="E55" s="232" t="s">
        <v>485</v>
      </c>
      <c r="F55" s="265"/>
      <c r="G55" s="233"/>
      <c r="H55" s="234">
        <f t="shared" si="0"/>
        <v>0</v>
      </c>
      <c r="I55" s="233">
        <v>40226</v>
      </c>
      <c r="J55" s="235">
        <f t="shared" si="1"/>
        <v>0</v>
      </c>
      <c r="K55" s="236"/>
      <c r="L55" s="236"/>
      <c r="M55" s="236"/>
      <c r="N55" s="236"/>
      <c r="O55" s="235">
        <f t="shared" si="2"/>
        <v>0</v>
      </c>
      <c r="P55" s="237"/>
      <c r="Q55" s="238"/>
    </row>
    <row r="56" spans="1:17" s="207" customFormat="1" ht="12" hidden="1" customHeight="1">
      <c r="A56" s="168" t="s">
        <v>2364</v>
      </c>
      <c r="B56" s="224" t="s">
        <v>481</v>
      </c>
      <c r="C56" s="224" t="s">
        <v>405</v>
      </c>
      <c r="D56" s="224" t="s">
        <v>2365</v>
      </c>
      <c r="E56" s="224" t="s">
        <v>5</v>
      </c>
      <c r="F56" s="264"/>
      <c r="G56" s="218">
        <v>53495</v>
      </c>
      <c r="H56" s="169">
        <f t="shared" si="0"/>
        <v>0</v>
      </c>
      <c r="I56" s="218"/>
      <c r="J56" s="166">
        <f t="shared" si="1"/>
        <v>0</v>
      </c>
      <c r="K56" s="196"/>
      <c r="L56" s="196"/>
      <c r="M56" s="196"/>
      <c r="N56" s="196"/>
      <c r="O56" s="166">
        <f t="shared" si="2"/>
        <v>0</v>
      </c>
      <c r="P56" s="195"/>
      <c r="Q56" s="167"/>
    </row>
    <row r="57" spans="1:17" s="239" customFormat="1" ht="12" hidden="1" customHeight="1">
      <c r="A57" s="230" t="s">
        <v>519</v>
      </c>
      <c r="B57" s="231" t="s">
        <v>481</v>
      </c>
      <c r="C57" s="247" t="s">
        <v>491</v>
      </c>
      <c r="D57" s="247" t="s">
        <v>520</v>
      </c>
      <c r="E57" s="232" t="s">
        <v>485</v>
      </c>
      <c r="F57" s="265"/>
      <c r="G57" s="233"/>
      <c r="H57" s="234">
        <f t="shared" si="0"/>
        <v>0</v>
      </c>
      <c r="I57" s="233">
        <v>47029</v>
      </c>
      <c r="J57" s="235">
        <f t="shared" si="1"/>
        <v>0</v>
      </c>
      <c r="K57" s="236"/>
      <c r="L57" s="236"/>
      <c r="M57" s="236"/>
      <c r="N57" s="236"/>
      <c r="O57" s="235">
        <f t="shared" si="2"/>
        <v>0</v>
      </c>
      <c r="P57" s="237"/>
      <c r="Q57" s="238"/>
    </row>
    <row r="58" spans="1:17" s="207" customFormat="1" ht="12" hidden="1" customHeight="1">
      <c r="A58" s="168" t="s">
        <v>416</v>
      </c>
      <c r="B58" s="224" t="s">
        <v>2341</v>
      </c>
      <c r="C58" s="167" t="s">
        <v>271</v>
      </c>
      <c r="D58" s="167" t="s">
        <v>272</v>
      </c>
      <c r="E58" s="224" t="s">
        <v>5</v>
      </c>
      <c r="F58" s="264"/>
      <c r="G58" s="218">
        <v>348</v>
      </c>
      <c r="H58" s="169">
        <f t="shared" si="0"/>
        <v>0</v>
      </c>
      <c r="I58" s="218"/>
      <c r="J58" s="166">
        <f t="shared" si="1"/>
        <v>0</v>
      </c>
      <c r="K58" s="196"/>
      <c r="L58" s="196"/>
      <c r="M58" s="196"/>
      <c r="N58" s="196"/>
      <c r="O58" s="166">
        <f t="shared" si="2"/>
        <v>0</v>
      </c>
      <c r="P58" s="195"/>
      <c r="Q58" s="167"/>
    </row>
    <row r="59" spans="1:17" s="239" customFormat="1" ht="12" hidden="1" customHeight="1">
      <c r="A59" s="230" t="s">
        <v>521</v>
      </c>
      <c r="B59" s="231" t="s">
        <v>2341</v>
      </c>
      <c r="C59" s="247" t="s">
        <v>483</v>
      </c>
      <c r="D59" s="247" t="s">
        <v>522</v>
      </c>
      <c r="E59" s="232" t="s">
        <v>485</v>
      </c>
      <c r="F59" s="265"/>
      <c r="G59" s="233"/>
      <c r="H59" s="234">
        <f t="shared" si="0"/>
        <v>0</v>
      </c>
      <c r="I59" s="233">
        <v>2957</v>
      </c>
      <c r="J59" s="235">
        <f t="shared" si="1"/>
        <v>0</v>
      </c>
      <c r="K59" s="236"/>
      <c r="L59" s="236"/>
      <c r="M59" s="236"/>
      <c r="N59" s="236"/>
      <c r="O59" s="235">
        <f t="shared" si="2"/>
        <v>0</v>
      </c>
      <c r="P59" s="237"/>
      <c r="Q59" s="238"/>
    </row>
    <row r="60" spans="1:17" s="207" customFormat="1" ht="12" hidden="1" customHeight="1">
      <c r="A60" s="168" t="s">
        <v>417</v>
      </c>
      <c r="B60" s="224" t="s">
        <v>2341</v>
      </c>
      <c r="C60" s="167" t="s">
        <v>271</v>
      </c>
      <c r="D60" s="167" t="s">
        <v>273</v>
      </c>
      <c r="E60" s="224" t="s">
        <v>5</v>
      </c>
      <c r="F60" s="264"/>
      <c r="G60" s="218">
        <v>557</v>
      </c>
      <c r="H60" s="169">
        <f t="shared" si="0"/>
        <v>0</v>
      </c>
      <c r="I60" s="218"/>
      <c r="J60" s="166">
        <f t="shared" si="1"/>
        <v>0</v>
      </c>
      <c r="K60" s="196"/>
      <c r="L60" s="196"/>
      <c r="M60" s="196"/>
      <c r="N60" s="196"/>
      <c r="O60" s="166">
        <f t="shared" si="2"/>
        <v>0</v>
      </c>
      <c r="P60" s="195"/>
      <c r="Q60" s="167"/>
    </row>
    <row r="61" spans="1:17" s="239" customFormat="1" ht="12" hidden="1" customHeight="1">
      <c r="A61" s="230" t="s">
        <v>521</v>
      </c>
      <c r="B61" s="231" t="s">
        <v>2341</v>
      </c>
      <c r="C61" s="247" t="s">
        <v>483</v>
      </c>
      <c r="D61" s="247" t="s">
        <v>522</v>
      </c>
      <c r="E61" s="232" t="s">
        <v>485</v>
      </c>
      <c r="F61" s="265"/>
      <c r="G61" s="233"/>
      <c r="H61" s="234">
        <f t="shared" si="0"/>
        <v>0</v>
      </c>
      <c r="I61" s="233">
        <v>2957</v>
      </c>
      <c r="J61" s="235">
        <f t="shared" si="1"/>
        <v>0</v>
      </c>
      <c r="K61" s="236"/>
      <c r="L61" s="236"/>
      <c r="M61" s="236"/>
      <c r="N61" s="236"/>
      <c r="O61" s="235">
        <f t="shared" si="2"/>
        <v>0</v>
      </c>
      <c r="P61" s="237"/>
      <c r="Q61" s="238"/>
    </row>
    <row r="62" spans="1:17" s="207" customFormat="1" ht="12" hidden="1" customHeight="1">
      <c r="A62" s="168" t="s">
        <v>418</v>
      </c>
      <c r="B62" s="224" t="s">
        <v>2341</v>
      </c>
      <c r="C62" s="196" t="s">
        <v>271</v>
      </c>
      <c r="D62" s="196" t="s">
        <v>274</v>
      </c>
      <c r="E62" s="227" t="s">
        <v>5</v>
      </c>
      <c r="F62" s="264"/>
      <c r="G62" s="166">
        <v>861</v>
      </c>
      <c r="H62" s="169">
        <f t="shared" si="0"/>
        <v>0</v>
      </c>
      <c r="I62" s="166"/>
      <c r="J62" s="166">
        <f t="shared" si="1"/>
        <v>0</v>
      </c>
      <c r="K62" s="196"/>
      <c r="L62" s="196"/>
      <c r="M62" s="196"/>
      <c r="N62" s="196"/>
      <c r="O62" s="166">
        <f t="shared" si="2"/>
        <v>0</v>
      </c>
      <c r="P62" s="195"/>
      <c r="Q62" s="167"/>
    </row>
    <row r="63" spans="1:17" s="239" customFormat="1" ht="12" hidden="1" customHeight="1">
      <c r="A63" s="230" t="s">
        <v>525</v>
      </c>
      <c r="B63" s="231" t="s">
        <v>2341</v>
      </c>
      <c r="C63" s="247" t="s">
        <v>483</v>
      </c>
      <c r="D63" s="247" t="s">
        <v>526</v>
      </c>
      <c r="E63" s="232" t="s">
        <v>485</v>
      </c>
      <c r="F63" s="265"/>
      <c r="G63" s="233"/>
      <c r="H63" s="234">
        <f t="shared" si="0"/>
        <v>0</v>
      </c>
      <c r="I63" s="233">
        <v>3253</v>
      </c>
      <c r="J63" s="235">
        <f t="shared" si="1"/>
        <v>0</v>
      </c>
      <c r="K63" s="236"/>
      <c r="L63" s="236"/>
      <c r="M63" s="236"/>
      <c r="N63" s="236"/>
      <c r="O63" s="235">
        <f t="shared" si="2"/>
        <v>0</v>
      </c>
      <c r="P63" s="237"/>
      <c r="Q63" s="238"/>
    </row>
    <row r="64" spans="1:17" s="207" customFormat="1" ht="12" hidden="1" customHeight="1">
      <c r="A64" s="168" t="s">
        <v>419</v>
      </c>
      <c r="B64" s="224" t="s">
        <v>2341</v>
      </c>
      <c r="C64" s="167" t="s">
        <v>271</v>
      </c>
      <c r="D64" s="167" t="s">
        <v>275</v>
      </c>
      <c r="E64" s="224" t="s">
        <v>5</v>
      </c>
      <c r="F64" s="264"/>
      <c r="G64" s="218">
        <v>1275</v>
      </c>
      <c r="H64" s="169">
        <f t="shared" si="0"/>
        <v>0</v>
      </c>
      <c r="I64" s="218"/>
      <c r="J64" s="166">
        <f t="shared" si="1"/>
        <v>0</v>
      </c>
      <c r="K64" s="196"/>
      <c r="L64" s="196"/>
      <c r="M64" s="196"/>
      <c r="N64" s="196"/>
      <c r="O64" s="166">
        <f t="shared" si="2"/>
        <v>0</v>
      </c>
      <c r="P64" s="195"/>
      <c r="Q64" s="167"/>
    </row>
    <row r="65" spans="1:17" s="239" customFormat="1" ht="12" hidden="1" customHeight="1">
      <c r="A65" s="230" t="s">
        <v>527</v>
      </c>
      <c r="B65" s="231" t="s">
        <v>2341</v>
      </c>
      <c r="C65" s="247" t="s">
        <v>483</v>
      </c>
      <c r="D65" s="247" t="s">
        <v>528</v>
      </c>
      <c r="E65" s="232" t="s">
        <v>485</v>
      </c>
      <c r="F65" s="265"/>
      <c r="G65" s="233"/>
      <c r="H65" s="234">
        <f t="shared" si="0"/>
        <v>0</v>
      </c>
      <c r="I65" s="233">
        <v>3845</v>
      </c>
      <c r="J65" s="235">
        <f t="shared" si="1"/>
        <v>0</v>
      </c>
      <c r="K65" s="236"/>
      <c r="L65" s="236"/>
      <c r="M65" s="236"/>
      <c r="N65" s="236"/>
      <c r="O65" s="235">
        <f t="shared" si="2"/>
        <v>0</v>
      </c>
      <c r="P65" s="237"/>
      <c r="Q65" s="238"/>
    </row>
    <row r="66" spans="1:17" s="207" customFormat="1" ht="12" hidden="1" customHeight="1">
      <c r="A66" s="168" t="s">
        <v>420</v>
      </c>
      <c r="B66" s="224" t="s">
        <v>2341</v>
      </c>
      <c r="C66" s="167" t="s">
        <v>271</v>
      </c>
      <c r="D66" s="167" t="s">
        <v>276</v>
      </c>
      <c r="E66" s="224" t="s">
        <v>5</v>
      </c>
      <c r="F66" s="264"/>
      <c r="G66" s="218">
        <v>2157</v>
      </c>
      <c r="H66" s="169">
        <f t="shared" si="0"/>
        <v>0</v>
      </c>
      <c r="I66" s="218"/>
      <c r="J66" s="166">
        <f t="shared" si="1"/>
        <v>0</v>
      </c>
      <c r="K66" s="196"/>
      <c r="L66" s="196"/>
      <c r="M66" s="196"/>
      <c r="N66" s="196"/>
      <c r="O66" s="166">
        <f t="shared" si="2"/>
        <v>0</v>
      </c>
      <c r="P66" s="195"/>
      <c r="Q66" s="167"/>
    </row>
    <row r="67" spans="1:17" s="239" customFormat="1" ht="12" hidden="1" customHeight="1">
      <c r="A67" s="230" t="s">
        <v>529</v>
      </c>
      <c r="B67" s="231" t="s">
        <v>2341</v>
      </c>
      <c r="C67" s="247" t="s">
        <v>483</v>
      </c>
      <c r="D67" s="247" t="s">
        <v>530</v>
      </c>
      <c r="E67" s="232" t="s">
        <v>485</v>
      </c>
      <c r="F67" s="265"/>
      <c r="G67" s="233"/>
      <c r="H67" s="234">
        <f t="shared" si="0"/>
        <v>0</v>
      </c>
      <c r="I67" s="233">
        <v>5324</v>
      </c>
      <c r="J67" s="235">
        <f t="shared" si="1"/>
        <v>0</v>
      </c>
      <c r="K67" s="236"/>
      <c r="L67" s="236"/>
      <c r="M67" s="236"/>
      <c r="N67" s="236"/>
      <c r="O67" s="235">
        <f t="shared" si="2"/>
        <v>0</v>
      </c>
      <c r="P67" s="237"/>
      <c r="Q67" s="238"/>
    </row>
    <row r="68" spans="1:17" s="207" customFormat="1" ht="12" hidden="1" customHeight="1">
      <c r="A68" s="168" t="s">
        <v>421</v>
      </c>
      <c r="B68" s="224" t="s">
        <v>2341</v>
      </c>
      <c r="C68" s="167" t="s">
        <v>271</v>
      </c>
      <c r="D68" s="167" t="s">
        <v>277</v>
      </c>
      <c r="E68" s="224" t="s">
        <v>5</v>
      </c>
      <c r="F68" s="264"/>
      <c r="G68" s="218">
        <v>3356</v>
      </c>
      <c r="H68" s="169">
        <f t="shared" si="0"/>
        <v>0</v>
      </c>
      <c r="I68" s="218"/>
      <c r="J68" s="166">
        <f t="shared" si="1"/>
        <v>0</v>
      </c>
      <c r="K68" s="196"/>
      <c r="L68" s="196"/>
      <c r="M68" s="196"/>
      <c r="N68" s="196"/>
      <c r="O68" s="166">
        <f t="shared" si="2"/>
        <v>0</v>
      </c>
      <c r="P68" s="195"/>
      <c r="Q68" s="167"/>
    </row>
    <row r="69" spans="1:17" s="239" customFormat="1" ht="12" customHeight="1">
      <c r="A69" s="230" t="s">
        <v>490</v>
      </c>
      <c r="B69" s="231" t="s">
        <v>2341</v>
      </c>
      <c r="C69" s="247" t="s">
        <v>491</v>
      </c>
      <c r="D69" s="247" t="s">
        <v>2623</v>
      </c>
      <c r="E69" s="232" t="s">
        <v>485</v>
      </c>
      <c r="F69" s="336">
        <v>40</v>
      </c>
      <c r="G69" s="233"/>
      <c r="H69" s="234">
        <f t="shared" si="0"/>
        <v>0</v>
      </c>
      <c r="I69" s="233">
        <v>6803</v>
      </c>
      <c r="J69" s="235">
        <f t="shared" si="1"/>
        <v>163272</v>
      </c>
      <c r="K69" s="236"/>
      <c r="L69" s="236"/>
      <c r="M69" s="236"/>
      <c r="N69" s="236"/>
      <c r="O69" s="235">
        <f t="shared" si="2"/>
        <v>163272</v>
      </c>
      <c r="P69" s="237">
        <v>1.5</v>
      </c>
      <c r="Q69" s="238" t="s">
        <v>2627</v>
      </c>
    </row>
    <row r="70" spans="1:17" s="207" customFormat="1" ht="12" hidden="1" customHeight="1">
      <c r="A70" s="168" t="s">
        <v>422</v>
      </c>
      <c r="B70" s="224" t="s">
        <v>2341</v>
      </c>
      <c r="C70" s="167" t="s">
        <v>271</v>
      </c>
      <c r="D70" s="167" t="s">
        <v>278</v>
      </c>
      <c r="E70" s="224" t="s">
        <v>5</v>
      </c>
      <c r="F70" s="264"/>
      <c r="G70" s="218">
        <v>5218</v>
      </c>
      <c r="H70" s="169">
        <f t="shared" si="0"/>
        <v>0</v>
      </c>
      <c r="I70" s="218"/>
      <c r="J70" s="166">
        <f t="shared" ref="J70:J133" si="3">IF(P70="",F70*I70*$J$3*$P$3,F70*I70*$J$3*P70)</f>
        <v>0</v>
      </c>
      <c r="K70" s="196"/>
      <c r="L70" s="196"/>
      <c r="M70" s="196"/>
      <c r="N70" s="196"/>
      <c r="O70" s="166">
        <f t="shared" si="2"/>
        <v>0</v>
      </c>
      <c r="P70" s="195"/>
      <c r="Q70" s="167"/>
    </row>
    <row r="71" spans="1:17" s="239" customFormat="1" ht="12" hidden="1" customHeight="1">
      <c r="A71" s="230" t="s">
        <v>493</v>
      </c>
      <c r="B71" s="231" t="s">
        <v>2341</v>
      </c>
      <c r="C71" s="247" t="s">
        <v>491</v>
      </c>
      <c r="D71" s="247" t="s">
        <v>494</v>
      </c>
      <c r="E71" s="232" t="s">
        <v>485</v>
      </c>
      <c r="F71" s="265"/>
      <c r="G71" s="233"/>
      <c r="H71" s="234">
        <f t="shared" si="0"/>
        <v>0</v>
      </c>
      <c r="I71" s="233">
        <v>8873</v>
      </c>
      <c r="J71" s="235">
        <f t="shared" si="3"/>
        <v>0</v>
      </c>
      <c r="K71" s="236"/>
      <c r="L71" s="236"/>
      <c r="M71" s="236"/>
      <c r="N71" s="236"/>
      <c r="O71" s="235">
        <f t="shared" si="2"/>
        <v>0</v>
      </c>
      <c r="P71" s="237"/>
      <c r="Q71" s="238"/>
    </row>
    <row r="72" spans="1:17" s="207" customFormat="1" ht="12" hidden="1" customHeight="1">
      <c r="A72" s="168" t="s">
        <v>423</v>
      </c>
      <c r="B72" s="224" t="s">
        <v>2341</v>
      </c>
      <c r="C72" s="167" t="s">
        <v>271</v>
      </c>
      <c r="D72" s="167" t="s">
        <v>279</v>
      </c>
      <c r="E72" s="224" t="s">
        <v>5</v>
      </c>
      <c r="F72" s="264"/>
      <c r="G72" s="218">
        <v>7308</v>
      </c>
      <c r="H72" s="169">
        <f t="shared" si="0"/>
        <v>0</v>
      </c>
      <c r="I72" s="218"/>
      <c r="J72" s="166">
        <f t="shared" si="3"/>
        <v>0</v>
      </c>
      <c r="K72" s="196"/>
      <c r="L72" s="196"/>
      <c r="M72" s="196"/>
      <c r="N72" s="196"/>
      <c r="O72" s="166">
        <f t="shared" si="2"/>
        <v>0</v>
      </c>
      <c r="P72" s="195"/>
      <c r="Q72" s="167"/>
    </row>
    <row r="73" spans="1:17" s="239" customFormat="1" ht="12" hidden="1" customHeight="1">
      <c r="A73" s="230" t="s">
        <v>495</v>
      </c>
      <c r="B73" s="231" t="s">
        <v>2341</v>
      </c>
      <c r="C73" s="247" t="s">
        <v>491</v>
      </c>
      <c r="D73" s="247" t="s">
        <v>496</v>
      </c>
      <c r="E73" s="232" t="s">
        <v>485</v>
      </c>
      <c r="F73" s="265"/>
      <c r="G73" s="233"/>
      <c r="H73" s="234">
        <f t="shared" si="0"/>
        <v>0</v>
      </c>
      <c r="I73" s="233">
        <v>10648</v>
      </c>
      <c r="J73" s="235">
        <f t="shared" si="3"/>
        <v>0</v>
      </c>
      <c r="K73" s="236"/>
      <c r="L73" s="236"/>
      <c r="M73" s="236"/>
      <c r="N73" s="236"/>
      <c r="O73" s="235">
        <f t="shared" si="2"/>
        <v>0</v>
      </c>
      <c r="P73" s="237"/>
      <c r="Q73" s="238"/>
    </row>
    <row r="74" spans="1:17" s="207" customFormat="1" ht="12" hidden="1" customHeight="1">
      <c r="A74" s="168" t="s">
        <v>424</v>
      </c>
      <c r="B74" s="224" t="s">
        <v>2341</v>
      </c>
      <c r="C74" s="167" t="s">
        <v>271</v>
      </c>
      <c r="D74" s="167" t="s">
        <v>280</v>
      </c>
      <c r="E74" s="224" t="s">
        <v>5</v>
      </c>
      <c r="F74" s="264"/>
      <c r="G74" s="218">
        <v>10383</v>
      </c>
      <c r="H74" s="169">
        <f t="shared" si="0"/>
        <v>0</v>
      </c>
      <c r="I74" s="218"/>
      <c r="J74" s="166">
        <f t="shared" si="3"/>
        <v>0</v>
      </c>
      <c r="K74" s="196"/>
      <c r="L74" s="196"/>
      <c r="M74" s="196"/>
      <c r="N74" s="196"/>
      <c r="O74" s="166">
        <f t="shared" si="2"/>
        <v>0</v>
      </c>
      <c r="P74" s="195"/>
      <c r="Q74" s="167"/>
    </row>
    <row r="75" spans="1:17" s="239" customFormat="1" ht="12" hidden="1" customHeight="1">
      <c r="A75" s="230" t="s">
        <v>497</v>
      </c>
      <c r="B75" s="231" t="s">
        <v>2341</v>
      </c>
      <c r="C75" s="247" t="s">
        <v>491</v>
      </c>
      <c r="D75" s="247" t="s">
        <v>498</v>
      </c>
      <c r="E75" s="232" t="s">
        <v>485</v>
      </c>
      <c r="F75" s="265"/>
      <c r="G75" s="233"/>
      <c r="H75" s="234">
        <f t="shared" si="0"/>
        <v>0</v>
      </c>
      <c r="I75" s="233">
        <v>12718</v>
      </c>
      <c r="J75" s="235">
        <f t="shared" si="3"/>
        <v>0</v>
      </c>
      <c r="K75" s="236"/>
      <c r="L75" s="236"/>
      <c r="M75" s="236"/>
      <c r="N75" s="236"/>
      <c r="O75" s="235">
        <f t="shared" si="2"/>
        <v>0</v>
      </c>
      <c r="P75" s="237"/>
      <c r="Q75" s="238"/>
    </row>
    <row r="76" spans="1:17" s="207" customFormat="1" ht="12" hidden="1" customHeight="1">
      <c r="A76" s="168" t="s">
        <v>425</v>
      </c>
      <c r="B76" s="224" t="s">
        <v>2341</v>
      </c>
      <c r="C76" s="167" t="s">
        <v>271</v>
      </c>
      <c r="D76" s="167" t="s">
        <v>281</v>
      </c>
      <c r="E76" s="224" t="s">
        <v>5</v>
      </c>
      <c r="F76" s="264"/>
      <c r="G76" s="218">
        <v>14476</v>
      </c>
      <c r="H76" s="169">
        <f t="shared" si="0"/>
        <v>0</v>
      </c>
      <c r="I76" s="218"/>
      <c r="J76" s="166">
        <f t="shared" si="3"/>
        <v>0</v>
      </c>
      <c r="K76" s="196"/>
      <c r="L76" s="196"/>
      <c r="M76" s="196"/>
      <c r="N76" s="196"/>
      <c r="O76" s="166">
        <f t="shared" si="2"/>
        <v>0</v>
      </c>
      <c r="P76" s="195"/>
      <c r="Q76" s="167"/>
    </row>
    <row r="77" spans="1:17" s="239" customFormat="1" ht="12" hidden="1" customHeight="1">
      <c r="A77" s="230" t="s">
        <v>507</v>
      </c>
      <c r="B77" s="231" t="s">
        <v>2341</v>
      </c>
      <c r="C77" s="247" t="s">
        <v>491</v>
      </c>
      <c r="D77" s="247" t="s">
        <v>508</v>
      </c>
      <c r="E77" s="232" t="s">
        <v>485</v>
      </c>
      <c r="F77" s="265"/>
      <c r="G77" s="233"/>
      <c r="H77" s="234">
        <f t="shared" si="0"/>
        <v>0</v>
      </c>
      <c r="I77" s="233">
        <v>16859</v>
      </c>
      <c r="J77" s="235">
        <f t="shared" si="3"/>
        <v>0</v>
      </c>
      <c r="K77" s="236"/>
      <c r="L77" s="236"/>
      <c r="M77" s="236"/>
      <c r="N77" s="236"/>
      <c r="O77" s="235">
        <f t="shared" si="2"/>
        <v>0</v>
      </c>
      <c r="P77" s="237"/>
      <c r="Q77" s="238"/>
    </row>
    <row r="78" spans="1:17" s="207" customFormat="1" ht="12" hidden="1" customHeight="1">
      <c r="A78" s="168" t="s">
        <v>426</v>
      </c>
      <c r="B78" s="224" t="s">
        <v>2341</v>
      </c>
      <c r="C78" s="167" t="s">
        <v>271</v>
      </c>
      <c r="D78" s="167" t="s">
        <v>282</v>
      </c>
      <c r="E78" s="224" t="s">
        <v>5</v>
      </c>
      <c r="F78" s="264"/>
      <c r="G78" s="218">
        <v>20906</v>
      </c>
      <c r="H78" s="169">
        <f t="shared" si="0"/>
        <v>0</v>
      </c>
      <c r="I78" s="218"/>
      <c r="J78" s="166">
        <f t="shared" si="3"/>
        <v>0</v>
      </c>
      <c r="K78" s="196"/>
      <c r="L78" s="196"/>
      <c r="M78" s="196"/>
      <c r="N78" s="196"/>
      <c r="O78" s="166">
        <f t="shared" si="2"/>
        <v>0</v>
      </c>
      <c r="P78" s="195"/>
      <c r="Q78" s="167"/>
    </row>
    <row r="79" spans="1:17" s="239" customFormat="1" ht="12" hidden="1" customHeight="1">
      <c r="A79" s="230" t="s">
        <v>509</v>
      </c>
      <c r="B79" s="231" t="s">
        <v>2342</v>
      </c>
      <c r="C79" s="247" t="s">
        <v>491</v>
      </c>
      <c r="D79" s="247" t="s">
        <v>510</v>
      </c>
      <c r="E79" s="232" t="s">
        <v>485</v>
      </c>
      <c r="F79" s="265"/>
      <c r="G79" s="233"/>
      <c r="H79" s="234">
        <f t="shared" si="0"/>
        <v>0</v>
      </c>
      <c r="I79" s="233">
        <v>21000</v>
      </c>
      <c r="J79" s="235">
        <f t="shared" si="3"/>
        <v>0</v>
      </c>
      <c r="K79" s="236"/>
      <c r="L79" s="236"/>
      <c r="M79" s="236"/>
      <c r="N79" s="236"/>
      <c r="O79" s="235">
        <f t="shared" si="2"/>
        <v>0</v>
      </c>
      <c r="P79" s="237"/>
      <c r="Q79" s="238"/>
    </row>
    <row r="80" spans="1:17" s="207" customFormat="1" ht="12" hidden="1" customHeight="1">
      <c r="A80" s="168" t="s">
        <v>427</v>
      </c>
      <c r="B80" s="224" t="s">
        <v>2341</v>
      </c>
      <c r="C80" s="167" t="s">
        <v>271</v>
      </c>
      <c r="D80" s="167" t="s">
        <v>283</v>
      </c>
      <c r="E80" s="224" t="s">
        <v>5</v>
      </c>
      <c r="F80" s="264"/>
      <c r="G80" s="218">
        <v>26528</v>
      </c>
      <c r="H80" s="169">
        <f t="shared" si="0"/>
        <v>0</v>
      </c>
      <c r="I80" s="218"/>
      <c r="J80" s="166">
        <f t="shared" si="3"/>
        <v>0</v>
      </c>
      <c r="K80" s="196"/>
      <c r="L80" s="196"/>
      <c r="M80" s="196"/>
      <c r="N80" s="196"/>
      <c r="O80" s="166">
        <f t="shared" si="2"/>
        <v>0</v>
      </c>
      <c r="P80" s="195"/>
      <c r="Q80" s="167"/>
    </row>
    <row r="81" spans="1:33" s="239" customFormat="1" ht="12" hidden="1" customHeight="1">
      <c r="A81" s="230" t="s">
        <v>511</v>
      </c>
      <c r="B81" s="231" t="s">
        <v>2341</v>
      </c>
      <c r="C81" s="247" t="s">
        <v>491</v>
      </c>
      <c r="D81" s="247" t="s">
        <v>512</v>
      </c>
      <c r="E81" s="232" t="s">
        <v>485</v>
      </c>
      <c r="F81" s="265"/>
      <c r="G81" s="233"/>
      <c r="H81" s="234">
        <f t="shared" si="0"/>
        <v>0</v>
      </c>
      <c r="I81" s="233">
        <v>24845</v>
      </c>
      <c r="J81" s="235">
        <f t="shared" si="3"/>
        <v>0</v>
      </c>
      <c r="K81" s="236"/>
      <c r="L81" s="236"/>
      <c r="M81" s="236"/>
      <c r="N81" s="236"/>
      <c r="O81" s="235">
        <f t="shared" si="2"/>
        <v>0</v>
      </c>
      <c r="P81" s="237"/>
      <c r="Q81" s="238"/>
    </row>
    <row r="82" spans="1:33" s="207" customFormat="1" ht="12" hidden="1" customHeight="1">
      <c r="A82" s="168" t="s">
        <v>428</v>
      </c>
      <c r="B82" s="224" t="s">
        <v>2342</v>
      </c>
      <c r="C82" s="167" t="s">
        <v>271</v>
      </c>
      <c r="D82" s="167" t="s">
        <v>284</v>
      </c>
      <c r="E82" s="224" t="s">
        <v>5</v>
      </c>
      <c r="F82" s="264"/>
      <c r="G82" s="218">
        <v>33204</v>
      </c>
      <c r="H82" s="169">
        <f t="shared" si="0"/>
        <v>0</v>
      </c>
      <c r="I82" s="218"/>
      <c r="J82" s="166">
        <f t="shared" si="3"/>
        <v>0</v>
      </c>
      <c r="K82" s="196"/>
      <c r="L82" s="196"/>
      <c r="M82" s="196"/>
      <c r="N82" s="196"/>
      <c r="O82" s="166">
        <f t="shared" si="2"/>
        <v>0</v>
      </c>
      <c r="P82" s="195"/>
      <c r="Q82" s="167"/>
    </row>
    <row r="83" spans="1:33" s="239" customFormat="1" ht="12" hidden="1" customHeight="1">
      <c r="A83" s="230" t="s">
        <v>513</v>
      </c>
      <c r="B83" s="231" t="s">
        <v>2341</v>
      </c>
      <c r="C83" s="247" t="s">
        <v>491</v>
      </c>
      <c r="D83" s="247" t="s">
        <v>514</v>
      </c>
      <c r="E83" s="232" t="s">
        <v>485</v>
      </c>
      <c r="F83" s="265"/>
      <c r="G83" s="233"/>
      <c r="H83" s="234">
        <f t="shared" si="0"/>
        <v>0</v>
      </c>
      <c r="I83" s="233">
        <v>28691</v>
      </c>
      <c r="J83" s="235">
        <f t="shared" si="3"/>
        <v>0</v>
      </c>
      <c r="K83" s="236"/>
      <c r="L83" s="236"/>
      <c r="M83" s="236"/>
      <c r="N83" s="236"/>
      <c r="O83" s="235">
        <f t="shared" si="2"/>
        <v>0</v>
      </c>
      <c r="P83" s="237"/>
      <c r="Q83" s="238"/>
    </row>
    <row r="84" spans="1:33" s="207" customFormat="1" ht="12" hidden="1" customHeight="1">
      <c r="A84" s="168" t="s">
        <v>429</v>
      </c>
      <c r="B84" s="224" t="s">
        <v>2341</v>
      </c>
      <c r="C84" s="167" t="s">
        <v>2340</v>
      </c>
      <c r="D84" s="167" t="s">
        <v>285</v>
      </c>
      <c r="E84" s="224" t="s">
        <v>5</v>
      </c>
      <c r="F84" s="264"/>
      <c r="G84" s="218">
        <v>44272</v>
      </c>
      <c r="H84" s="169">
        <f t="shared" si="0"/>
        <v>0</v>
      </c>
      <c r="I84" s="218"/>
      <c r="J84" s="166">
        <f t="shared" si="3"/>
        <v>0</v>
      </c>
      <c r="K84" s="196"/>
      <c r="L84" s="196"/>
      <c r="M84" s="196"/>
      <c r="N84" s="196"/>
      <c r="O84" s="166">
        <f t="shared" si="2"/>
        <v>0</v>
      </c>
      <c r="P84" s="195"/>
      <c r="Q84" s="167"/>
    </row>
    <row r="85" spans="1:33" s="239" customFormat="1" ht="12" hidden="1" customHeight="1">
      <c r="A85" s="230" t="s">
        <v>515</v>
      </c>
      <c r="B85" s="231" t="s">
        <v>2341</v>
      </c>
      <c r="C85" s="247" t="s">
        <v>491</v>
      </c>
      <c r="D85" s="247" t="s">
        <v>516</v>
      </c>
      <c r="E85" s="232" t="s">
        <v>485</v>
      </c>
      <c r="F85" s="265"/>
      <c r="G85" s="233"/>
      <c r="H85" s="234">
        <f t="shared" si="0"/>
        <v>0</v>
      </c>
      <c r="I85" s="233">
        <v>31944</v>
      </c>
      <c r="J85" s="235">
        <f t="shared" si="3"/>
        <v>0</v>
      </c>
      <c r="K85" s="236"/>
      <c r="L85" s="236"/>
      <c r="M85" s="236"/>
      <c r="N85" s="236"/>
      <c r="O85" s="235">
        <f t="shared" si="2"/>
        <v>0</v>
      </c>
      <c r="P85" s="237"/>
      <c r="Q85" s="238"/>
    </row>
    <row r="86" spans="1:33" s="207" customFormat="1" ht="12" hidden="1" customHeight="1">
      <c r="A86" s="168" t="s">
        <v>430</v>
      </c>
      <c r="B86" s="224" t="s">
        <v>2341</v>
      </c>
      <c r="C86" s="167" t="s">
        <v>271</v>
      </c>
      <c r="D86" s="167" t="s">
        <v>286</v>
      </c>
      <c r="E86" s="224" t="s">
        <v>5</v>
      </c>
      <c r="F86" s="264"/>
      <c r="G86" s="218">
        <v>53934</v>
      </c>
      <c r="H86" s="169">
        <f t="shared" si="0"/>
        <v>0</v>
      </c>
      <c r="I86" s="218"/>
      <c r="J86" s="166">
        <f t="shared" si="3"/>
        <v>0</v>
      </c>
      <c r="K86" s="196"/>
      <c r="L86" s="196"/>
      <c r="M86" s="196"/>
      <c r="N86" s="196"/>
      <c r="O86" s="166">
        <f t="shared" si="2"/>
        <v>0</v>
      </c>
      <c r="P86" s="195"/>
      <c r="Q86" s="167"/>
    </row>
    <row r="87" spans="1:33" s="239" customFormat="1" ht="12" hidden="1" customHeight="1">
      <c r="A87" s="230" t="s">
        <v>517</v>
      </c>
      <c r="B87" s="231" t="s">
        <v>2341</v>
      </c>
      <c r="C87" s="247" t="s">
        <v>491</v>
      </c>
      <c r="D87" s="247" t="s">
        <v>518</v>
      </c>
      <c r="E87" s="232" t="s">
        <v>485</v>
      </c>
      <c r="F87" s="265"/>
      <c r="G87" s="233"/>
      <c r="H87" s="234">
        <f t="shared" si="0"/>
        <v>0</v>
      </c>
      <c r="I87" s="233">
        <v>40226</v>
      </c>
      <c r="J87" s="235">
        <f t="shared" si="3"/>
        <v>0</v>
      </c>
      <c r="K87" s="236"/>
      <c r="L87" s="236"/>
      <c r="M87" s="236"/>
      <c r="N87" s="236"/>
      <c r="O87" s="235">
        <f t="shared" si="2"/>
        <v>0</v>
      </c>
      <c r="P87" s="237"/>
      <c r="Q87" s="238"/>
    </row>
    <row r="88" spans="1:33" s="207" customFormat="1" ht="12" hidden="1" customHeight="1">
      <c r="A88" s="168" t="s">
        <v>438</v>
      </c>
      <c r="B88" s="224" t="s">
        <v>2343</v>
      </c>
      <c r="C88" s="196" t="s">
        <v>2343</v>
      </c>
      <c r="D88" s="196" t="s">
        <v>441</v>
      </c>
      <c r="E88" s="227" t="s">
        <v>5</v>
      </c>
      <c r="F88" s="264"/>
      <c r="G88" s="166">
        <v>1515</v>
      </c>
      <c r="H88" s="169">
        <f t="shared" si="0"/>
        <v>0</v>
      </c>
      <c r="I88" s="166"/>
      <c r="J88" s="166">
        <f t="shared" si="3"/>
        <v>0</v>
      </c>
      <c r="K88" s="196"/>
      <c r="L88" s="196"/>
      <c r="M88" s="196"/>
      <c r="N88" s="196"/>
      <c r="O88" s="166">
        <f t="shared" si="2"/>
        <v>0</v>
      </c>
      <c r="P88" s="195"/>
      <c r="Q88" s="167"/>
      <c r="R88" s="190"/>
      <c r="S88" s="190"/>
      <c r="T88" s="190"/>
      <c r="U88" s="190"/>
      <c r="V88" s="190"/>
      <c r="W88" s="190"/>
      <c r="X88" s="190"/>
      <c r="Y88" s="190"/>
      <c r="Z88" s="190"/>
      <c r="AA88" s="190"/>
      <c r="AB88" s="190"/>
      <c r="AC88" s="190"/>
      <c r="AD88" s="190"/>
      <c r="AE88" s="190"/>
      <c r="AF88" s="190"/>
      <c r="AG88" s="190"/>
    </row>
    <row r="89" spans="1:33" s="239" customFormat="1" ht="12" hidden="1" customHeight="1">
      <c r="A89" s="230" t="s">
        <v>535</v>
      </c>
      <c r="B89" s="231" t="s">
        <v>2343</v>
      </c>
      <c r="C89" s="247" t="s">
        <v>483</v>
      </c>
      <c r="D89" s="247" t="s">
        <v>536</v>
      </c>
      <c r="E89" s="232" t="s">
        <v>485</v>
      </c>
      <c r="F89" s="265"/>
      <c r="G89" s="233"/>
      <c r="H89" s="234">
        <f t="shared" si="0"/>
        <v>0</v>
      </c>
      <c r="I89" s="233">
        <v>5619</v>
      </c>
      <c r="J89" s="235">
        <f t="shared" si="3"/>
        <v>0</v>
      </c>
      <c r="K89" s="236"/>
      <c r="L89" s="236"/>
      <c r="M89" s="236"/>
      <c r="N89" s="236"/>
      <c r="O89" s="235">
        <f t="shared" si="2"/>
        <v>0</v>
      </c>
      <c r="P89" s="237"/>
      <c r="Q89" s="238"/>
      <c r="R89" s="240"/>
      <c r="S89" s="240"/>
      <c r="T89" s="240"/>
      <c r="U89" s="240"/>
      <c r="V89" s="240"/>
      <c r="W89" s="240"/>
      <c r="X89" s="240"/>
      <c r="Y89" s="240"/>
      <c r="Z89" s="240"/>
      <c r="AA89" s="240"/>
      <c r="AB89" s="240"/>
      <c r="AC89" s="240"/>
      <c r="AD89" s="240"/>
      <c r="AE89" s="240"/>
      <c r="AF89" s="240"/>
      <c r="AG89" s="240"/>
    </row>
    <row r="90" spans="1:33" s="207" customFormat="1" ht="12" hidden="1" customHeight="1">
      <c r="A90" s="168" t="s">
        <v>439</v>
      </c>
      <c r="B90" s="224" t="s">
        <v>2343</v>
      </c>
      <c r="C90" s="196" t="s">
        <v>287</v>
      </c>
      <c r="D90" s="196" t="s">
        <v>442</v>
      </c>
      <c r="E90" s="227" t="s">
        <v>5</v>
      </c>
      <c r="F90" s="264"/>
      <c r="G90" s="166">
        <v>2324</v>
      </c>
      <c r="H90" s="169">
        <f t="shared" si="0"/>
        <v>0</v>
      </c>
      <c r="I90" s="166"/>
      <c r="J90" s="166">
        <f t="shared" si="3"/>
        <v>0</v>
      </c>
      <c r="K90" s="196"/>
      <c r="L90" s="196"/>
      <c r="M90" s="196"/>
      <c r="N90" s="196"/>
      <c r="O90" s="166">
        <f t="shared" si="2"/>
        <v>0</v>
      </c>
      <c r="P90" s="195"/>
      <c r="Q90" s="167"/>
      <c r="R90" s="190"/>
      <c r="S90" s="190"/>
      <c r="T90" s="190"/>
      <c r="U90" s="190"/>
      <c r="V90" s="190"/>
      <c r="W90" s="190"/>
      <c r="X90" s="190"/>
      <c r="Y90" s="190"/>
      <c r="Z90" s="190"/>
      <c r="AA90" s="190"/>
      <c r="AB90" s="190"/>
      <c r="AC90" s="190"/>
      <c r="AD90" s="190"/>
      <c r="AE90" s="190"/>
      <c r="AF90" s="190"/>
      <c r="AG90" s="190"/>
    </row>
    <row r="91" spans="1:33" s="239" customFormat="1" ht="12" hidden="1" customHeight="1">
      <c r="A91" s="230" t="s">
        <v>535</v>
      </c>
      <c r="B91" s="231" t="s">
        <v>2343</v>
      </c>
      <c r="C91" s="247" t="s">
        <v>483</v>
      </c>
      <c r="D91" s="247" t="s">
        <v>536</v>
      </c>
      <c r="E91" s="232" t="s">
        <v>485</v>
      </c>
      <c r="F91" s="265"/>
      <c r="G91" s="233"/>
      <c r="H91" s="234">
        <f t="shared" si="0"/>
        <v>0</v>
      </c>
      <c r="I91" s="233">
        <v>5619</v>
      </c>
      <c r="J91" s="235">
        <f t="shared" si="3"/>
        <v>0</v>
      </c>
      <c r="K91" s="236"/>
      <c r="L91" s="236"/>
      <c r="M91" s="236"/>
      <c r="N91" s="236"/>
      <c r="O91" s="235">
        <f t="shared" si="2"/>
        <v>0</v>
      </c>
      <c r="P91" s="237"/>
      <c r="Q91" s="238"/>
      <c r="R91" s="240"/>
      <c r="S91" s="240"/>
      <c r="T91" s="240"/>
      <c r="U91" s="240"/>
      <c r="V91" s="240"/>
      <c r="W91" s="240"/>
      <c r="X91" s="240"/>
      <c r="Y91" s="240"/>
      <c r="Z91" s="240"/>
      <c r="AA91" s="240"/>
      <c r="AB91" s="240"/>
      <c r="AC91" s="240"/>
      <c r="AD91" s="240"/>
      <c r="AE91" s="240"/>
      <c r="AF91" s="240"/>
      <c r="AG91" s="240"/>
    </row>
    <row r="92" spans="1:33" s="207" customFormat="1" ht="12" hidden="1" customHeight="1">
      <c r="A92" s="168" t="s">
        <v>440</v>
      </c>
      <c r="B92" s="224" t="s">
        <v>2343</v>
      </c>
      <c r="C92" s="196" t="s">
        <v>287</v>
      </c>
      <c r="D92" s="196" t="s">
        <v>443</v>
      </c>
      <c r="E92" s="227" t="s">
        <v>5</v>
      </c>
      <c r="F92" s="264"/>
      <c r="G92" s="166">
        <v>3442</v>
      </c>
      <c r="H92" s="169">
        <f t="shared" si="0"/>
        <v>0</v>
      </c>
      <c r="I92" s="166"/>
      <c r="J92" s="166">
        <f t="shared" si="3"/>
        <v>0</v>
      </c>
      <c r="K92" s="196"/>
      <c r="L92" s="196"/>
      <c r="M92" s="196"/>
      <c r="N92" s="196"/>
      <c r="O92" s="166">
        <f t="shared" si="2"/>
        <v>0</v>
      </c>
      <c r="P92" s="195"/>
      <c r="Q92" s="167"/>
      <c r="R92" s="190"/>
      <c r="S92" s="190"/>
      <c r="T92" s="190"/>
      <c r="U92" s="190"/>
      <c r="V92" s="190"/>
      <c r="W92" s="190"/>
      <c r="X92" s="190"/>
      <c r="Y92" s="190"/>
      <c r="Z92" s="190"/>
      <c r="AA92" s="190"/>
      <c r="AB92" s="190"/>
      <c r="AC92" s="190"/>
      <c r="AD92" s="190"/>
      <c r="AE92" s="190"/>
      <c r="AF92" s="190"/>
      <c r="AG92" s="190"/>
    </row>
    <row r="93" spans="1:33" s="239" customFormat="1" ht="12" hidden="1" customHeight="1">
      <c r="A93" s="230" t="s">
        <v>482</v>
      </c>
      <c r="B93" s="231" t="s">
        <v>2343</v>
      </c>
      <c r="C93" s="247" t="s">
        <v>483</v>
      </c>
      <c r="D93" s="247" t="s">
        <v>484</v>
      </c>
      <c r="E93" s="232" t="s">
        <v>485</v>
      </c>
      <c r="F93" s="265"/>
      <c r="G93" s="233"/>
      <c r="H93" s="234">
        <f t="shared" si="0"/>
        <v>0</v>
      </c>
      <c r="I93" s="233">
        <v>6507</v>
      </c>
      <c r="J93" s="235">
        <f t="shared" si="3"/>
        <v>0</v>
      </c>
      <c r="K93" s="236"/>
      <c r="L93" s="236"/>
      <c r="M93" s="236"/>
      <c r="N93" s="236"/>
      <c r="O93" s="235">
        <f t="shared" si="2"/>
        <v>0</v>
      </c>
      <c r="P93" s="237"/>
      <c r="Q93" s="238"/>
      <c r="R93" s="240"/>
      <c r="S93" s="240"/>
      <c r="T93" s="240"/>
      <c r="U93" s="240"/>
      <c r="V93" s="240"/>
      <c r="W93" s="240"/>
      <c r="X93" s="240"/>
      <c r="Y93" s="240"/>
      <c r="Z93" s="240"/>
      <c r="AA93" s="240"/>
      <c r="AB93" s="240"/>
      <c r="AC93" s="240"/>
      <c r="AD93" s="240"/>
      <c r="AE93" s="240"/>
      <c r="AF93" s="240"/>
      <c r="AG93" s="240"/>
    </row>
    <row r="94" spans="1:33" s="207" customFormat="1" ht="12" hidden="1" customHeight="1">
      <c r="A94" s="168" t="s">
        <v>444</v>
      </c>
      <c r="B94" s="224" t="s">
        <v>2343</v>
      </c>
      <c r="C94" s="196" t="s">
        <v>287</v>
      </c>
      <c r="D94" s="196" t="s">
        <v>447</v>
      </c>
      <c r="E94" s="227" t="s">
        <v>5</v>
      </c>
      <c r="F94" s="264"/>
      <c r="G94" s="166">
        <v>2966</v>
      </c>
      <c r="H94" s="169">
        <f t="shared" si="0"/>
        <v>0</v>
      </c>
      <c r="I94" s="166"/>
      <c r="J94" s="166">
        <f t="shared" si="3"/>
        <v>0</v>
      </c>
      <c r="K94" s="196"/>
      <c r="L94" s="196"/>
      <c r="M94" s="196"/>
      <c r="N94" s="196"/>
      <c r="O94" s="166">
        <f t="shared" si="2"/>
        <v>0</v>
      </c>
      <c r="P94" s="195"/>
      <c r="Q94" s="167"/>
      <c r="R94" s="190"/>
      <c r="S94" s="190"/>
      <c r="T94" s="190"/>
      <c r="U94" s="190"/>
      <c r="V94" s="190"/>
      <c r="W94" s="190"/>
      <c r="X94" s="190"/>
      <c r="Y94" s="190"/>
      <c r="Z94" s="190"/>
      <c r="AA94" s="190"/>
      <c r="AB94" s="190"/>
      <c r="AC94" s="190"/>
      <c r="AD94" s="190"/>
      <c r="AE94" s="190"/>
      <c r="AF94" s="190"/>
      <c r="AG94" s="190"/>
    </row>
    <row r="95" spans="1:33" s="239" customFormat="1" ht="12" hidden="1" customHeight="1">
      <c r="A95" s="230" t="s">
        <v>537</v>
      </c>
      <c r="B95" s="231" t="s">
        <v>2343</v>
      </c>
      <c r="C95" s="247" t="s">
        <v>483</v>
      </c>
      <c r="D95" s="247" t="s">
        <v>538</v>
      </c>
      <c r="E95" s="232" t="s">
        <v>485</v>
      </c>
      <c r="F95" s="265"/>
      <c r="G95" s="233"/>
      <c r="H95" s="234">
        <f t="shared" si="0"/>
        <v>0</v>
      </c>
      <c r="I95" s="233">
        <v>4732</v>
      </c>
      <c r="J95" s="235">
        <f t="shared" si="3"/>
        <v>0</v>
      </c>
      <c r="K95" s="236"/>
      <c r="L95" s="236"/>
      <c r="M95" s="236"/>
      <c r="N95" s="236"/>
      <c r="O95" s="235">
        <f t="shared" si="2"/>
        <v>0</v>
      </c>
      <c r="P95" s="237"/>
      <c r="Q95" s="238"/>
      <c r="R95" s="240"/>
      <c r="S95" s="240"/>
      <c r="T95" s="240"/>
      <c r="U95" s="240"/>
      <c r="V95" s="240"/>
      <c r="W95" s="240"/>
      <c r="X95" s="240"/>
      <c r="Y95" s="240"/>
      <c r="Z95" s="240"/>
      <c r="AA95" s="240"/>
      <c r="AB95" s="240"/>
      <c r="AC95" s="240"/>
      <c r="AD95" s="240"/>
      <c r="AE95" s="240"/>
      <c r="AF95" s="240"/>
      <c r="AG95" s="240"/>
    </row>
    <row r="96" spans="1:33" s="207" customFormat="1" ht="12" hidden="1" customHeight="1">
      <c r="A96" s="168" t="s">
        <v>445</v>
      </c>
      <c r="B96" s="224" t="s">
        <v>2343</v>
      </c>
      <c r="C96" s="196" t="s">
        <v>287</v>
      </c>
      <c r="D96" s="196" t="s">
        <v>448</v>
      </c>
      <c r="E96" s="227" t="s">
        <v>5</v>
      </c>
      <c r="F96" s="264"/>
      <c r="G96" s="166">
        <v>4481</v>
      </c>
      <c r="H96" s="169">
        <f t="shared" si="0"/>
        <v>0</v>
      </c>
      <c r="I96" s="166"/>
      <c r="J96" s="166">
        <f t="shared" si="3"/>
        <v>0</v>
      </c>
      <c r="K96" s="196"/>
      <c r="L96" s="196"/>
      <c r="M96" s="196"/>
      <c r="N96" s="196"/>
      <c r="O96" s="166">
        <f t="shared" si="2"/>
        <v>0</v>
      </c>
      <c r="P96" s="195"/>
      <c r="Q96" s="167"/>
      <c r="R96" s="190"/>
      <c r="S96" s="190"/>
      <c r="T96" s="190"/>
      <c r="U96" s="190"/>
      <c r="V96" s="190"/>
      <c r="W96" s="190"/>
      <c r="X96" s="190"/>
      <c r="Y96" s="190"/>
      <c r="Z96" s="190"/>
      <c r="AA96" s="190"/>
      <c r="AB96" s="190"/>
      <c r="AC96" s="190"/>
      <c r="AD96" s="190"/>
      <c r="AE96" s="190"/>
      <c r="AF96" s="190"/>
      <c r="AG96" s="190"/>
    </row>
    <row r="97" spans="1:33" s="239" customFormat="1" ht="12" hidden="1" customHeight="1">
      <c r="A97" s="230" t="s">
        <v>501</v>
      </c>
      <c r="B97" s="231" t="s">
        <v>2343</v>
      </c>
      <c r="C97" s="247" t="s">
        <v>483</v>
      </c>
      <c r="D97" s="247" t="s">
        <v>502</v>
      </c>
      <c r="E97" s="232" t="s">
        <v>485</v>
      </c>
      <c r="F97" s="265"/>
      <c r="G97" s="233"/>
      <c r="H97" s="234">
        <f t="shared" si="0"/>
        <v>0</v>
      </c>
      <c r="I97" s="233">
        <v>8577</v>
      </c>
      <c r="J97" s="235">
        <f t="shared" si="3"/>
        <v>0</v>
      </c>
      <c r="K97" s="236"/>
      <c r="L97" s="236"/>
      <c r="M97" s="236"/>
      <c r="N97" s="236"/>
      <c r="O97" s="235">
        <f t="shared" si="2"/>
        <v>0</v>
      </c>
      <c r="P97" s="237"/>
      <c r="Q97" s="238"/>
      <c r="R97" s="240"/>
      <c r="S97" s="240"/>
      <c r="T97" s="240"/>
      <c r="U97" s="240"/>
      <c r="V97" s="240"/>
      <c r="W97" s="240"/>
      <c r="X97" s="240"/>
      <c r="Y97" s="240"/>
      <c r="Z97" s="240"/>
      <c r="AA97" s="240"/>
      <c r="AB97" s="240"/>
      <c r="AC97" s="240"/>
      <c r="AD97" s="240"/>
      <c r="AE97" s="240"/>
      <c r="AF97" s="240"/>
      <c r="AG97" s="240"/>
    </row>
    <row r="98" spans="1:33" s="207" customFormat="1" ht="12" hidden="1" customHeight="1">
      <c r="A98" s="168" t="s">
        <v>446</v>
      </c>
      <c r="B98" s="224" t="s">
        <v>2343</v>
      </c>
      <c r="C98" s="196" t="s">
        <v>287</v>
      </c>
      <c r="D98" s="196" t="s">
        <v>449</v>
      </c>
      <c r="E98" s="227" t="s">
        <v>5</v>
      </c>
      <c r="F98" s="264"/>
      <c r="G98" s="166">
        <v>6344</v>
      </c>
      <c r="H98" s="169">
        <f t="shared" si="0"/>
        <v>0</v>
      </c>
      <c r="I98" s="166"/>
      <c r="J98" s="166">
        <f t="shared" si="3"/>
        <v>0</v>
      </c>
      <c r="K98" s="196"/>
      <c r="L98" s="196"/>
      <c r="M98" s="196"/>
      <c r="N98" s="196"/>
      <c r="O98" s="166">
        <f t="shared" si="2"/>
        <v>0</v>
      </c>
      <c r="P98" s="195"/>
      <c r="Q98" s="167"/>
      <c r="R98" s="190"/>
      <c r="S98" s="190"/>
      <c r="T98" s="190"/>
      <c r="U98" s="190"/>
      <c r="V98" s="190"/>
      <c r="W98" s="190"/>
      <c r="X98" s="190"/>
      <c r="Y98" s="190"/>
      <c r="Z98" s="190"/>
      <c r="AA98" s="190"/>
      <c r="AB98" s="190"/>
      <c r="AC98" s="190"/>
      <c r="AD98" s="190"/>
      <c r="AE98" s="190"/>
      <c r="AF98" s="190"/>
      <c r="AG98" s="190"/>
    </row>
    <row r="99" spans="1:33" s="239" customFormat="1" ht="12" hidden="1" customHeight="1">
      <c r="A99" s="230" t="s">
        <v>503</v>
      </c>
      <c r="B99" s="231" t="s">
        <v>2343</v>
      </c>
      <c r="C99" s="247" t="s">
        <v>483</v>
      </c>
      <c r="D99" s="247" t="s">
        <v>504</v>
      </c>
      <c r="E99" s="232" t="s">
        <v>485</v>
      </c>
      <c r="F99" s="265"/>
      <c r="G99" s="233"/>
      <c r="H99" s="234">
        <f t="shared" si="0"/>
        <v>0</v>
      </c>
      <c r="I99" s="233">
        <v>10056</v>
      </c>
      <c r="J99" s="235">
        <f t="shared" si="3"/>
        <v>0</v>
      </c>
      <c r="K99" s="236"/>
      <c r="L99" s="236"/>
      <c r="M99" s="236"/>
      <c r="N99" s="236"/>
      <c r="O99" s="235">
        <f t="shared" si="2"/>
        <v>0</v>
      </c>
      <c r="P99" s="237"/>
      <c r="Q99" s="238"/>
      <c r="R99" s="240"/>
      <c r="S99" s="240"/>
      <c r="T99" s="240"/>
      <c r="U99" s="240"/>
      <c r="V99" s="240"/>
      <c r="W99" s="240"/>
      <c r="X99" s="240"/>
      <c r="Y99" s="240"/>
      <c r="Z99" s="240"/>
      <c r="AA99" s="240"/>
      <c r="AB99" s="240"/>
      <c r="AC99" s="240"/>
      <c r="AD99" s="240"/>
      <c r="AE99" s="240"/>
      <c r="AF99" s="240"/>
      <c r="AG99" s="240"/>
    </row>
    <row r="100" spans="1:33" s="207" customFormat="1" ht="12" hidden="1" customHeight="1">
      <c r="A100" s="168" t="s">
        <v>454</v>
      </c>
      <c r="B100" s="224" t="s">
        <v>2343</v>
      </c>
      <c r="C100" s="196" t="s">
        <v>287</v>
      </c>
      <c r="D100" s="196" t="s">
        <v>457</v>
      </c>
      <c r="E100" s="227" t="s">
        <v>5</v>
      </c>
      <c r="F100" s="264"/>
      <c r="G100" s="166">
        <v>6464</v>
      </c>
      <c r="H100" s="169">
        <f t="shared" si="0"/>
        <v>0</v>
      </c>
      <c r="I100" s="166"/>
      <c r="J100" s="166">
        <f t="shared" si="3"/>
        <v>0</v>
      </c>
      <c r="K100" s="196"/>
      <c r="L100" s="196"/>
      <c r="M100" s="196"/>
      <c r="N100" s="196"/>
      <c r="O100" s="166">
        <f t="shared" si="2"/>
        <v>0</v>
      </c>
      <c r="P100" s="195"/>
      <c r="Q100" s="167"/>
      <c r="R100" s="190"/>
      <c r="S100" s="190"/>
      <c r="T100" s="190"/>
      <c r="U100" s="190"/>
      <c r="V100" s="190"/>
      <c r="W100" s="190"/>
      <c r="X100" s="190"/>
      <c r="Y100" s="190"/>
      <c r="Z100" s="190"/>
      <c r="AA100" s="190"/>
      <c r="AB100" s="190"/>
      <c r="AC100" s="190"/>
      <c r="AD100" s="190"/>
      <c r="AE100" s="190"/>
      <c r="AF100" s="190"/>
      <c r="AG100" s="190"/>
    </row>
    <row r="101" spans="1:33" s="239" customFormat="1" ht="12" hidden="1" customHeight="1">
      <c r="A101" s="230" t="s">
        <v>539</v>
      </c>
      <c r="B101" s="231" t="s">
        <v>2343</v>
      </c>
      <c r="C101" s="247" t="s">
        <v>483</v>
      </c>
      <c r="D101" s="247" t="s">
        <v>540</v>
      </c>
      <c r="E101" s="232" t="s">
        <v>485</v>
      </c>
      <c r="F101" s="265"/>
      <c r="G101" s="233"/>
      <c r="H101" s="234">
        <f t="shared" si="0"/>
        <v>0</v>
      </c>
      <c r="I101" s="233">
        <v>14197</v>
      </c>
      <c r="J101" s="235">
        <f t="shared" si="3"/>
        <v>0</v>
      </c>
      <c r="K101" s="236"/>
      <c r="L101" s="236"/>
      <c r="M101" s="236"/>
      <c r="N101" s="236"/>
      <c r="O101" s="235">
        <f t="shared" si="2"/>
        <v>0</v>
      </c>
      <c r="P101" s="237"/>
      <c r="Q101" s="238"/>
      <c r="R101" s="240"/>
      <c r="S101" s="240"/>
      <c r="T101" s="240"/>
      <c r="U101" s="240"/>
      <c r="V101" s="240"/>
      <c r="W101" s="240"/>
      <c r="X101" s="240"/>
      <c r="Y101" s="240"/>
      <c r="Z101" s="240"/>
      <c r="AA101" s="240"/>
      <c r="AB101" s="240"/>
      <c r="AC101" s="240"/>
      <c r="AD101" s="240"/>
      <c r="AE101" s="240"/>
      <c r="AF101" s="240"/>
      <c r="AG101" s="240"/>
    </row>
    <row r="102" spans="1:33" s="207" customFormat="1" ht="12" hidden="1" customHeight="1">
      <c r="A102" s="168" t="s">
        <v>455</v>
      </c>
      <c r="B102" s="224" t="s">
        <v>2343</v>
      </c>
      <c r="C102" s="196" t="s">
        <v>287</v>
      </c>
      <c r="D102" s="196" t="s">
        <v>458</v>
      </c>
      <c r="E102" s="227" t="s">
        <v>5</v>
      </c>
      <c r="F102" s="264"/>
      <c r="G102" s="166">
        <v>9997</v>
      </c>
      <c r="H102" s="169">
        <f t="shared" si="0"/>
        <v>0</v>
      </c>
      <c r="I102" s="166"/>
      <c r="J102" s="166">
        <f t="shared" si="3"/>
        <v>0</v>
      </c>
      <c r="K102" s="196"/>
      <c r="L102" s="196"/>
      <c r="M102" s="196"/>
      <c r="N102" s="196"/>
      <c r="O102" s="166">
        <f t="shared" si="2"/>
        <v>0</v>
      </c>
      <c r="P102" s="195"/>
      <c r="Q102" s="167"/>
      <c r="R102" s="190"/>
      <c r="S102" s="190"/>
      <c r="T102" s="190"/>
      <c r="U102" s="190"/>
      <c r="V102" s="190"/>
      <c r="W102" s="190"/>
      <c r="X102" s="190"/>
      <c r="Y102" s="190"/>
      <c r="Z102" s="190"/>
      <c r="AA102" s="190"/>
      <c r="AB102" s="190"/>
      <c r="AC102" s="190"/>
      <c r="AD102" s="190"/>
      <c r="AE102" s="190"/>
      <c r="AF102" s="190"/>
      <c r="AG102" s="190"/>
    </row>
    <row r="103" spans="1:33" s="239" customFormat="1" ht="12" hidden="1" customHeight="1">
      <c r="A103" s="230" t="s">
        <v>541</v>
      </c>
      <c r="B103" s="231" t="s">
        <v>2343</v>
      </c>
      <c r="C103" s="247" t="s">
        <v>483</v>
      </c>
      <c r="D103" s="247" t="s">
        <v>542</v>
      </c>
      <c r="E103" s="232" t="s">
        <v>485</v>
      </c>
      <c r="F103" s="265"/>
      <c r="G103" s="233"/>
      <c r="H103" s="234">
        <f t="shared" si="0"/>
        <v>0</v>
      </c>
      <c r="I103" s="233">
        <v>15380</v>
      </c>
      <c r="J103" s="235">
        <f t="shared" si="3"/>
        <v>0</v>
      </c>
      <c r="K103" s="236"/>
      <c r="L103" s="236"/>
      <c r="M103" s="236"/>
      <c r="N103" s="236"/>
      <c r="O103" s="235">
        <f t="shared" si="2"/>
        <v>0</v>
      </c>
      <c r="P103" s="237"/>
      <c r="Q103" s="238"/>
      <c r="R103" s="240"/>
      <c r="S103" s="240"/>
      <c r="T103" s="240"/>
      <c r="U103" s="240"/>
      <c r="V103" s="240"/>
      <c r="W103" s="240"/>
      <c r="X103" s="240"/>
      <c r="Y103" s="240"/>
      <c r="Z103" s="240"/>
      <c r="AA103" s="240"/>
      <c r="AB103" s="240"/>
      <c r="AC103" s="240"/>
      <c r="AD103" s="240"/>
      <c r="AE103" s="240"/>
      <c r="AF103" s="240"/>
      <c r="AG103" s="240"/>
    </row>
    <row r="104" spans="1:33" s="207" customFormat="1" ht="12" hidden="1" customHeight="1">
      <c r="A104" s="168" t="s">
        <v>456</v>
      </c>
      <c r="B104" s="224" t="s">
        <v>2343</v>
      </c>
      <c r="C104" s="196" t="s">
        <v>287</v>
      </c>
      <c r="D104" s="196" t="s">
        <v>459</v>
      </c>
      <c r="E104" s="227" t="s">
        <v>5</v>
      </c>
      <c r="F104" s="264"/>
      <c r="G104" s="166">
        <v>14598</v>
      </c>
      <c r="H104" s="169">
        <f t="shared" si="0"/>
        <v>0</v>
      </c>
      <c r="I104" s="166"/>
      <c r="J104" s="166">
        <f t="shared" si="3"/>
        <v>0</v>
      </c>
      <c r="K104" s="196"/>
      <c r="L104" s="196"/>
      <c r="M104" s="196"/>
      <c r="N104" s="196"/>
      <c r="O104" s="166">
        <f t="shared" si="2"/>
        <v>0</v>
      </c>
      <c r="P104" s="195"/>
      <c r="Q104" s="167"/>
      <c r="R104" s="190"/>
      <c r="S104" s="190"/>
      <c r="T104" s="190"/>
      <c r="U104" s="190"/>
      <c r="V104" s="190"/>
      <c r="W104" s="190"/>
      <c r="X104" s="190"/>
      <c r="Y104" s="190"/>
      <c r="Z104" s="190"/>
      <c r="AA104" s="190"/>
      <c r="AB104" s="190"/>
      <c r="AC104" s="190"/>
      <c r="AD104" s="190"/>
      <c r="AE104" s="190"/>
      <c r="AF104" s="190"/>
      <c r="AG104" s="190"/>
    </row>
    <row r="105" spans="1:33" s="239" customFormat="1" ht="12" hidden="1" customHeight="1">
      <c r="A105" s="230" t="s">
        <v>543</v>
      </c>
      <c r="B105" s="231" t="s">
        <v>2343</v>
      </c>
      <c r="C105" s="247" t="s">
        <v>483</v>
      </c>
      <c r="D105" s="247" t="s">
        <v>544</v>
      </c>
      <c r="E105" s="232" t="s">
        <v>485</v>
      </c>
      <c r="F105" s="265"/>
      <c r="G105" s="233"/>
      <c r="H105" s="234">
        <f t="shared" si="0"/>
        <v>0</v>
      </c>
      <c r="I105" s="233">
        <v>17451</v>
      </c>
      <c r="J105" s="235">
        <f t="shared" si="3"/>
        <v>0</v>
      </c>
      <c r="K105" s="236"/>
      <c r="L105" s="236"/>
      <c r="M105" s="236"/>
      <c r="N105" s="236"/>
      <c r="O105" s="235">
        <f t="shared" si="2"/>
        <v>0</v>
      </c>
      <c r="P105" s="237"/>
      <c r="Q105" s="238"/>
      <c r="R105" s="240"/>
      <c r="S105" s="240"/>
      <c r="T105" s="240"/>
      <c r="U105" s="240"/>
      <c r="V105" s="240"/>
      <c r="W105" s="240"/>
      <c r="X105" s="240"/>
      <c r="Y105" s="240"/>
      <c r="Z105" s="240"/>
      <c r="AA105" s="240"/>
      <c r="AB105" s="240"/>
      <c r="AC105" s="240"/>
      <c r="AD105" s="240"/>
      <c r="AE105" s="240"/>
      <c r="AF105" s="240"/>
      <c r="AG105" s="240"/>
    </row>
    <row r="106" spans="1:33" s="207" customFormat="1" ht="12" hidden="1" customHeight="1">
      <c r="A106" s="168" t="s">
        <v>450</v>
      </c>
      <c r="B106" s="224" t="s">
        <v>2343</v>
      </c>
      <c r="C106" s="196" t="s">
        <v>287</v>
      </c>
      <c r="D106" s="196" t="s">
        <v>452</v>
      </c>
      <c r="E106" s="227" t="s">
        <v>5</v>
      </c>
      <c r="F106" s="264"/>
      <c r="G106" s="166">
        <v>4057</v>
      </c>
      <c r="H106" s="169">
        <f t="shared" si="0"/>
        <v>0</v>
      </c>
      <c r="I106" s="166"/>
      <c r="J106" s="166">
        <f t="shared" si="3"/>
        <v>0</v>
      </c>
      <c r="K106" s="196"/>
      <c r="L106" s="196"/>
      <c r="M106" s="196"/>
      <c r="N106" s="196"/>
      <c r="O106" s="166">
        <f t="shared" si="2"/>
        <v>0</v>
      </c>
      <c r="P106" s="195"/>
      <c r="Q106" s="167"/>
      <c r="R106" s="190"/>
      <c r="S106" s="190"/>
      <c r="T106" s="190"/>
      <c r="U106" s="190"/>
      <c r="V106" s="190"/>
      <c r="W106" s="190"/>
      <c r="X106" s="190"/>
      <c r="Y106" s="190"/>
      <c r="Z106" s="190"/>
      <c r="AA106" s="190"/>
      <c r="AB106" s="190"/>
      <c r="AC106" s="190"/>
      <c r="AD106" s="190"/>
      <c r="AE106" s="190"/>
      <c r="AF106" s="190"/>
      <c r="AG106" s="190"/>
    </row>
    <row r="107" spans="1:33" s="239" customFormat="1" ht="12" hidden="1" customHeight="1">
      <c r="A107" s="230" t="s">
        <v>545</v>
      </c>
      <c r="B107" s="231" t="s">
        <v>2343</v>
      </c>
      <c r="C107" s="247" t="s">
        <v>483</v>
      </c>
      <c r="D107" s="247" t="s">
        <v>546</v>
      </c>
      <c r="E107" s="232" t="s">
        <v>485</v>
      </c>
      <c r="F107" s="265"/>
      <c r="G107" s="233"/>
      <c r="H107" s="234">
        <f t="shared" si="0"/>
        <v>0</v>
      </c>
      <c r="I107" s="233">
        <v>10352</v>
      </c>
      <c r="J107" s="235">
        <f t="shared" si="3"/>
        <v>0</v>
      </c>
      <c r="K107" s="236"/>
      <c r="L107" s="236"/>
      <c r="M107" s="236"/>
      <c r="N107" s="236"/>
      <c r="O107" s="235">
        <f t="shared" si="2"/>
        <v>0</v>
      </c>
      <c r="P107" s="237"/>
      <c r="Q107" s="238"/>
      <c r="R107" s="240"/>
      <c r="S107" s="240"/>
      <c r="T107" s="240"/>
      <c r="U107" s="240"/>
      <c r="V107" s="240"/>
      <c r="W107" s="240"/>
      <c r="X107" s="240"/>
      <c r="Y107" s="240"/>
      <c r="Z107" s="240"/>
      <c r="AA107" s="240"/>
      <c r="AB107" s="240"/>
      <c r="AC107" s="240"/>
      <c r="AD107" s="240"/>
      <c r="AE107" s="240"/>
      <c r="AF107" s="240"/>
      <c r="AG107" s="240"/>
    </row>
    <row r="108" spans="1:33" s="207" customFormat="1" ht="12" hidden="1" customHeight="1">
      <c r="A108" s="168" t="s">
        <v>451</v>
      </c>
      <c r="B108" s="224" t="s">
        <v>2344</v>
      </c>
      <c r="C108" s="196" t="s">
        <v>287</v>
      </c>
      <c r="D108" s="196" t="s">
        <v>453</v>
      </c>
      <c r="E108" s="227" t="s">
        <v>5</v>
      </c>
      <c r="F108" s="264"/>
      <c r="G108" s="166">
        <v>6270</v>
      </c>
      <c r="H108" s="169">
        <f t="shared" si="0"/>
        <v>0</v>
      </c>
      <c r="I108" s="166"/>
      <c r="J108" s="166">
        <f t="shared" si="3"/>
        <v>0</v>
      </c>
      <c r="K108" s="196"/>
      <c r="L108" s="196"/>
      <c r="M108" s="196"/>
      <c r="N108" s="196"/>
      <c r="O108" s="166">
        <f t="shared" si="2"/>
        <v>0</v>
      </c>
      <c r="P108" s="195"/>
      <c r="Q108" s="167"/>
      <c r="R108" s="190"/>
      <c r="S108" s="190"/>
      <c r="T108" s="190"/>
      <c r="U108" s="190"/>
      <c r="V108" s="190"/>
      <c r="W108" s="190"/>
      <c r="X108" s="190"/>
      <c r="Y108" s="190"/>
      <c r="Z108" s="190"/>
      <c r="AA108" s="190"/>
      <c r="AB108" s="190"/>
      <c r="AC108" s="190"/>
      <c r="AD108" s="190"/>
      <c r="AE108" s="190"/>
      <c r="AF108" s="190"/>
      <c r="AG108" s="190"/>
    </row>
    <row r="109" spans="1:33" s="239" customFormat="1" ht="12" hidden="1" customHeight="1">
      <c r="A109" s="230" t="s">
        <v>547</v>
      </c>
      <c r="B109" s="231" t="s">
        <v>2343</v>
      </c>
      <c r="C109" s="247" t="s">
        <v>483</v>
      </c>
      <c r="D109" s="247" t="s">
        <v>548</v>
      </c>
      <c r="E109" s="232" t="s">
        <v>485</v>
      </c>
      <c r="F109" s="265"/>
      <c r="G109" s="233"/>
      <c r="H109" s="234">
        <f t="shared" si="0"/>
        <v>0</v>
      </c>
      <c r="I109" s="233">
        <v>11239</v>
      </c>
      <c r="J109" s="235">
        <f t="shared" si="3"/>
        <v>0</v>
      </c>
      <c r="K109" s="236"/>
      <c r="L109" s="236"/>
      <c r="M109" s="236"/>
      <c r="N109" s="236"/>
      <c r="O109" s="235">
        <f t="shared" si="2"/>
        <v>0</v>
      </c>
      <c r="P109" s="237"/>
      <c r="Q109" s="238"/>
      <c r="R109" s="240"/>
      <c r="S109" s="240"/>
      <c r="T109" s="240"/>
      <c r="U109" s="240"/>
      <c r="V109" s="240"/>
      <c r="W109" s="240"/>
      <c r="X109" s="240"/>
      <c r="Y109" s="240"/>
      <c r="Z109" s="240"/>
      <c r="AA109" s="240"/>
      <c r="AB109" s="240"/>
      <c r="AC109" s="240"/>
      <c r="AD109" s="240"/>
      <c r="AE109" s="240"/>
      <c r="AF109" s="240"/>
      <c r="AG109" s="240"/>
    </row>
    <row r="110" spans="1:33" s="207" customFormat="1" ht="12" hidden="1" customHeight="1">
      <c r="A110" s="168" t="s">
        <v>460</v>
      </c>
      <c r="B110" s="224" t="s">
        <v>2343</v>
      </c>
      <c r="C110" s="196" t="s">
        <v>287</v>
      </c>
      <c r="D110" s="196" t="s">
        <v>462</v>
      </c>
      <c r="E110" s="227" t="s">
        <v>5</v>
      </c>
      <c r="F110" s="264"/>
      <c r="G110" s="166">
        <v>9045</v>
      </c>
      <c r="H110" s="169">
        <f t="shared" si="0"/>
        <v>0</v>
      </c>
      <c r="I110" s="166"/>
      <c r="J110" s="166">
        <f t="shared" si="3"/>
        <v>0</v>
      </c>
      <c r="K110" s="196"/>
      <c r="L110" s="196"/>
      <c r="M110" s="196"/>
      <c r="N110" s="196"/>
      <c r="O110" s="166">
        <f t="shared" si="2"/>
        <v>0</v>
      </c>
      <c r="P110" s="195"/>
      <c r="Q110" s="167"/>
      <c r="R110" s="190"/>
      <c r="S110" s="190"/>
      <c r="T110" s="190"/>
      <c r="U110" s="190"/>
      <c r="V110" s="190"/>
      <c r="W110" s="190"/>
      <c r="X110" s="190"/>
      <c r="Y110" s="190"/>
      <c r="Z110" s="190"/>
      <c r="AA110" s="190"/>
      <c r="AB110" s="190"/>
      <c r="AC110" s="190"/>
      <c r="AD110" s="190"/>
      <c r="AE110" s="190"/>
      <c r="AF110" s="190"/>
      <c r="AG110" s="190"/>
    </row>
    <row r="111" spans="1:33" s="239" customFormat="1" ht="12" hidden="1" customHeight="1">
      <c r="A111" s="230" t="s">
        <v>549</v>
      </c>
      <c r="B111" s="231" t="s">
        <v>2343</v>
      </c>
      <c r="C111" s="247" t="s">
        <v>483</v>
      </c>
      <c r="D111" s="247" t="s">
        <v>550</v>
      </c>
      <c r="E111" s="232" t="s">
        <v>485</v>
      </c>
      <c r="F111" s="265"/>
      <c r="G111" s="233"/>
      <c r="H111" s="234">
        <f t="shared" si="0"/>
        <v>0</v>
      </c>
      <c r="I111" s="233">
        <v>13014</v>
      </c>
      <c r="J111" s="235">
        <f t="shared" si="3"/>
        <v>0</v>
      </c>
      <c r="K111" s="236"/>
      <c r="L111" s="236"/>
      <c r="M111" s="236"/>
      <c r="N111" s="236"/>
      <c r="O111" s="235">
        <f t="shared" si="2"/>
        <v>0</v>
      </c>
      <c r="P111" s="237"/>
      <c r="Q111" s="238"/>
      <c r="R111" s="240"/>
      <c r="S111" s="240"/>
      <c r="T111" s="240"/>
      <c r="U111" s="240"/>
      <c r="V111" s="240"/>
      <c r="W111" s="240"/>
      <c r="X111" s="240"/>
      <c r="Y111" s="240"/>
      <c r="Z111" s="240"/>
      <c r="AA111" s="240"/>
      <c r="AB111" s="240"/>
      <c r="AC111" s="240"/>
      <c r="AD111" s="240"/>
      <c r="AE111" s="240"/>
      <c r="AF111" s="240"/>
      <c r="AG111" s="240"/>
    </row>
    <row r="112" spans="1:33" s="207" customFormat="1" ht="12" hidden="1" customHeight="1">
      <c r="A112" s="168" t="s">
        <v>461</v>
      </c>
      <c r="B112" s="224" t="s">
        <v>2343</v>
      </c>
      <c r="C112" s="196" t="s">
        <v>287</v>
      </c>
      <c r="D112" s="196" t="s">
        <v>463</v>
      </c>
      <c r="E112" s="227" t="s">
        <v>5</v>
      </c>
      <c r="F112" s="264"/>
      <c r="G112" s="166">
        <v>14812</v>
      </c>
      <c r="H112" s="169">
        <f t="shared" si="0"/>
        <v>0</v>
      </c>
      <c r="I112" s="166"/>
      <c r="J112" s="166">
        <f t="shared" si="3"/>
        <v>0</v>
      </c>
      <c r="K112" s="196"/>
      <c r="L112" s="196"/>
      <c r="M112" s="196"/>
      <c r="N112" s="196"/>
      <c r="O112" s="166">
        <f t="shared" si="2"/>
        <v>0</v>
      </c>
      <c r="P112" s="195"/>
      <c r="Q112" s="167"/>
      <c r="R112" s="190"/>
      <c r="S112" s="190"/>
      <c r="T112" s="190"/>
      <c r="U112" s="190"/>
      <c r="V112" s="190"/>
      <c r="W112" s="190"/>
      <c r="X112" s="190"/>
      <c r="Y112" s="190"/>
      <c r="Z112" s="190"/>
      <c r="AA112" s="190"/>
      <c r="AB112" s="190"/>
      <c r="AC112" s="190"/>
      <c r="AD112" s="190"/>
      <c r="AE112" s="190"/>
      <c r="AF112" s="190"/>
      <c r="AG112" s="190"/>
    </row>
    <row r="113" spans="1:34" s="239" customFormat="1" ht="12" hidden="1" customHeight="1">
      <c r="A113" s="230" t="s">
        <v>551</v>
      </c>
      <c r="B113" s="231" t="s">
        <v>2343</v>
      </c>
      <c r="C113" s="247" t="s">
        <v>483</v>
      </c>
      <c r="D113" s="247" t="s">
        <v>552</v>
      </c>
      <c r="E113" s="232" t="s">
        <v>485</v>
      </c>
      <c r="F113" s="265"/>
      <c r="G113" s="233"/>
      <c r="H113" s="234">
        <f t="shared" si="0"/>
        <v>0</v>
      </c>
      <c r="I113" s="233">
        <v>18634</v>
      </c>
      <c r="J113" s="235">
        <f t="shared" si="3"/>
        <v>0</v>
      </c>
      <c r="K113" s="236"/>
      <c r="L113" s="236"/>
      <c r="M113" s="236"/>
      <c r="N113" s="236"/>
      <c r="O113" s="235">
        <f t="shared" si="2"/>
        <v>0</v>
      </c>
      <c r="P113" s="237"/>
      <c r="Q113" s="238"/>
      <c r="R113" s="240"/>
      <c r="S113" s="240"/>
      <c r="T113" s="240"/>
      <c r="U113" s="240"/>
      <c r="V113" s="240"/>
      <c r="W113" s="240"/>
      <c r="X113" s="240"/>
      <c r="Y113" s="240"/>
      <c r="Z113" s="240"/>
      <c r="AA113" s="240"/>
      <c r="AB113" s="240"/>
      <c r="AC113" s="240"/>
      <c r="AD113" s="240"/>
      <c r="AE113" s="240"/>
      <c r="AF113" s="240"/>
      <c r="AG113" s="240"/>
    </row>
    <row r="114" spans="1:34" s="207" customFormat="1" ht="12" hidden="1" customHeight="1">
      <c r="A114" s="168" t="s">
        <v>464</v>
      </c>
      <c r="B114" s="224" t="s">
        <v>2345</v>
      </c>
      <c r="C114" s="196" t="s">
        <v>465</v>
      </c>
      <c r="D114" s="196" t="s">
        <v>466</v>
      </c>
      <c r="E114" s="227" t="s">
        <v>5</v>
      </c>
      <c r="F114" s="264"/>
      <c r="G114" s="166">
        <v>2303</v>
      </c>
      <c r="H114" s="169">
        <f t="shared" si="0"/>
        <v>0</v>
      </c>
      <c r="I114" s="166"/>
      <c r="J114" s="166">
        <f t="shared" si="3"/>
        <v>0</v>
      </c>
      <c r="K114" s="196"/>
      <c r="L114" s="196"/>
      <c r="M114" s="196"/>
      <c r="N114" s="196"/>
      <c r="O114" s="166">
        <f t="shared" si="2"/>
        <v>0</v>
      </c>
      <c r="P114" s="195"/>
      <c r="Q114" s="167"/>
      <c r="R114" s="190"/>
      <c r="S114" s="190"/>
      <c r="T114" s="190"/>
      <c r="U114" s="190"/>
      <c r="V114" s="190"/>
      <c r="W114" s="190"/>
      <c r="X114" s="190"/>
      <c r="Y114" s="190"/>
      <c r="Z114" s="190"/>
      <c r="AA114" s="190"/>
      <c r="AB114" s="190"/>
      <c r="AC114" s="190"/>
      <c r="AD114" s="190"/>
      <c r="AE114" s="190"/>
      <c r="AF114" s="190"/>
      <c r="AG114" s="190"/>
    </row>
    <row r="115" spans="1:34" s="239" customFormat="1" ht="12" hidden="1" customHeight="1">
      <c r="A115" s="230" t="s">
        <v>535</v>
      </c>
      <c r="B115" s="231" t="s">
        <v>2345</v>
      </c>
      <c r="C115" s="247" t="s">
        <v>483</v>
      </c>
      <c r="D115" s="247" t="s">
        <v>536</v>
      </c>
      <c r="E115" s="232" t="s">
        <v>485</v>
      </c>
      <c r="F115" s="265"/>
      <c r="G115" s="233"/>
      <c r="H115" s="234">
        <f t="shared" si="0"/>
        <v>0</v>
      </c>
      <c r="I115" s="233">
        <v>5619</v>
      </c>
      <c r="J115" s="235">
        <f t="shared" si="3"/>
        <v>0</v>
      </c>
      <c r="K115" s="236"/>
      <c r="L115" s="236"/>
      <c r="M115" s="236"/>
      <c r="N115" s="236"/>
      <c r="O115" s="235">
        <f t="shared" si="2"/>
        <v>0</v>
      </c>
      <c r="P115" s="237"/>
      <c r="Q115" s="238"/>
      <c r="R115" s="240"/>
      <c r="S115" s="240"/>
      <c r="T115" s="240"/>
      <c r="U115" s="240"/>
      <c r="V115" s="240"/>
      <c r="W115" s="240"/>
      <c r="X115" s="240"/>
      <c r="Y115" s="240"/>
      <c r="Z115" s="240"/>
      <c r="AA115" s="240"/>
      <c r="AB115" s="240"/>
      <c r="AC115" s="240"/>
      <c r="AD115" s="240"/>
      <c r="AE115" s="240"/>
      <c r="AF115" s="240"/>
      <c r="AG115" s="240"/>
    </row>
    <row r="116" spans="1:34" s="207" customFormat="1" ht="12" hidden="1" customHeight="1">
      <c r="A116" s="168" t="s">
        <v>467</v>
      </c>
      <c r="B116" s="224" t="s">
        <v>2345</v>
      </c>
      <c r="C116" s="196" t="s">
        <v>465</v>
      </c>
      <c r="D116" s="196" t="s">
        <v>468</v>
      </c>
      <c r="E116" s="227" t="s">
        <v>5</v>
      </c>
      <c r="F116" s="264"/>
      <c r="G116" s="166">
        <v>2605</v>
      </c>
      <c r="H116" s="169">
        <f t="shared" si="0"/>
        <v>0</v>
      </c>
      <c r="I116" s="166"/>
      <c r="J116" s="166">
        <f t="shared" si="3"/>
        <v>0</v>
      </c>
      <c r="K116" s="196"/>
      <c r="L116" s="196"/>
      <c r="M116" s="196"/>
      <c r="N116" s="196"/>
      <c r="O116" s="166">
        <f t="shared" si="2"/>
        <v>0</v>
      </c>
      <c r="P116" s="195"/>
      <c r="Q116" s="167"/>
      <c r="R116" s="190"/>
      <c r="S116" s="190"/>
      <c r="T116" s="190"/>
      <c r="U116" s="190"/>
      <c r="V116" s="190"/>
      <c r="W116" s="190"/>
      <c r="X116" s="190"/>
      <c r="Y116" s="190"/>
      <c r="Z116" s="190"/>
      <c r="AA116" s="190"/>
      <c r="AB116" s="190"/>
      <c r="AC116" s="190"/>
      <c r="AD116" s="190"/>
      <c r="AE116" s="190"/>
      <c r="AF116" s="190"/>
      <c r="AG116" s="190"/>
    </row>
    <row r="117" spans="1:34" s="239" customFormat="1" ht="12" hidden="1" customHeight="1">
      <c r="A117" s="230" t="s">
        <v>535</v>
      </c>
      <c r="B117" s="231" t="s">
        <v>2345</v>
      </c>
      <c r="C117" s="247" t="s">
        <v>483</v>
      </c>
      <c r="D117" s="247" t="s">
        <v>536</v>
      </c>
      <c r="E117" s="232" t="s">
        <v>485</v>
      </c>
      <c r="F117" s="265"/>
      <c r="G117" s="233"/>
      <c r="H117" s="234">
        <f t="shared" si="0"/>
        <v>0</v>
      </c>
      <c r="I117" s="233">
        <v>5619</v>
      </c>
      <c r="J117" s="235">
        <f t="shared" si="3"/>
        <v>0</v>
      </c>
      <c r="K117" s="236"/>
      <c r="L117" s="236"/>
      <c r="M117" s="236"/>
      <c r="N117" s="236"/>
      <c r="O117" s="235">
        <f t="shared" si="2"/>
        <v>0</v>
      </c>
      <c r="P117" s="237"/>
      <c r="Q117" s="238"/>
      <c r="R117" s="240"/>
      <c r="S117" s="240"/>
      <c r="T117" s="240"/>
      <c r="U117" s="240"/>
      <c r="V117" s="240"/>
      <c r="W117" s="240"/>
      <c r="X117" s="240"/>
      <c r="Y117" s="240"/>
      <c r="Z117" s="240"/>
      <c r="AA117" s="240"/>
      <c r="AB117" s="240"/>
      <c r="AC117" s="240"/>
      <c r="AD117" s="240"/>
      <c r="AE117" s="240"/>
      <c r="AF117" s="240"/>
      <c r="AG117" s="240"/>
    </row>
    <row r="118" spans="1:34" s="207" customFormat="1" ht="12" hidden="1" customHeight="1">
      <c r="A118" s="168" t="s">
        <v>469</v>
      </c>
      <c r="B118" s="224" t="s">
        <v>2345</v>
      </c>
      <c r="C118" s="196" t="s">
        <v>465</v>
      </c>
      <c r="D118" s="196" t="s">
        <v>470</v>
      </c>
      <c r="E118" s="227" t="s">
        <v>5</v>
      </c>
      <c r="F118" s="264"/>
      <c r="G118" s="166">
        <v>3661</v>
      </c>
      <c r="H118" s="169">
        <f t="shared" si="0"/>
        <v>0</v>
      </c>
      <c r="I118" s="166"/>
      <c r="J118" s="166">
        <f t="shared" si="3"/>
        <v>0</v>
      </c>
      <c r="K118" s="196"/>
      <c r="L118" s="196"/>
      <c r="M118" s="196"/>
      <c r="N118" s="196"/>
      <c r="O118" s="166">
        <f t="shared" si="2"/>
        <v>0</v>
      </c>
      <c r="P118" s="195"/>
      <c r="Q118" s="167"/>
      <c r="R118" s="190"/>
      <c r="S118" s="190"/>
      <c r="T118" s="190"/>
      <c r="U118" s="190"/>
      <c r="V118" s="190"/>
      <c r="W118" s="190"/>
      <c r="X118" s="190"/>
      <c r="Y118" s="190"/>
      <c r="Z118" s="190"/>
      <c r="AA118" s="190"/>
      <c r="AB118" s="190"/>
      <c r="AC118" s="190"/>
      <c r="AD118" s="190"/>
      <c r="AE118" s="190"/>
      <c r="AF118" s="190"/>
      <c r="AG118" s="190"/>
    </row>
    <row r="119" spans="1:34" s="239" customFormat="1" ht="12" hidden="1" customHeight="1">
      <c r="A119" s="230" t="s">
        <v>482</v>
      </c>
      <c r="B119" s="231" t="s">
        <v>2345</v>
      </c>
      <c r="C119" s="247" t="s">
        <v>483</v>
      </c>
      <c r="D119" s="247" t="s">
        <v>484</v>
      </c>
      <c r="E119" s="232" t="s">
        <v>485</v>
      </c>
      <c r="F119" s="265"/>
      <c r="G119" s="233"/>
      <c r="H119" s="234">
        <f t="shared" si="0"/>
        <v>0</v>
      </c>
      <c r="I119" s="233">
        <v>6507</v>
      </c>
      <c r="J119" s="235">
        <f t="shared" si="3"/>
        <v>0</v>
      </c>
      <c r="K119" s="236"/>
      <c r="L119" s="236"/>
      <c r="M119" s="236"/>
      <c r="N119" s="236"/>
      <c r="O119" s="235">
        <f t="shared" si="2"/>
        <v>0</v>
      </c>
      <c r="P119" s="237"/>
      <c r="Q119" s="238"/>
      <c r="R119" s="240"/>
      <c r="S119" s="240"/>
      <c r="T119" s="240"/>
      <c r="U119" s="240"/>
      <c r="V119" s="240"/>
      <c r="W119" s="240"/>
      <c r="X119" s="240"/>
      <c r="Y119" s="240"/>
      <c r="Z119" s="240"/>
      <c r="AA119" s="240"/>
      <c r="AB119" s="240"/>
      <c r="AC119" s="240"/>
      <c r="AD119" s="240"/>
      <c r="AE119" s="240"/>
      <c r="AF119" s="240"/>
      <c r="AG119" s="240"/>
    </row>
    <row r="120" spans="1:34" s="207" customFormat="1" ht="12" hidden="1" customHeight="1">
      <c r="A120" s="168" t="s">
        <v>471</v>
      </c>
      <c r="B120" s="224" t="s">
        <v>2345</v>
      </c>
      <c r="C120" s="196" t="s">
        <v>465</v>
      </c>
      <c r="D120" s="196" t="s">
        <v>472</v>
      </c>
      <c r="E120" s="227" t="s">
        <v>5</v>
      </c>
      <c r="F120" s="264"/>
      <c r="G120" s="166">
        <v>2816</v>
      </c>
      <c r="H120" s="169">
        <f t="shared" si="0"/>
        <v>0</v>
      </c>
      <c r="I120" s="166"/>
      <c r="J120" s="166">
        <f t="shared" si="3"/>
        <v>0</v>
      </c>
      <c r="K120" s="196"/>
      <c r="L120" s="196"/>
      <c r="M120" s="196"/>
      <c r="N120" s="196"/>
      <c r="O120" s="166">
        <f t="shared" si="2"/>
        <v>0</v>
      </c>
      <c r="P120" s="195"/>
      <c r="Q120" s="167"/>
      <c r="R120" s="190"/>
      <c r="S120" s="190"/>
      <c r="T120" s="190"/>
      <c r="U120" s="190"/>
      <c r="V120" s="190"/>
      <c r="W120" s="190"/>
      <c r="X120" s="190"/>
      <c r="Y120" s="190"/>
      <c r="Z120" s="190"/>
      <c r="AA120" s="190"/>
      <c r="AB120" s="190"/>
      <c r="AC120" s="190"/>
      <c r="AD120" s="190"/>
      <c r="AE120" s="190"/>
      <c r="AF120" s="190"/>
      <c r="AG120" s="190"/>
    </row>
    <row r="121" spans="1:34" s="239" customFormat="1" ht="12" hidden="1" customHeight="1">
      <c r="A121" s="230" t="s">
        <v>499</v>
      </c>
      <c r="B121" s="231" t="s">
        <v>2345</v>
      </c>
      <c r="C121" s="247" t="s">
        <v>483</v>
      </c>
      <c r="D121" s="247" t="s">
        <v>500</v>
      </c>
      <c r="E121" s="232" t="s">
        <v>485</v>
      </c>
      <c r="F121" s="265"/>
      <c r="G121" s="233"/>
      <c r="H121" s="234">
        <f t="shared" si="0"/>
        <v>0</v>
      </c>
      <c r="I121" s="233">
        <v>7690</v>
      </c>
      <c r="J121" s="235">
        <f t="shared" si="3"/>
        <v>0</v>
      </c>
      <c r="K121" s="236"/>
      <c r="L121" s="236"/>
      <c r="M121" s="236"/>
      <c r="N121" s="236"/>
      <c r="O121" s="235">
        <f t="shared" si="2"/>
        <v>0</v>
      </c>
      <c r="P121" s="237"/>
      <c r="Q121" s="238"/>
      <c r="R121" s="240"/>
      <c r="S121" s="240"/>
      <c r="T121" s="240"/>
      <c r="U121" s="240"/>
      <c r="V121" s="240"/>
      <c r="W121" s="240"/>
      <c r="X121" s="240"/>
      <c r="Y121" s="240"/>
      <c r="Z121" s="240"/>
      <c r="AA121" s="240"/>
      <c r="AB121" s="240"/>
      <c r="AC121" s="240"/>
      <c r="AD121" s="240"/>
      <c r="AE121" s="240"/>
      <c r="AF121" s="240"/>
      <c r="AG121" s="240"/>
    </row>
    <row r="122" spans="1:34" s="207" customFormat="1" ht="12" hidden="1" customHeight="1">
      <c r="A122" s="168" t="s">
        <v>473</v>
      </c>
      <c r="B122" s="224" t="s">
        <v>2345</v>
      </c>
      <c r="C122" s="196" t="s">
        <v>465</v>
      </c>
      <c r="D122" s="196" t="s">
        <v>474</v>
      </c>
      <c r="E122" s="227" t="s">
        <v>5</v>
      </c>
      <c r="F122" s="264"/>
      <c r="G122" s="166">
        <v>3254</v>
      </c>
      <c r="H122" s="169">
        <f t="shared" si="0"/>
        <v>0</v>
      </c>
      <c r="I122" s="166"/>
      <c r="J122" s="166">
        <f t="shared" si="3"/>
        <v>0</v>
      </c>
      <c r="K122" s="196"/>
      <c r="L122" s="196"/>
      <c r="M122" s="196"/>
      <c r="N122" s="196"/>
      <c r="O122" s="166">
        <f t="shared" si="2"/>
        <v>0</v>
      </c>
      <c r="P122" s="195"/>
      <c r="Q122" s="167"/>
      <c r="R122" s="190"/>
      <c r="S122" s="190"/>
      <c r="T122" s="190"/>
      <c r="U122" s="190"/>
      <c r="V122" s="190"/>
      <c r="W122" s="190"/>
      <c r="X122" s="190"/>
      <c r="Y122" s="190"/>
      <c r="Z122" s="190"/>
      <c r="AA122" s="190"/>
      <c r="AB122" s="190"/>
      <c r="AC122" s="190"/>
      <c r="AD122" s="190"/>
      <c r="AE122" s="190"/>
      <c r="AF122" s="190"/>
      <c r="AG122" s="190"/>
    </row>
    <row r="123" spans="1:34" s="239" customFormat="1" ht="12" hidden="1" customHeight="1">
      <c r="A123" s="230" t="s">
        <v>499</v>
      </c>
      <c r="B123" s="231" t="s">
        <v>2345</v>
      </c>
      <c r="C123" s="247" t="s">
        <v>483</v>
      </c>
      <c r="D123" s="247" t="s">
        <v>500</v>
      </c>
      <c r="E123" s="232" t="s">
        <v>485</v>
      </c>
      <c r="F123" s="265"/>
      <c r="G123" s="233"/>
      <c r="H123" s="234">
        <f t="shared" si="0"/>
        <v>0</v>
      </c>
      <c r="I123" s="233">
        <v>7690</v>
      </c>
      <c r="J123" s="235">
        <f t="shared" si="3"/>
        <v>0</v>
      </c>
      <c r="K123" s="236"/>
      <c r="L123" s="236"/>
      <c r="M123" s="236"/>
      <c r="N123" s="236"/>
      <c r="O123" s="235">
        <f t="shared" si="2"/>
        <v>0</v>
      </c>
      <c r="P123" s="237"/>
      <c r="Q123" s="238"/>
      <c r="R123" s="240"/>
      <c r="S123" s="240"/>
      <c r="T123" s="240"/>
      <c r="U123" s="240"/>
      <c r="V123" s="240"/>
      <c r="W123" s="240"/>
      <c r="X123" s="240"/>
      <c r="Y123" s="240"/>
      <c r="Z123" s="240"/>
      <c r="AA123" s="240"/>
      <c r="AB123" s="240"/>
      <c r="AC123" s="240"/>
      <c r="AD123" s="240"/>
      <c r="AE123" s="240"/>
      <c r="AF123" s="240"/>
      <c r="AG123" s="240"/>
    </row>
    <row r="124" spans="1:34" s="207" customFormat="1" ht="12" hidden="1" customHeight="1">
      <c r="A124" s="168" t="s">
        <v>475</v>
      </c>
      <c r="B124" s="224" t="s">
        <v>2345</v>
      </c>
      <c r="C124" s="196" t="s">
        <v>465</v>
      </c>
      <c r="D124" s="196" t="s">
        <v>476</v>
      </c>
      <c r="E124" s="227" t="s">
        <v>5</v>
      </c>
      <c r="F124" s="264"/>
      <c r="G124" s="166">
        <v>1864</v>
      </c>
      <c r="H124" s="169">
        <f t="shared" si="0"/>
        <v>0</v>
      </c>
      <c r="I124" s="166"/>
      <c r="J124" s="166">
        <f t="shared" si="3"/>
        <v>0</v>
      </c>
      <c r="K124" s="196"/>
      <c r="L124" s="196"/>
      <c r="M124" s="196"/>
      <c r="N124" s="196"/>
      <c r="O124" s="166">
        <f t="shared" si="2"/>
        <v>0</v>
      </c>
      <c r="P124" s="195"/>
      <c r="Q124" s="167"/>
      <c r="R124" s="190"/>
      <c r="S124" s="190"/>
      <c r="T124" s="190"/>
      <c r="U124" s="190"/>
      <c r="V124" s="190"/>
      <c r="W124" s="190"/>
      <c r="X124" s="190"/>
      <c r="Y124" s="190"/>
      <c r="Z124" s="190"/>
      <c r="AA124" s="190"/>
      <c r="AB124" s="190"/>
      <c r="AC124" s="190"/>
      <c r="AD124" s="190"/>
      <c r="AE124" s="190"/>
      <c r="AF124" s="190"/>
      <c r="AG124" s="190"/>
    </row>
    <row r="125" spans="1:34" s="239" customFormat="1" ht="12" hidden="1" customHeight="1">
      <c r="A125" s="230" t="s">
        <v>523</v>
      </c>
      <c r="B125" s="231" t="s">
        <v>2345</v>
      </c>
      <c r="C125" s="247" t="s">
        <v>483</v>
      </c>
      <c r="D125" s="247" t="s">
        <v>524</v>
      </c>
      <c r="E125" s="232" t="s">
        <v>485</v>
      </c>
      <c r="F125" s="265"/>
      <c r="G125" s="233"/>
      <c r="H125" s="234">
        <f t="shared" si="0"/>
        <v>0</v>
      </c>
      <c r="I125" s="233">
        <v>4140</v>
      </c>
      <c r="J125" s="235">
        <f t="shared" si="3"/>
        <v>0</v>
      </c>
      <c r="K125" s="236"/>
      <c r="L125" s="236"/>
      <c r="M125" s="236"/>
      <c r="N125" s="236"/>
      <c r="O125" s="235">
        <f t="shared" si="2"/>
        <v>0</v>
      </c>
      <c r="P125" s="237"/>
      <c r="Q125" s="238"/>
      <c r="R125" s="240"/>
      <c r="S125" s="240"/>
      <c r="T125" s="240"/>
      <c r="U125" s="240"/>
      <c r="V125" s="240"/>
      <c r="W125" s="240"/>
      <c r="X125" s="240"/>
      <c r="Y125" s="240"/>
      <c r="Z125" s="240"/>
      <c r="AA125" s="240"/>
      <c r="AB125" s="240"/>
      <c r="AC125" s="240"/>
      <c r="AD125" s="240"/>
      <c r="AE125" s="240"/>
      <c r="AF125" s="240"/>
      <c r="AG125" s="240"/>
    </row>
    <row r="126" spans="1:34" s="207" customFormat="1" ht="12" hidden="1" customHeight="1">
      <c r="A126" s="168" t="s">
        <v>477</v>
      </c>
      <c r="B126" s="224" t="s">
        <v>2345</v>
      </c>
      <c r="C126" s="196" t="s">
        <v>465</v>
      </c>
      <c r="D126" s="196" t="s">
        <v>478</v>
      </c>
      <c r="E126" s="227" t="s">
        <v>5</v>
      </c>
      <c r="F126" s="264"/>
      <c r="G126" s="166">
        <v>2024</v>
      </c>
      <c r="H126" s="169">
        <f t="shared" si="0"/>
        <v>0</v>
      </c>
      <c r="I126" s="166"/>
      <c r="J126" s="166">
        <f t="shared" si="3"/>
        <v>0</v>
      </c>
      <c r="K126" s="169"/>
      <c r="L126" s="200"/>
      <c r="M126" s="196"/>
      <c r="N126" s="196"/>
      <c r="O126" s="166">
        <f t="shared" si="2"/>
        <v>0</v>
      </c>
      <c r="P126" s="195"/>
      <c r="Q126" s="167"/>
    </row>
    <row r="127" spans="1:34" s="239" customFormat="1" ht="12" hidden="1" customHeight="1">
      <c r="A127" s="230" t="s">
        <v>523</v>
      </c>
      <c r="B127" s="231" t="s">
        <v>2345</v>
      </c>
      <c r="C127" s="247" t="s">
        <v>483</v>
      </c>
      <c r="D127" s="247" t="s">
        <v>524</v>
      </c>
      <c r="E127" s="232" t="s">
        <v>485</v>
      </c>
      <c r="F127" s="265"/>
      <c r="G127" s="233"/>
      <c r="H127" s="234">
        <f t="shared" ref="H127:H194" si="4">F127*G127*$H$3</f>
        <v>0</v>
      </c>
      <c r="I127" s="233">
        <v>4140</v>
      </c>
      <c r="J127" s="235">
        <f t="shared" si="3"/>
        <v>0</v>
      </c>
      <c r="K127" s="234"/>
      <c r="L127" s="241"/>
      <c r="M127" s="236"/>
      <c r="N127" s="236"/>
      <c r="O127" s="235">
        <f t="shared" si="2"/>
        <v>0</v>
      </c>
      <c r="P127" s="237"/>
      <c r="Q127" s="238"/>
    </row>
    <row r="128" spans="1:34" s="206" customFormat="1" ht="12" hidden="1" customHeight="1">
      <c r="A128" s="168" t="s">
        <v>479</v>
      </c>
      <c r="B128" s="224" t="s">
        <v>2345</v>
      </c>
      <c r="C128" s="196" t="s">
        <v>465</v>
      </c>
      <c r="D128" s="196" t="s">
        <v>480</v>
      </c>
      <c r="E128" s="227" t="s">
        <v>5</v>
      </c>
      <c r="F128" s="264"/>
      <c r="G128" s="166">
        <v>2697</v>
      </c>
      <c r="H128" s="169">
        <f t="shared" si="4"/>
        <v>0</v>
      </c>
      <c r="I128" s="166"/>
      <c r="J128" s="166">
        <f t="shared" si="3"/>
        <v>0</v>
      </c>
      <c r="K128" s="169"/>
      <c r="L128" s="166"/>
      <c r="M128" s="169"/>
      <c r="N128" s="169"/>
      <c r="O128" s="166">
        <f t="shared" si="2"/>
        <v>0</v>
      </c>
      <c r="P128" s="195"/>
      <c r="Q128" s="167"/>
      <c r="R128" s="190"/>
      <c r="S128" s="190"/>
      <c r="T128" s="190"/>
      <c r="U128" s="190"/>
      <c r="V128" s="190"/>
      <c r="W128" s="190"/>
      <c r="X128" s="190"/>
      <c r="Y128" s="190"/>
      <c r="Z128" s="190"/>
      <c r="AA128" s="190"/>
      <c r="AB128" s="190"/>
      <c r="AC128" s="190"/>
      <c r="AD128" s="190"/>
      <c r="AE128" s="190"/>
      <c r="AF128" s="190"/>
      <c r="AG128" s="190"/>
      <c r="AH128" s="190"/>
    </row>
    <row r="129" spans="1:34" s="242" customFormat="1" ht="12" hidden="1" customHeight="1">
      <c r="A129" s="230" t="s">
        <v>537</v>
      </c>
      <c r="B129" s="231" t="s">
        <v>2345</v>
      </c>
      <c r="C129" s="247" t="s">
        <v>483</v>
      </c>
      <c r="D129" s="247" t="s">
        <v>538</v>
      </c>
      <c r="E129" s="232" t="s">
        <v>485</v>
      </c>
      <c r="F129" s="265"/>
      <c r="G129" s="233"/>
      <c r="H129" s="234">
        <f t="shared" si="4"/>
        <v>0</v>
      </c>
      <c r="I129" s="233">
        <v>4732</v>
      </c>
      <c r="J129" s="235">
        <f t="shared" si="3"/>
        <v>0</v>
      </c>
      <c r="K129" s="234"/>
      <c r="L129" s="235"/>
      <c r="M129" s="234"/>
      <c r="N129" s="234"/>
      <c r="O129" s="235">
        <f t="shared" si="2"/>
        <v>0</v>
      </c>
      <c r="P129" s="237"/>
      <c r="Q129" s="238"/>
      <c r="R129" s="240"/>
      <c r="S129" s="240"/>
      <c r="T129" s="240"/>
      <c r="U129" s="240"/>
      <c r="V129" s="240"/>
      <c r="W129" s="240"/>
      <c r="X129" s="240"/>
      <c r="Y129" s="240"/>
      <c r="Z129" s="240"/>
      <c r="AA129" s="240"/>
      <c r="AB129" s="240"/>
      <c r="AC129" s="240"/>
      <c r="AD129" s="240"/>
      <c r="AE129" s="240"/>
      <c r="AF129" s="240"/>
      <c r="AG129" s="240"/>
      <c r="AH129" s="240"/>
    </row>
    <row r="130" spans="1:34" s="206" customFormat="1" ht="12" hidden="1" customHeight="1">
      <c r="A130" s="162" t="s">
        <v>431</v>
      </c>
      <c r="B130" s="163" t="s">
        <v>2244</v>
      </c>
      <c r="C130" s="256" t="s">
        <v>432</v>
      </c>
      <c r="D130" s="256" t="s">
        <v>433</v>
      </c>
      <c r="E130" s="164" t="s">
        <v>5</v>
      </c>
      <c r="F130" s="264"/>
      <c r="G130" s="225">
        <v>1100</v>
      </c>
      <c r="H130" s="169">
        <f t="shared" si="4"/>
        <v>0</v>
      </c>
      <c r="I130" s="165"/>
      <c r="J130" s="166">
        <f t="shared" si="3"/>
        <v>0</v>
      </c>
      <c r="K130" s="169"/>
      <c r="L130" s="169"/>
      <c r="M130" s="169"/>
      <c r="N130" s="169"/>
      <c r="O130" s="166">
        <f t="shared" si="2"/>
        <v>0</v>
      </c>
      <c r="P130" s="195"/>
      <c r="Q130" s="167"/>
      <c r="R130" s="190"/>
      <c r="S130" s="190"/>
      <c r="T130" s="190"/>
      <c r="U130" s="190"/>
      <c r="V130" s="190"/>
      <c r="W130" s="190"/>
      <c r="X130" s="190"/>
      <c r="Y130" s="190"/>
      <c r="Z130" s="190"/>
      <c r="AA130" s="190"/>
      <c r="AB130" s="190"/>
      <c r="AC130" s="190"/>
      <c r="AD130" s="190"/>
      <c r="AE130" s="190"/>
      <c r="AF130" s="190"/>
      <c r="AG130" s="190"/>
      <c r="AH130" s="190"/>
    </row>
    <row r="131" spans="1:34" s="242" customFormat="1" ht="12" hidden="1" customHeight="1">
      <c r="A131" s="243" t="s">
        <v>531</v>
      </c>
      <c r="B131" s="244" t="s">
        <v>2244</v>
      </c>
      <c r="C131" s="257" t="s">
        <v>532</v>
      </c>
      <c r="D131" s="257" t="s">
        <v>533</v>
      </c>
      <c r="E131" s="245" t="s">
        <v>534</v>
      </c>
      <c r="F131" s="265"/>
      <c r="G131" s="246"/>
      <c r="H131" s="234">
        <f t="shared" si="4"/>
        <v>0</v>
      </c>
      <c r="I131" s="246">
        <v>62241</v>
      </c>
      <c r="J131" s="235">
        <f t="shared" si="3"/>
        <v>0</v>
      </c>
      <c r="K131" s="234"/>
      <c r="L131" s="234"/>
      <c r="M131" s="234"/>
      <c r="N131" s="234"/>
      <c r="O131" s="235">
        <f t="shared" si="2"/>
        <v>0</v>
      </c>
      <c r="P131" s="237"/>
      <c r="Q131" s="238"/>
      <c r="R131" s="240"/>
      <c r="S131" s="240"/>
      <c r="T131" s="240"/>
      <c r="U131" s="240"/>
      <c r="V131" s="240"/>
      <c r="W131" s="240"/>
      <c r="X131" s="240"/>
      <c r="Y131" s="240"/>
      <c r="Z131" s="240"/>
      <c r="AA131" s="240"/>
      <c r="AB131" s="240"/>
      <c r="AC131" s="240"/>
      <c r="AD131" s="240"/>
      <c r="AE131" s="240"/>
      <c r="AF131" s="240"/>
      <c r="AG131" s="240"/>
      <c r="AH131" s="240"/>
    </row>
    <row r="132" spans="1:34" s="206" customFormat="1" ht="12" hidden="1" customHeight="1">
      <c r="A132" s="162" t="s">
        <v>434</v>
      </c>
      <c r="B132" s="163" t="s">
        <v>2244</v>
      </c>
      <c r="C132" s="256" t="s">
        <v>432</v>
      </c>
      <c r="D132" s="256" t="s">
        <v>435</v>
      </c>
      <c r="E132" s="164" t="s">
        <v>5</v>
      </c>
      <c r="F132" s="264"/>
      <c r="G132" s="225">
        <v>1860</v>
      </c>
      <c r="H132" s="169">
        <f t="shared" si="4"/>
        <v>0</v>
      </c>
      <c r="I132" s="165"/>
      <c r="J132" s="166">
        <f t="shared" si="3"/>
        <v>0</v>
      </c>
      <c r="K132" s="169"/>
      <c r="L132" s="169"/>
      <c r="M132" s="169"/>
      <c r="N132" s="169"/>
      <c r="O132" s="166">
        <f t="shared" si="2"/>
        <v>0</v>
      </c>
      <c r="P132" s="195"/>
      <c r="Q132" s="167"/>
      <c r="R132" s="190"/>
      <c r="S132" s="190"/>
      <c r="T132" s="190"/>
      <c r="U132" s="190"/>
      <c r="V132" s="190"/>
      <c r="W132" s="190"/>
      <c r="X132" s="190"/>
      <c r="Y132" s="190"/>
      <c r="Z132" s="190"/>
      <c r="AA132" s="190"/>
      <c r="AB132" s="190"/>
      <c r="AC132" s="190"/>
      <c r="AD132" s="190"/>
      <c r="AE132" s="190"/>
      <c r="AF132" s="190"/>
      <c r="AG132" s="190"/>
      <c r="AH132" s="190"/>
    </row>
    <row r="133" spans="1:34" s="242" customFormat="1" ht="12" hidden="1" customHeight="1">
      <c r="A133" s="243" t="s">
        <v>531</v>
      </c>
      <c r="B133" s="244" t="s">
        <v>2244</v>
      </c>
      <c r="C133" s="257" t="s">
        <v>532</v>
      </c>
      <c r="D133" s="257" t="s">
        <v>533</v>
      </c>
      <c r="E133" s="245" t="s">
        <v>534</v>
      </c>
      <c r="F133" s="265"/>
      <c r="G133" s="246"/>
      <c r="H133" s="234">
        <f t="shared" si="4"/>
        <v>0</v>
      </c>
      <c r="I133" s="246">
        <v>62241</v>
      </c>
      <c r="J133" s="235">
        <f t="shared" si="3"/>
        <v>0</v>
      </c>
      <c r="K133" s="234"/>
      <c r="L133" s="234"/>
      <c r="M133" s="234"/>
      <c r="N133" s="234"/>
      <c r="O133" s="235">
        <f t="shared" si="2"/>
        <v>0</v>
      </c>
      <c r="P133" s="237"/>
      <c r="Q133" s="238"/>
      <c r="R133" s="240"/>
      <c r="S133" s="240"/>
      <c r="T133" s="240"/>
      <c r="U133" s="240"/>
      <c r="V133" s="240"/>
      <c r="W133" s="240"/>
      <c r="X133" s="240"/>
      <c r="Y133" s="240"/>
      <c r="Z133" s="240"/>
      <c r="AA133" s="240"/>
      <c r="AB133" s="240"/>
      <c r="AC133" s="240"/>
      <c r="AD133" s="240"/>
      <c r="AE133" s="240"/>
      <c r="AF133" s="240"/>
      <c r="AG133" s="240"/>
      <c r="AH133" s="240"/>
    </row>
    <row r="134" spans="1:34" s="206" customFormat="1" ht="12" hidden="1" customHeight="1">
      <c r="A134" s="162" t="s">
        <v>436</v>
      </c>
      <c r="B134" s="163" t="s">
        <v>2244</v>
      </c>
      <c r="C134" s="256" t="s">
        <v>432</v>
      </c>
      <c r="D134" s="256" t="s">
        <v>437</v>
      </c>
      <c r="E134" s="164" t="s">
        <v>5</v>
      </c>
      <c r="F134" s="264"/>
      <c r="G134" s="225">
        <v>2800</v>
      </c>
      <c r="H134" s="169">
        <f t="shared" si="4"/>
        <v>0</v>
      </c>
      <c r="I134" s="165"/>
      <c r="J134" s="166">
        <f t="shared" ref="J134:J201" si="5">IF(P134="",F134*I134*$J$3*$P$3,F134*I134*$J$3*P134)</f>
        <v>0</v>
      </c>
      <c r="K134" s="169"/>
      <c r="L134" s="169"/>
      <c r="M134" s="169"/>
      <c r="N134" s="169"/>
      <c r="O134" s="166">
        <f t="shared" si="2"/>
        <v>0</v>
      </c>
      <c r="P134" s="195"/>
      <c r="Q134" s="167"/>
      <c r="R134" s="190"/>
      <c r="S134" s="190"/>
      <c r="T134" s="190"/>
      <c r="U134" s="190"/>
      <c r="V134" s="190"/>
      <c r="W134" s="190"/>
      <c r="X134" s="190"/>
      <c r="Y134" s="190"/>
      <c r="Z134" s="190"/>
      <c r="AA134" s="190"/>
      <c r="AB134" s="190"/>
      <c r="AC134" s="190"/>
      <c r="AD134" s="190"/>
      <c r="AE134" s="190"/>
      <c r="AF134" s="190"/>
      <c r="AG134" s="190"/>
      <c r="AH134" s="190"/>
    </row>
    <row r="135" spans="1:34" s="242" customFormat="1" ht="12" hidden="1" customHeight="1">
      <c r="A135" s="243" t="s">
        <v>531</v>
      </c>
      <c r="B135" s="244" t="s">
        <v>2244</v>
      </c>
      <c r="C135" s="257" t="s">
        <v>532</v>
      </c>
      <c r="D135" s="257" t="s">
        <v>533</v>
      </c>
      <c r="E135" s="245" t="s">
        <v>534</v>
      </c>
      <c r="F135" s="265"/>
      <c r="G135" s="246"/>
      <c r="H135" s="234">
        <f t="shared" si="4"/>
        <v>0</v>
      </c>
      <c r="I135" s="246">
        <v>62241</v>
      </c>
      <c r="J135" s="235">
        <f t="shared" si="5"/>
        <v>0</v>
      </c>
      <c r="K135" s="234"/>
      <c r="L135" s="234"/>
      <c r="M135" s="234"/>
      <c r="N135" s="234"/>
      <c r="O135" s="235">
        <f t="shared" ref="O135:O198" si="6">SUM(H135+J135)+L135+N135</f>
        <v>0</v>
      </c>
      <c r="P135" s="237"/>
      <c r="Q135" s="238"/>
      <c r="R135" s="240"/>
      <c r="S135" s="240"/>
      <c r="T135" s="240"/>
      <c r="U135" s="240"/>
      <c r="V135" s="240"/>
      <c r="W135" s="240"/>
      <c r="X135" s="240"/>
      <c r="Y135" s="240"/>
      <c r="Z135" s="240"/>
      <c r="AA135" s="240"/>
      <c r="AB135" s="240"/>
      <c r="AC135" s="240"/>
      <c r="AD135" s="240"/>
      <c r="AE135" s="240"/>
      <c r="AF135" s="240"/>
      <c r="AG135" s="240"/>
      <c r="AH135" s="240"/>
    </row>
    <row r="136" spans="1:34" s="206" customFormat="1" ht="12" hidden="1" customHeight="1">
      <c r="A136" s="168" t="s">
        <v>2262</v>
      </c>
      <c r="B136" s="163" t="s">
        <v>2244</v>
      </c>
      <c r="C136" s="224" t="s">
        <v>432</v>
      </c>
      <c r="D136" s="224" t="s">
        <v>2265</v>
      </c>
      <c r="E136" s="224" t="s">
        <v>93</v>
      </c>
      <c r="F136" s="264"/>
      <c r="G136" s="218">
        <v>19000</v>
      </c>
      <c r="H136" s="169">
        <f t="shared" si="4"/>
        <v>0</v>
      </c>
      <c r="I136" s="225"/>
      <c r="J136" s="166"/>
      <c r="K136" s="169"/>
      <c r="L136" s="169"/>
      <c r="M136" s="169"/>
      <c r="N136" s="169"/>
      <c r="O136" s="166">
        <f t="shared" si="6"/>
        <v>0</v>
      </c>
      <c r="P136" s="195"/>
      <c r="Q136" s="167"/>
      <c r="R136" s="190"/>
      <c r="S136" s="190"/>
      <c r="T136" s="190"/>
      <c r="U136" s="190"/>
      <c r="V136" s="190"/>
      <c r="W136" s="190"/>
      <c r="X136" s="190"/>
      <c r="Y136" s="190"/>
      <c r="Z136" s="190"/>
      <c r="AA136" s="190"/>
      <c r="AB136" s="190"/>
      <c r="AC136" s="190"/>
      <c r="AD136" s="190"/>
      <c r="AE136" s="190"/>
      <c r="AF136" s="190"/>
      <c r="AG136" s="190"/>
      <c r="AH136" s="190"/>
    </row>
    <row r="137" spans="1:34" s="206" customFormat="1" ht="12" hidden="1" customHeight="1">
      <c r="A137" s="168" t="s">
        <v>2263</v>
      </c>
      <c r="B137" s="163" t="s">
        <v>2244</v>
      </c>
      <c r="C137" s="224" t="s">
        <v>432</v>
      </c>
      <c r="D137" s="224" t="s">
        <v>2266</v>
      </c>
      <c r="E137" s="224" t="s">
        <v>93</v>
      </c>
      <c r="F137" s="264"/>
      <c r="G137" s="218">
        <v>22000</v>
      </c>
      <c r="H137" s="169">
        <f t="shared" si="4"/>
        <v>0</v>
      </c>
      <c r="I137" s="225"/>
      <c r="J137" s="166"/>
      <c r="K137" s="169"/>
      <c r="L137" s="169"/>
      <c r="M137" s="169"/>
      <c r="N137" s="169"/>
      <c r="O137" s="166">
        <f t="shared" si="6"/>
        <v>0</v>
      </c>
      <c r="P137" s="195"/>
      <c r="Q137" s="167"/>
      <c r="R137" s="190"/>
      <c r="S137" s="190"/>
      <c r="T137" s="190"/>
      <c r="U137" s="190"/>
      <c r="V137" s="190"/>
      <c r="W137" s="190"/>
      <c r="X137" s="190"/>
      <c r="Y137" s="190"/>
      <c r="Z137" s="190"/>
      <c r="AA137" s="190"/>
      <c r="AB137" s="190"/>
      <c r="AC137" s="190"/>
      <c r="AD137" s="190"/>
      <c r="AE137" s="190"/>
      <c r="AF137" s="190"/>
      <c r="AG137" s="190"/>
      <c r="AH137" s="190"/>
    </row>
    <row r="138" spans="1:34" s="206" customFormat="1" ht="12" hidden="1" customHeight="1">
      <c r="A138" s="168" t="s">
        <v>2264</v>
      </c>
      <c r="B138" s="163" t="s">
        <v>2244</v>
      </c>
      <c r="C138" s="224" t="s">
        <v>432</v>
      </c>
      <c r="D138" s="224" t="s">
        <v>2267</v>
      </c>
      <c r="E138" s="224" t="s">
        <v>93</v>
      </c>
      <c r="F138" s="264"/>
      <c r="G138" s="218">
        <v>35000</v>
      </c>
      <c r="H138" s="169">
        <f t="shared" si="4"/>
        <v>0</v>
      </c>
      <c r="I138" s="225"/>
      <c r="J138" s="166"/>
      <c r="K138" s="169"/>
      <c r="L138" s="169"/>
      <c r="M138" s="169"/>
      <c r="N138" s="169"/>
      <c r="O138" s="166">
        <f t="shared" si="6"/>
        <v>0</v>
      </c>
      <c r="P138" s="195"/>
      <c r="Q138" s="167"/>
      <c r="R138" s="190"/>
      <c r="S138" s="190"/>
      <c r="T138" s="190"/>
      <c r="U138" s="190"/>
      <c r="V138" s="190"/>
      <c r="W138" s="190"/>
      <c r="X138" s="190"/>
      <c r="Y138" s="190"/>
      <c r="Z138" s="190"/>
      <c r="AA138" s="190"/>
      <c r="AB138" s="190"/>
      <c r="AC138" s="190"/>
      <c r="AD138" s="190"/>
      <c r="AE138" s="190"/>
      <c r="AF138" s="190"/>
      <c r="AG138" s="190"/>
      <c r="AH138" s="190"/>
    </row>
    <row r="139" spans="1:34" s="242" customFormat="1" ht="12" hidden="1" customHeight="1">
      <c r="A139" s="230" t="s">
        <v>2268</v>
      </c>
      <c r="B139" s="244" t="s">
        <v>2244</v>
      </c>
      <c r="C139" s="232" t="s">
        <v>2269</v>
      </c>
      <c r="D139" s="232" t="s">
        <v>184</v>
      </c>
      <c r="E139" s="232" t="s">
        <v>2270</v>
      </c>
      <c r="F139" s="265"/>
      <c r="G139" s="246"/>
      <c r="H139" s="234"/>
      <c r="I139" s="246">
        <v>74837</v>
      </c>
      <c r="J139" s="235">
        <f t="shared" si="5"/>
        <v>0</v>
      </c>
      <c r="K139" s="234"/>
      <c r="L139" s="234"/>
      <c r="M139" s="234"/>
      <c r="N139" s="234"/>
      <c r="O139" s="235">
        <f t="shared" si="6"/>
        <v>0</v>
      </c>
      <c r="P139" s="237"/>
      <c r="Q139" s="238"/>
      <c r="R139" s="240"/>
      <c r="S139" s="240"/>
      <c r="T139" s="240"/>
      <c r="U139" s="240"/>
      <c r="V139" s="240"/>
      <c r="W139" s="240"/>
      <c r="X139" s="240"/>
      <c r="Y139" s="240"/>
      <c r="Z139" s="240"/>
      <c r="AA139" s="240"/>
      <c r="AB139" s="240"/>
      <c r="AC139" s="240"/>
      <c r="AD139" s="240"/>
      <c r="AE139" s="240"/>
      <c r="AF139" s="240"/>
      <c r="AG139" s="240"/>
      <c r="AH139" s="240"/>
    </row>
    <row r="140" spans="1:34" s="206" customFormat="1" ht="12" hidden="1" customHeight="1">
      <c r="A140" s="168" t="s">
        <v>2177</v>
      </c>
      <c r="B140" s="163" t="s">
        <v>2245</v>
      </c>
      <c r="C140" s="196" t="s">
        <v>2245</v>
      </c>
      <c r="D140" s="196" t="s">
        <v>269</v>
      </c>
      <c r="E140" s="227" t="s">
        <v>5</v>
      </c>
      <c r="F140" s="264"/>
      <c r="G140" s="166">
        <v>713</v>
      </c>
      <c r="H140" s="169">
        <f t="shared" si="4"/>
        <v>0</v>
      </c>
      <c r="I140" s="225"/>
      <c r="J140" s="166">
        <f t="shared" si="5"/>
        <v>0</v>
      </c>
      <c r="K140" s="169"/>
      <c r="L140" s="169"/>
      <c r="M140" s="169"/>
      <c r="N140" s="169"/>
      <c r="O140" s="166">
        <f t="shared" si="6"/>
        <v>0</v>
      </c>
      <c r="P140" s="195"/>
      <c r="Q140" s="167"/>
      <c r="R140" s="190"/>
      <c r="S140" s="190"/>
      <c r="T140" s="190"/>
      <c r="U140" s="190"/>
      <c r="V140" s="190"/>
      <c r="W140" s="190"/>
      <c r="X140" s="190"/>
      <c r="Y140" s="190"/>
      <c r="Z140" s="190"/>
      <c r="AA140" s="190"/>
      <c r="AB140" s="190"/>
      <c r="AC140" s="190"/>
      <c r="AD140" s="190"/>
      <c r="AE140" s="190"/>
      <c r="AF140" s="190"/>
      <c r="AG140" s="190"/>
      <c r="AH140" s="190"/>
    </row>
    <row r="141" spans="1:34" s="242" customFormat="1" ht="12" hidden="1" customHeight="1">
      <c r="A141" s="230" t="s">
        <v>521</v>
      </c>
      <c r="B141" s="244" t="s">
        <v>2245</v>
      </c>
      <c r="C141" s="247" t="s">
        <v>483</v>
      </c>
      <c r="D141" s="247" t="s">
        <v>522</v>
      </c>
      <c r="E141" s="232" t="s">
        <v>485</v>
      </c>
      <c r="F141" s="265"/>
      <c r="G141" s="247"/>
      <c r="H141" s="234">
        <f t="shared" si="4"/>
        <v>0</v>
      </c>
      <c r="I141" s="233">
        <v>2957</v>
      </c>
      <c r="J141" s="235">
        <f t="shared" si="5"/>
        <v>0</v>
      </c>
      <c r="K141" s="234"/>
      <c r="L141" s="234"/>
      <c r="M141" s="234"/>
      <c r="N141" s="234"/>
      <c r="O141" s="235">
        <f t="shared" si="6"/>
        <v>0</v>
      </c>
      <c r="P141" s="237"/>
      <c r="Q141" s="238"/>
      <c r="R141" s="240"/>
      <c r="S141" s="240"/>
      <c r="T141" s="240"/>
      <c r="U141" s="240"/>
      <c r="V141" s="240"/>
      <c r="W141" s="240"/>
      <c r="X141" s="240"/>
      <c r="Y141" s="240"/>
      <c r="Z141" s="240"/>
      <c r="AA141" s="240"/>
      <c r="AB141" s="240"/>
      <c r="AC141" s="240"/>
      <c r="AD141" s="240"/>
      <c r="AE141" s="240"/>
      <c r="AF141" s="240"/>
      <c r="AG141" s="240"/>
      <c r="AH141" s="240"/>
    </row>
    <row r="142" spans="1:34" s="206" customFormat="1" ht="12" hidden="1" customHeight="1">
      <c r="A142" s="168" t="s">
        <v>2178</v>
      </c>
      <c r="B142" s="163" t="s">
        <v>2245</v>
      </c>
      <c r="C142" s="196" t="s">
        <v>268</v>
      </c>
      <c r="D142" s="196" t="s">
        <v>270</v>
      </c>
      <c r="E142" s="227" t="s">
        <v>5</v>
      </c>
      <c r="F142" s="264"/>
      <c r="G142" s="166">
        <v>1171</v>
      </c>
      <c r="H142" s="169">
        <f t="shared" si="4"/>
        <v>0</v>
      </c>
      <c r="I142" s="228"/>
      <c r="J142" s="166">
        <f t="shared" si="5"/>
        <v>0</v>
      </c>
      <c r="K142" s="169"/>
      <c r="L142" s="169"/>
      <c r="M142" s="169"/>
      <c r="N142" s="169"/>
      <c r="O142" s="166">
        <f t="shared" si="6"/>
        <v>0</v>
      </c>
      <c r="P142" s="195"/>
      <c r="Q142" s="167"/>
      <c r="R142" s="190"/>
      <c r="S142" s="190"/>
      <c r="T142" s="190"/>
      <c r="U142" s="190"/>
      <c r="V142" s="190"/>
      <c r="W142" s="190"/>
      <c r="X142" s="190"/>
      <c r="Y142" s="190"/>
      <c r="Z142" s="190"/>
      <c r="AA142" s="190"/>
      <c r="AB142" s="190"/>
      <c r="AC142" s="190"/>
      <c r="AD142" s="190"/>
      <c r="AE142" s="190"/>
      <c r="AF142" s="190"/>
      <c r="AG142" s="190"/>
      <c r="AH142" s="190"/>
    </row>
    <row r="143" spans="1:34" s="242" customFormat="1" ht="12" hidden="1" customHeight="1">
      <c r="A143" s="230" t="s">
        <v>525</v>
      </c>
      <c r="B143" s="244" t="s">
        <v>2245</v>
      </c>
      <c r="C143" s="247" t="s">
        <v>483</v>
      </c>
      <c r="D143" s="247" t="s">
        <v>526</v>
      </c>
      <c r="E143" s="232" t="s">
        <v>485</v>
      </c>
      <c r="F143" s="265"/>
      <c r="G143" s="247"/>
      <c r="H143" s="234">
        <f t="shared" si="4"/>
        <v>0</v>
      </c>
      <c r="I143" s="233">
        <v>3253</v>
      </c>
      <c r="J143" s="235">
        <f t="shared" si="5"/>
        <v>0</v>
      </c>
      <c r="K143" s="234"/>
      <c r="L143" s="234"/>
      <c r="M143" s="234"/>
      <c r="N143" s="234"/>
      <c r="O143" s="235">
        <f t="shared" si="6"/>
        <v>0</v>
      </c>
      <c r="P143" s="237"/>
      <c r="Q143" s="238"/>
      <c r="R143" s="240"/>
      <c r="S143" s="240"/>
      <c r="T143" s="240"/>
      <c r="U143" s="240"/>
      <c r="V143" s="240"/>
      <c r="W143" s="240"/>
      <c r="X143" s="240"/>
      <c r="Y143" s="240"/>
      <c r="Z143" s="240"/>
      <c r="AA143" s="240"/>
      <c r="AB143" s="240"/>
      <c r="AC143" s="240"/>
      <c r="AD143" s="240"/>
      <c r="AE143" s="240"/>
      <c r="AF143" s="240"/>
      <c r="AG143" s="240"/>
      <c r="AH143" s="240"/>
    </row>
    <row r="144" spans="1:34" s="242" customFormat="1" ht="12" customHeight="1">
      <c r="A144" s="230" t="s">
        <v>554</v>
      </c>
      <c r="B144" s="232" t="s">
        <v>598</v>
      </c>
      <c r="C144" s="247" t="s">
        <v>564</v>
      </c>
      <c r="D144" s="247" t="s">
        <v>565</v>
      </c>
      <c r="E144" s="232" t="s">
        <v>553</v>
      </c>
      <c r="F144" s="336">
        <v>40</v>
      </c>
      <c r="G144" s="233">
        <v>1991</v>
      </c>
      <c r="H144" s="234">
        <f t="shared" si="4"/>
        <v>66101.2</v>
      </c>
      <c r="I144" s="233">
        <v>66391</v>
      </c>
      <c r="J144" s="235">
        <f t="shared" si="5"/>
        <v>1062256</v>
      </c>
      <c r="K144" s="234"/>
      <c r="L144" s="234"/>
      <c r="M144" s="234"/>
      <c r="N144" s="234"/>
      <c r="O144" s="235">
        <f t="shared" si="6"/>
        <v>1128357.2</v>
      </c>
      <c r="P144" s="237"/>
      <c r="Q144" s="238"/>
      <c r="R144" s="240"/>
      <c r="S144" s="240"/>
      <c r="T144" s="240"/>
      <c r="U144" s="240"/>
      <c r="V144" s="240"/>
      <c r="W144" s="240"/>
      <c r="X144" s="240"/>
      <c r="Y144" s="240"/>
      <c r="Z144" s="240"/>
      <c r="AA144" s="240"/>
      <c r="AB144" s="240"/>
      <c r="AC144" s="240"/>
      <c r="AD144" s="240"/>
      <c r="AE144" s="240"/>
      <c r="AF144" s="240"/>
      <c r="AG144" s="240"/>
      <c r="AH144" s="240"/>
    </row>
    <row r="145" spans="1:34" s="242" customFormat="1" ht="12" hidden="1" customHeight="1">
      <c r="A145" s="230" t="s">
        <v>555</v>
      </c>
      <c r="B145" s="232" t="s">
        <v>598</v>
      </c>
      <c r="C145" s="247" t="s">
        <v>564</v>
      </c>
      <c r="D145" s="247" t="s">
        <v>566</v>
      </c>
      <c r="E145" s="232" t="s">
        <v>553</v>
      </c>
      <c r="F145" s="265"/>
      <c r="G145" s="233">
        <v>2365</v>
      </c>
      <c r="H145" s="234">
        <f t="shared" si="4"/>
        <v>0</v>
      </c>
      <c r="I145" s="233">
        <v>78839</v>
      </c>
      <c r="J145" s="235">
        <f t="shared" si="5"/>
        <v>0</v>
      </c>
      <c r="K145" s="234"/>
      <c r="L145" s="234"/>
      <c r="M145" s="234"/>
      <c r="N145" s="234"/>
      <c r="O145" s="235">
        <f t="shared" si="6"/>
        <v>0</v>
      </c>
      <c r="P145" s="237"/>
      <c r="Q145" s="238"/>
      <c r="R145" s="240"/>
      <c r="S145" s="240"/>
      <c r="T145" s="240"/>
      <c r="U145" s="240"/>
      <c r="V145" s="240"/>
      <c r="W145" s="240"/>
      <c r="X145" s="240"/>
      <c r="Y145" s="240"/>
      <c r="Z145" s="240"/>
      <c r="AA145" s="240"/>
      <c r="AB145" s="240"/>
      <c r="AC145" s="240"/>
      <c r="AD145" s="240"/>
      <c r="AE145" s="240"/>
      <c r="AF145" s="240"/>
      <c r="AG145" s="240"/>
      <c r="AH145" s="240"/>
    </row>
    <row r="146" spans="1:34" s="242" customFormat="1" ht="12" hidden="1" customHeight="1">
      <c r="A146" s="230" t="s">
        <v>556</v>
      </c>
      <c r="B146" s="232" t="s">
        <v>598</v>
      </c>
      <c r="C146" s="247" t="s">
        <v>564</v>
      </c>
      <c r="D146" s="247" t="s">
        <v>567</v>
      </c>
      <c r="E146" s="232" t="s">
        <v>553</v>
      </c>
      <c r="F146" s="265"/>
      <c r="G146" s="233">
        <v>2738</v>
      </c>
      <c r="H146" s="234">
        <f t="shared" si="4"/>
        <v>0</v>
      </c>
      <c r="I146" s="233">
        <v>91287</v>
      </c>
      <c r="J146" s="235">
        <f t="shared" si="5"/>
        <v>0</v>
      </c>
      <c r="K146" s="234"/>
      <c r="L146" s="234"/>
      <c r="M146" s="234"/>
      <c r="N146" s="234"/>
      <c r="O146" s="235">
        <f t="shared" si="6"/>
        <v>0</v>
      </c>
      <c r="P146" s="237"/>
      <c r="Q146" s="238"/>
      <c r="R146" s="240"/>
      <c r="S146" s="240"/>
      <c r="T146" s="240"/>
      <c r="U146" s="240"/>
      <c r="V146" s="240"/>
      <c r="W146" s="240"/>
      <c r="X146" s="240"/>
      <c r="Y146" s="240"/>
      <c r="Z146" s="240"/>
    </row>
    <row r="147" spans="1:34" s="242" customFormat="1" ht="12" hidden="1" customHeight="1">
      <c r="A147" s="230" t="s">
        <v>557</v>
      </c>
      <c r="B147" s="232" t="s">
        <v>598</v>
      </c>
      <c r="C147" s="247" t="s">
        <v>564</v>
      </c>
      <c r="D147" s="247" t="s">
        <v>568</v>
      </c>
      <c r="E147" s="232" t="s">
        <v>553</v>
      </c>
      <c r="F147" s="265"/>
      <c r="G147" s="233">
        <v>3112</v>
      </c>
      <c r="H147" s="234">
        <f t="shared" si="4"/>
        <v>0</v>
      </c>
      <c r="I147" s="233">
        <v>103736</v>
      </c>
      <c r="J147" s="235">
        <f t="shared" si="5"/>
        <v>0</v>
      </c>
      <c r="K147" s="234"/>
      <c r="L147" s="234"/>
      <c r="M147" s="234"/>
      <c r="N147" s="234"/>
      <c r="O147" s="235">
        <f t="shared" si="6"/>
        <v>0</v>
      </c>
      <c r="P147" s="237"/>
      <c r="Q147" s="238"/>
      <c r="R147" s="240"/>
      <c r="S147" s="240"/>
      <c r="T147" s="240"/>
      <c r="U147" s="240"/>
      <c r="V147" s="240"/>
      <c r="W147" s="240"/>
      <c r="X147" s="240"/>
      <c r="Y147" s="240"/>
      <c r="Z147" s="240"/>
    </row>
    <row r="148" spans="1:34" s="242" customFormat="1" ht="12" hidden="1" customHeight="1">
      <c r="A148" s="230" t="s">
        <v>558</v>
      </c>
      <c r="B148" s="232" t="s">
        <v>598</v>
      </c>
      <c r="C148" s="247" t="s">
        <v>564</v>
      </c>
      <c r="D148" s="247" t="s">
        <v>569</v>
      </c>
      <c r="E148" s="232" t="s">
        <v>553</v>
      </c>
      <c r="F148" s="265"/>
      <c r="G148" s="233">
        <v>3610</v>
      </c>
      <c r="H148" s="234">
        <f t="shared" si="4"/>
        <v>0</v>
      </c>
      <c r="I148" s="233">
        <v>120333</v>
      </c>
      <c r="J148" s="235">
        <f t="shared" si="5"/>
        <v>0</v>
      </c>
      <c r="K148" s="234"/>
      <c r="L148" s="234"/>
      <c r="M148" s="234"/>
      <c r="N148" s="234"/>
      <c r="O148" s="235">
        <f t="shared" si="6"/>
        <v>0</v>
      </c>
      <c r="P148" s="237"/>
      <c r="Q148" s="238"/>
    </row>
    <row r="149" spans="1:34" s="242" customFormat="1" ht="12" hidden="1" customHeight="1">
      <c r="A149" s="230" t="s">
        <v>559</v>
      </c>
      <c r="B149" s="232" t="s">
        <v>598</v>
      </c>
      <c r="C149" s="247" t="s">
        <v>564</v>
      </c>
      <c r="D149" s="247" t="s">
        <v>570</v>
      </c>
      <c r="E149" s="232" t="s">
        <v>553</v>
      </c>
      <c r="F149" s="265"/>
      <c r="G149" s="233">
        <v>3858</v>
      </c>
      <c r="H149" s="234">
        <f t="shared" si="4"/>
        <v>0</v>
      </c>
      <c r="I149" s="233">
        <v>128632</v>
      </c>
      <c r="J149" s="235">
        <f t="shared" si="5"/>
        <v>0</v>
      </c>
      <c r="K149" s="234"/>
      <c r="L149" s="234"/>
      <c r="M149" s="234"/>
      <c r="N149" s="234"/>
      <c r="O149" s="235">
        <f t="shared" si="6"/>
        <v>0</v>
      </c>
      <c r="P149" s="237"/>
      <c r="Q149" s="238"/>
    </row>
    <row r="150" spans="1:34" s="242" customFormat="1" ht="12" hidden="1" customHeight="1">
      <c r="A150" s="230" t="s">
        <v>560</v>
      </c>
      <c r="B150" s="232" t="s">
        <v>598</v>
      </c>
      <c r="C150" s="247" t="s">
        <v>564</v>
      </c>
      <c r="D150" s="247" t="s">
        <v>571</v>
      </c>
      <c r="E150" s="232" t="s">
        <v>553</v>
      </c>
      <c r="F150" s="265"/>
      <c r="G150" s="233">
        <v>4481</v>
      </c>
      <c r="H150" s="234">
        <f t="shared" si="4"/>
        <v>0</v>
      </c>
      <c r="I150" s="233">
        <v>149379</v>
      </c>
      <c r="J150" s="235">
        <f t="shared" si="5"/>
        <v>0</v>
      </c>
      <c r="K150" s="234"/>
      <c r="L150" s="234"/>
      <c r="M150" s="234"/>
      <c r="N150" s="234"/>
      <c r="O150" s="235">
        <f t="shared" si="6"/>
        <v>0</v>
      </c>
      <c r="P150" s="237"/>
      <c r="Q150" s="238"/>
    </row>
    <row r="151" spans="1:34" s="242" customFormat="1" ht="12" hidden="1" customHeight="1">
      <c r="A151" s="230" t="s">
        <v>561</v>
      </c>
      <c r="B151" s="232" t="s">
        <v>598</v>
      </c>
      <c r="C151" s="247" t="s">
        <v>564</v>
      </c>
      <c r="D151" s="247" t="s">
        <v>572</v>
      </c>
      <c r="E151" s="232" t="s">
        <v>553</v>
      </c>
      <c r="F151" s="265"/>
      <c r="G151" s="233">
        <v>5228</v>
      </c>
      <c r="H151" s="234">
        <f t="shared" si="4"/>
        <v>0</v>
      </c>
      <c r="I151" s="233">
        <v>174276</v>
      </c>
      <c r="J151" s="235">
        <f t="shared" si="5"/>
        <v>0</v>
      </c>
      <c r="K151" s="234"/>
      <c r="L151" s="234"/>
      <c r="M151" s="234"/>
      <c r="N151" s="234"/>
      <c r="O151" s="235">
        <f t="shared" si="6"/>
        <v>0</v>
      </c>
      <c r="P151" s="237"/>
      <c r="Q151" s="238"/>
    </row>
    <row r="152" spans="1:34" s="242" customFormat="1" ht="12" hidden="1" customHeight="1">
      <c r="A152" s="230" t="s">
        <v>562</v>
      </c>
      <c r="B152" s="232" t="s">
        <v>598</v>
      </c>
      <c r="C152" s="247" t="s">
        <v>564</v>
      </c>
      <c r="D152" s="247" t="s">
        <v>573</v>
      </c>
      <c r="E152" s="232" t="s">
        <v>553</v>
      </c>
      <c r="F152" s="265"/>
      <c r="G152" s="233">
        <v>6099</v>
      </c>
      <c r="H152" s="234">
        <f t="shared" si="4"/>
        <v>0</v>
      </c>
      <c r="I152" s="233">
        <v>203322</v>
      </c>
      <c r="J152" s="235">
        <f t="shared" si="5"/>
        <v>0</v>
      </c>
      <c r="K152" s="234"/>
      <c r="L152" s="234"/>
      <c r="M152" s="234"/>
      <c r="N152" s="234"/>
      <c r="O152" s="235">
        <f t="shared" si="6"/>
        <v>0</v>
      </c>
      <c r="P152" s="237"/>
      <c r="Q152" s="238"/>
    </row>
    <row r="153" spans="1:34" s="242" customFormat="1" ht="12" hidden="1" customHeight="1">
      <c r="A153" s="230" t="s">
        <v>563</v>
      </c>
      <c r="B153" s="232" t="s">
        <v>598</v>
      </c>
      <c r="C153" s="247" t="s">
        <v>574</v>
      </c>
      <c r="D153" s="247" t="s">
        <v>575</v>
      </c>
      <c r="E153" s="232" t="s">
        <v>553</v>
      </c>
      <c r="F153" s="265"/>
      <c r="G153" s="233">
        <v>6722</v>
      </c>
      <c r="H153" s="234">
        <f t="shared" si="4"/>
        <v>0</v>
      </c>
      <c r="I153" s="233">
        <v>224069</v>
      </c>
      <c r="J153" s="235">
        <f t="shared" si="5"/>
        <v>0</v>
      </c>
      <c r="K153" s="234"/>
      <c r="L153" s="234"/>
      <c r="M153" s="234"/>
      <c r="N153" s="234"/>
      <c r="O153" s="235">
        <f t="shared" si="6"/>
        <v>0</v>
      </c>
      <c r="P153" s="237"/>
      <c r="Q153" s="238"/>
    </row>
    <row r="154" spans="1:34" s="242" customFormat="1" ht="12" hidden="1" customHeight="1">
      <c r="A154" s="230" t="s">
        <v>576</v>
      </c>
      <c r="B154" s="232" t="s">
        <v>598</v>
      </c>
      <c r="C154" s="247" t="s">
        <v>581</v>
      </c>
      <c r="D154" s="247" t="s">
        <v>582</v>
      </c>
      <c r="E154" s="232" t="s">
        <v>553</v>
      </c>
      <c r="F154" s="265"/>
      <c r="G154" s="233">
        <v>3236</v>
      </c>
      <c r="H154" s="234">
        <f t="shared" si="4"/>
        <v>0</v>
      </c>
      <c r="I154" s="233">
        <v>107885</v>
      </c>
      <c r="J154" s="235">
        <f t="shared" si="5"/>
        <v>0</v>
      </c>
      <c r="K154" s="234"/>
      <c r="L154" s="234"/>
      <c r="M154" s="234"/>
      <c r="N154" s="234"/>
      <c r="O154" s="235">
        <f t="shared" si="6"/>
        <v>0</v>
      </c>
      <c r="P154" s="237"/>
      <c r="Q154" s="238"/>
    </row>
    <row r="155" spans="1:34" s="242" customFormat="1" ht="12" hidden="1" customHeight="1">
      <c r="A155" s="230" t="s">
        <v>577</v>
      </c>
      <c r="B155" s="232" t="s">
        <v>598</v>
      </c>
      <c r="C155" s="247" t="s">
        <v>581</v>
      </c>
      <c r="D155" s="247" t="s">
        <v>583</v>
      </c>
      <c r="E155" s="232" t="s">
        <v>553</v>
      </c>
      <c r="F155" s="265"/>
      <c r="G155" s="233">
        <v>4232</v>
      </c>
      <c r="H155" s="234">
        <f t="shared" si="4"/>
        <v>0</v>
      </c>
      <c r="I155" s="233">
        <v>141080</v>
      </c>
      <c r="J155" s="235">
        <f t="shared" si="5"/>
        <v>0</v>
      </c>
      <c r="K155" s="234"/>
      <c r="L155" s="234"/>
      <c r="M155" s="234"/>
      <c r="N155" s="234"/>
      <c r="O155" s="235">
        <f t="shared" si="6"/>
        <v>0</v>
      </c>
      <c r="P155" s="237"/>
      <c r="Q155" s="238"/>
    </row>
    <row r="156" spans="1:34" s="242" customFormat="1" ht="12" hidden="1" customHeight="1">
      <c r="A156" s="230" t="s">
        <v>578</v>
      </c>
      <c r="B156" s="232" t="s">
        <v>598</v>
      </c>
      <c r="C156" s="247" t="s">
        <v>581</v>
      </c>
      <c r="D156" s="247" t="s">
        <v>584</v>
      </c>
      <c r="E156" s="232" t="s">
        <v>553</v>
      </c>
      <c r="F156" s="265"/>
      <c r="G156" s="233">
        <v>4481</v>
      </c>
      <c r="H156" s="234">
        <f t="shared" si="4"/>
        <v>0</v>
      </c>
      <c r="I156" s="233">
        <v>149379</v>
      </c>
      <c r="J156" s="235">
        <f t="shared" si="5"/>
        <v>0</v>
      </c>
      <c r="K156" s="234"/>
      <c r="L156" s="234"/>
      <c r="M156" s="234"/>
      <c r="N156" s="234"/>
      <c r="O156" s="235">
        <f t="shared" si="6"/>
        <v>0</v>
      </c>
      <c r="P156" s="237"/>
      <c r="Q156" s="238"/>
    </row>
    <row r="157" spans="1:34" s="242" customFormat="1" ht="12" hidden="1" customHeight="1">
      <c r="A157" s="230" t="s">
        <v>579</v>
      </c>
      <c r="B157" s="232" t="s">
        <v>598</v>
      </c>
      <c r="C157" s="247" t="s">
        <v>581</v>
      </c>
      <c r="D157" s="247" t="s">
        <v>585</v>
      </c>
      <c r="E157" s="232" t="s">
        <v>553</v>
      </c>
      <c r="F157" s="265"/>
      <c r="G157" s="233">
        <v>5103</v>
      </c>
      <c r="H157" s="234">
        <f t="shared" si="4"/>
        <v>0</v>
      </c>
      <c r="I157" s="233">
        <v>170127</v>
      </c>
      <c r="J157" s="235">
        <f t="shared" si="5"/>
        <v>0</v>
      </c>
      <c r="K157" s="234"/>
      <c r="L157" s="234"/>
      <c r="M157" s="234"/>
      <c r="N157" s="234"/>
      <c r="O157" s="235">
        <f t="shared" si="6"/>
        <v>0</v>
      </c>
      <c r="P157" s="237"/>
      <c r="Q157" s="238"/>
    </row>
    <row r="158" spans="1:34" s="242" customFormat="1" ht="12" hidden="1" customHeight="1">
      <c r="A158" s="230" t="s">
        <v>580</v>
      </c>
      <c r="B158" s="232" t="s">
        <v>598</v>
      </c>
      <c r="C158" s="247" t="s">
        <v>581</v>
      </c>
      <c r="D158" s="247" t="s">
        <v>586</v>
      </c>
      <c r="E158" s="232" t="s">
        <v>553</v>
      </c>
      <c r="F158" s="265"/>
      <c r="G158" s="233">
        <v>5850</v>
      </c>
      <c r="H158" s="234">
        <f t="shared" si="4"/>
        <v>0</v>
      </c>
      <c r="I158" s="233">
        <v>195023</v>
      </c>
      <c r="J158" s="235">
        <f t="shared" si="5"/>
        <v>0</v>
      </c>
      <c r="K158" s="234"/>
      <c r="L158" s="234"/>
      <c r="M158" s="234"/>
      <c r="N158" s="234"/>
      <c r="O158" s="235">
        <f t="shared" si="6"/>
        <v>0</v>
      </c>
      <c r="P158" s="237"/>
      <c r="Q158" s="238"/>
    </row>
    <row r="159" spans="1:34" s="242" customFormat="1" ht="12" hidden="1" customHeight="1">
      <c r="A159" s="230" t="s">
        <v>587</v>
      </c>
      <c r="B159" s="232" t="s">
        <v>598</v>
      </c>
      <c r="C159" s="247" t="s">
        <v>592</v>
      </c>
      <c r="D159" s="247" t="s">
        <v>593</v>
      </c>
      <c r="E159" s="232" t="s">
        <v>553</v>
      </c>
      <c r="F159" s="265"/>
      <c r="G159" s="233">
        <v>3858</v>
      </c>
      <c r="H159" s="234">
        <f t="shared" si="4"/>
        <v>0</v>
      </c>
      <c r="I159" s="233">
        <v>128632</v>
      </c>
      <c r="J159" s="235">
        <f t="shared" si="5"/>
        <v>0</v>
      </c>
      <c r="K159" s="234"/>
      <c r="L159" s="234"/>
      <c r="M159" s="234"/>
      <c r="N159" s="234"/>
      <c r="O159" s="235">
        <f t="shared" si="6"/>
        <v>0</v>
      </c>
      <c r="P159" s="237"/>
      <c r="Q159" s="238"/>
    </row>
    <row r="160" spans="1:34" s="242" customFormat="1" ht="12" hidden="1" customHeight="1">
      <c r="A160" s="230" t="s">
        <v>588</v>
      </c>
      <c r="B160" s="232" t="s">
        <v>598</v>
      </c>
      <c r="C160" s="247" t="s">
        <v>592</v>
      </c>
      <c r="D160" s="247" t="s">
        <v>594</v>
      </c>
      <c r="E160" s="232" t="s">
        <v>553</v>
      </c>
      <c r="F160" s="265"/>
      <c r="G160" s="233">
        <v>5103</v>
      </c>
      <c r="H160" s="234">
        <f t="shared" si="4"/>
        <v>0</v>
      </c>
      <c r="I160" s="233">
        <v>170127</v>
      </c>
      <c r="J160" s="235">
        <f t="shared" si="5"/>
        <v>0</v>
      </c>
      <c r="K160" s="234"/>
      <c r="L160" s="234"/>
      <c r="M160" s="234"/>
      <c r="N160" s="234"/>
      <c r="O160" s="235">
        <f t="shared" si="6"/>
        <v>0</v>
      </c>
      <c r="P160" s="237"/>
      <c r="Q160" s="238"/>
    </row>
    <row r="161" spans="1:17" s="242" customFormat="1" ht="12" hidden="1" customHeight="1">
      <c r="A161" s="230" t="s">
        <v>589</v>
      </c>
      <c r="B161" s="232" t="s">
        <v>598</v>
      </c>
      <c r="C161" s="247" t="s">
        <v>592</v>
      </c>
      <c r="D161" s="247" t="s">
        <v>595</v>
      </c>
      <c r="E161" s="232" t="s">
        <v>553</v>
      </c>
      <c r="F161" s="265"/>
      <c r="G161" s="233">
        <v>5352</v>
      </c>
      <c r="H161" s="234">
        <f t="shared" si="4"/>
        <v>0</v>
      </c>
      <c r="I161" s="233">
        <v>178425</v>
      </c>
      <c r="J161" s="235">
        <f t="shared" si="5"/>
        <v>0</v>
      </c>
      <c r="K161" s="234"/>
      <c r="L161" s="234"/>
      <c r="M161" s="234"/>
      <c r="N161" s="234"/>
      <c r="O161" s="235">
        <f t="shared" si="6"/>
        <v>0</v>
      </c>
      <c r="P161" s="237"/>
      <c r="Q161" s="238"/>
    </row>
    <row r="162" spans="1:17" s="242" customFormat="1" ht="12" hidden="1" customHeight="1">
      <c r="A162" s="230" t="s">
        <v>590</v>
      </c>
      <c r="B162" s="232" t="s">
        <v>598</v>
      </c>
      <c r="C162" s="247" t="s">
        <v>592</v>
      </c>
      <c r="D162" s="247" t="s">
        <v>596</v>
      </c>
      <c r="E162" s="232" t="s">
        <v>553</v>
      </c>
      <c r="F162" s="265"/>
      <c r="G162" s="233">
        <v>6099</v>
      </c>
      <c r="H162" s="234">
        <f t="shared" si="4"/>
        <v>0</v>
      </c>
      <c r="I162" s="233">
        <v>203322</v>
      </c>
      <c r="J162" s="235">
        <f t="shared" si="5"/>
        <v>0</v>
      </c>
      <c r="K162" s="234"/>
      <c r="L162" s="234"/>
      <c r="M162" s="234"/>
      <c r="N162" s="234"/>
      <c r="O162" s="235">
        <f t="shared" si="6"/>
        <v>0</v>
      </c>
      <c r="P162" s="237"/>
      <c r="Q162" s="238"/>
    </row>
    <row r="163" spans="1:17" s="242" customFormat="1" ht="12" hidden="1" customHeight="1">
      <c r="A163" s="230" t="s">
        <v>591</v>
      </c>
      <c r="B163" s="232" t="s">
        <v>598</v>
      </c>
      <c r="C163" s="247" t="s">
        <v>592</v>
      </c>
      <c r="D163" s="247" t="s">
        <v>597</v>
      </c>
      <c r="E163" s="232" t="s">
        <v>553</v>
      </c>
      <c r="F163" s="265"/>
      <c r="G163" s="233">
        <v>7095</v>
      </c>
      <c r="H163" s="234">
        <f t="shared" si="4"/>
        <v>0</v>
      </c>
      <c r="I163" s="233">
        <v>236518</v>
      </c>
      <c r="J163" s="235">
        <f t="shared" si="5"/>
        <v>0</v>
      </c>
      <c r="K163" s="234"/>
      <c r="L163" s="234"/>
      <c r="M163" s="234"/>
      <c r="N163" s="234"/>
      <c r="O163" s="235">
        <f t="shared" si="6"/>
        <v>0</v>
      </c>
      <c r="P163" s="237"/>
      <c r="Q163" s="238"/>
    </row>
    <row r="164" spans="1:17" s="242" customFormat="1" ht="12" hidden="1" customHeight="1">
      <c r="A164" s="230" t="s">
        <v>1505</v>
      </c>
      <c r="B164" s="232" t="s">
        <v>598</v>
      </c>
      <c r="C164" s="247" t="s">
        <v>1506</v>
      </c>
      <c r="D164" s="247" t="s">
        <v>1507</v>
      </c>
      <c r="E164" s="232" t="s">
        <v>553</v>
      </c>
      <c r="F164" s="265"/>
      <c r="G164" s="233"/>
      <c r="H164" s="234">
        <f t="shared" si="4"/>
        <v>0</v>
      </c>
      <c r="I164" s="233">
        <v>50457</v>
      </c>
      <c r="J164" s="235">
        <f t="shared" si="5"/>
        <v>0</v>
      </c>
      <c r="K164" s="234"/>
      <c r="L164" s="234"/>
      <c r="M164" s="234"/>
      <c r="N164" s="234"/>
      <c r="O164" s="235">
        <f t="shared" si="6"/>
        <v>0</v>
      </c>
      <c r="P164" s="237"/>
      <c r="Q164" s="238"/>
    </row>
    <row r="165" spans="1:17" s="206" customFormat="1" ht="12" hidden="1" customHeight="1">
      <c r="A165" s="168" t="s">
        <v>599</v>
      </c>
      <c r="B165" s="227" t="s">
        <v>791</v>
      </c>
      <c r="C165" s="196" t="s">
        <v>610</v>
      </c>
      <c r="D165" s="196" t="s">
        <v>611</v>
      </c>
      <c r="E165" s="227" t="s">
        <v>5</v>
      </c>
      <c r="F165" s="264"/>
      <c r="G165" s="166">
        <v>18650</v>
      </c>
      <c r="H165" s="169">
        <f t="shared" si="4"/>
        <v>0</v>
      </c>
      <c r="I165" s="166"/>
      <c r="J165" s="166">
        <f t="shared" si="5"/>
        <v>0</v>
      </c>
      <c r="K165" s="169"/>
      <c r="L165" s="169"/>
      <c r="M165" s="169"/>
      <c r="N165" s="169"/>
      <c r="O165" s="166">
        <f t="shared" si="6"/>
        <v>0</v>
      </c>
      <c r="P165" s="195"/>
      <c r="Q165" s="167"/>
    </row>
    <row r="166" spans="1:17" s="242" customFormat="1" ht="12" hidden="1" customHeight="1">
      <c r="A166" s="230" t="s">
        <v>669</v>
      </c>
      <c r="B166" s="248" t="s">
        <v>791</v>
      </c>
      <c r="C166" s="247" t="s">
        <v>670</v>
      </c>
      <c r="D166" s="247" t="s">
        <v>671</v>
      </c>
      <c r="E166" s="232" t="s">
        <v>485</v>
      </c>
      <c r="F166" s="265"/>
      <c r="G166" s="233"/>
      <c r="H166" s="234">
        <f t="shared" si="4"/>
        <v>0</v>
      </c>
      <c r="I166" s="233">
        <v>48645</v>
      </c>
      <c r="J166" s="235">
        <f t="shared" si="5"/>
        <v>0</v>
      </c>
      <c r="K166" s="234"/>
      <c r="L166" s="234"/>
      <c r="M166" s="234"/>
      <c r="N166" s="234"/>
      <c r="O166" s="235">
        <f t="shared" si="6"/>
        <v>0</v>
      </c>
      <c r="P166" s="237"/>
      <c r="Q166" s="238"/>
    </row>
    <row r="167" spans="1:17" s="206" customFormat="1" ht="12" hidden="1" customHeight="1">
      <c r="A167" s="168" t="s">
        <v>600</v>
      </c>
      <c r="B167" s="227" t="s">
        <v>791</v>
      </c>
      <c r="C167" s="196" t="s">
        <v>610</v>
      </c>
      <c r="D167" s="196" t="s">
        <v>612</v>
      </c>
      <c r="E167" s="227" t="s">
        <v>5</v>
      </c>
      <c r="F167" s="264"/>
      <c r="G167" s="166">
        <v>19690</v>
      </c>
      <c r="H167" s="169">
        <f t="shared" si="4"/>
        <v>0</v>
      </c>
      <c r="I167" s="166"/>
      <c r="J167" s="166">
        <f t="shared" si="5"/>
        <v>0</v>
      </c>
      <c r="K167" s="169"/>
      <c r="L167" s="169"/>
      <c r="M167" s="169"/>
      <c r="N167" s="169"/>
      <c r="O167" s="166">
        <f t="shared" si="6"/>
        <v>0</v>
      </c>
      <c r="P167" s="195"/>
      <c r="Q167" s="167"/>
    </row>
    <row r="168" spans="1:17" s="242" customFormat="1" ht="12" hidden="1" customHeight="1">
      <c r="A168" s="230" t="s">
        <v>672</v>
      </c>
      <c r="B168" s="248" t="s">
        <v>791</v>
      </c>
      <c r="C168" s="247" t="s">
        <v>670</v>
      </c>
      <c r="D168" s="247" t="s">
        <v>673</v>
      </c>
      <c r="E168" s="232" t="s">
        <v>485</v>
      </c>
      <c r="F168" s="265"/>
      <c r="G168" s="233"/>
      <c r="H168" s="234">
        <f t="shared" si="4"/>
        <v>0</v>
      </c>
      <c r="I168" s="233">
        <v>62157</v>
      </c>
      <c r="J168" s="235">
        <f t="shared" si="5"/>
        <v>0</v>
      </c>
      <c r="K168" s="234"/>
      <c r="L168" s="234"/>
      <c r="M168" s="234"/>
      <c r="N168" s="234"/>
      <c r="O168" s="235">
        <f t="shared" si="6"/>
        <v>0</v>
      </c>
      <c r="P168" s="237"/>
      <c r="Q168" s="238"/>
    </row>
    <row r="169" spans="1:17" s="206" customFormat="1" ht="12" hidden="1" customHeight="1">
      <c r="A169" s="168" t="s">
        <v>601</v>
      </c>
      <c r="B169" s="227" t="s">
        <v>791</v>
      </c>
      <c r="C169" s="196" t="s">
        <v>610</v>
      </c>
      <c r="D169" s="196" t="s">
        <v>613</v>
      </c>
      <c r="E169" s="227" t="s">
        <v>5</v>
      </c>
      <c r="F169" s="264"/>
      <c r="G169" s="166">
        <v>20380</v>
      </c>
      <c r="H169" s="169">
        <f t="shared" si="4"/>
        <v>0</v>
      </c>
      <c r="I169" s="166"/>
      <c r="J169" s="166">
        <f t="shared" si="5"/>
        <v>0</v>
      </c>
      <c r="K169" s="169"/>
      <c r="L169" s="169"/>
      <c r="M169" s="169"/>
      <c r="N169" s="169"/>
      <c r="O169" s="166">
        <f t="shared" si="6"/>
        <v>0</v>
      </c>
      <c r="P169" s="195"/>
      <c r="Q169" s="167"/>
    </row>
    <row r="170" spans="1:17" s="242" customFormat="1" ht="12" hidden="1" customHeight="1">
      <c r="A170" s="230" t="s">
        <v>672</v>
      </c>
      <c r="B170" s="248" t="s">
        <v>791</v>
      </c>
      <c r="C170" s="247" t="s">
        <v>670</v>
      </c>
      <c r="D170" s="247" t="s">
        <v>673</v>
      </c>
      <c r="E170" s="232" t="s">
        <v>485</v>
      </c>
      <c r="F170" s="265"/>
      <c r="G170" s="233"/>
      <c r="H170" s="234">
        <f t="shared" si="4"/>
        <v>0</v>
      </c>
      <c r="I170" s="233">
        <v>62157</v>
      </c>
      <c r="J170" s="235">
        <f t="shared" si="5"/>
        <v>0</v>
      </c>
      <c r="K170" s="234"/>
      <c r="L170" s="234"/>
      <c r="M170" s="234"/>
      <c r="N170" s="234"/>
      <c r="O170" s="235">
        <f t="shared" si="6"/>
        <v>0</v>
      </c>
      <c r="P170" s="237"/>
      <c r="Q170" s="238"/>
    </row>
    <row r="171" spans="1:17" s="206" customFormat="1" ht="12" hidden="1" customHeight="1">
      <c r="A171" s="168" t="s">
        <v>602</v>
      </c>
      <c r="B171" s="227" t="s">
        <v>791</v>
      </c>
      <c r="C171" s="196" t="s">
        <v>610</v>
      </c>
      <c r="D171" s="196" t="s">
        <v>614</v>
      </c>
      <c r="E171" s="227" t="s">
        <v>5</v>
      </c>
      <c r="F171" s="264"/>
      <c r="G171" s="166">
        <v>22950</v>
      </c>
      <c r="H171" s="169">
        <f t="shared" si="4"/>
        <v>0</v>
      </c>
      <c r="I171" s="166"/>
      <c r="J171" s="166">
        <f t="shared" si="5"/>
        <v>0</v>
      </c>
      <c r="K171" s="169"/>
      <c r="L171" s="169"/>
      <c r="M171" s="169"/>
      <c r="N171" s="169"/>
      <c r="O171" s="166">
        <f t="shared" si="6"/>
        <v>0</v>
      </c>
      <c r="P171" s="195"/>
      <c r="Q171" s="167"/>
    </row>
    <row r="172" spans="1:17" s="242" customFormat="1" ht="12" hidden="1" customHeight="1">
      <c r="A172" s="230" t="s">
        <v>672</v>
      </c>
      <c r="B172" s="248" t="s">
        <v>791</v>
      </c>
      <c r="C172" s="247" t="s">
        <v>670</v>
      </c>
      <c r="D172" s="247" t="s">
        <v>673</v>
      </c>
      <c r="E172" s="232" t="s">
        <v>485</v>
      </c>
      <c r="F172" s="265"/>
      <c r="H172" s="234">
        <f t="shared" si="4"/>
        <v>0</v>
      </c>
      <c r="I172" s="233">
        <v>62157</v>
      </c>
      <c r="J172" s="235">
        <f t="shared" si="5"/>
        <v>0</v>
      </c>
      <c r="K172" s="234"/>
      <c r="L172" s="234"/>
      <c r="M172" s="234"/>
      <c r="N172" s="234"/>
      <c r="O172" s="235">
        <f t="shared" si="6"/>
        <v>0</v>
      </c>
      <c r="P172" s="237"/>
      <c r="Q172" s="238"/>
    </row>
    <row r="173" spans="1:17" s="206" customFormat="1" ht="12" hidden="1" customHeight="1">
      <c r="A173" s="168" t="s">
        <v>603</v>
      </c>
      <c r="B173" s="227" t="s">
        <v>791</v>
      </c>
      <c r="C173" s="196" t="s">
        <v>610</v>
      </c>
      <c r="D173" s="196" t="s">
        <v>615</v>
      </c>
      <c r="E173" s="227" t="s">
        <v>5</v>
      </c>
      <c r="F173" s="264"/>
      <c r="G173" s="166">
        <v>26610</v>
      </c>
      <c r="H173" s="169">
        <f t="shared" si="4"/>
        <v>0</v>
      </c>
      <c r="I173" s="166"/>
      <c r="J173" s="166">
        <f t="shared" si="5"/>
        <v>0</v>
      </c>
      <c r="K173" s="169"/>
      <c r="L173" s="169"/>
      <c r="M173" s="169"/>
      <c r="N173" s="169"/>
      <c r="O173" s="166">
        <f t="shared" si="6"/>
        <v>0</v>
      </c>
      <c r="P173" s="195"/>
      <c r="Q173" s="167"/>
    </row>
    <row r="174" spans="1:17" s="242" customFormat="1" ht="12" hidden="1" customHeight="1">
      <c r="A174" s="230" t="s">
        <v>674</v>
      </c>
      <c r="B174" s="248" t="s">
        <v>791</v>
      </c>
      <c r="C174" s="247" t="s">
        <v>670</v>
      </c>
      <c r="D174" s="247" t="s">
        <v>675</v>
      </c>
      <c r="E174" s="232" t="s">
        <v>485</v>
      </c>
      <c r="F174" s="265"/>
      <c r="G174" s="233"/>
      <c r="H174" s="234">
        <f t="shared" si="4"/>
        <v>0</v>
      </c>
      <c r="I174" s="233">
        <v>81075</v>
      </c>
      <c r="J174" s="235">
        <f t="shared" si="5"/>
        <v>0</v>
      </c>
      <c r="K174" s="234"/>
      <c r="L174" s="234"/>
      <c r="M174" s="234"/>
      <c r="N174" s="234"/>
      <c r="O174" s="235">
        <f t="shared" si="6"/>
        <v>0</v>
      </c>
      <c r="P174" s="237"/>
      <c r="Q174" s="238"/>
    </row>
    <row r="175" spans="1:17" s="206" customFormat="1" ht="12" hidden="1" customHeight="1">
      <c r="A175" s="168" t="s">
        <v>604</v>
      </c>
      <c r="B175" s="227" t="s">
        <v>791</v>
      </c>
      <c r="C175" s="196" t="s">
        <v>610</v>
      </c>
      <c r="D175" s="196" t="s">
        <v>616</v>
      </c>
      <c r="E175" s="227" t="s">
        <v>5</v>
      </c>
      <c r="F175" s="264"/>
      <c r="G175" s="166">
        <v>28680</v>
      </c>
      <c r="H175" s="169">
        <f t="shared" si="4"/>
        <v>0</v>
      </c>
      <c r="I175" s="166"/>
      <c r="J175" s="166">
        <f t="shared" si="5"/>
        <v>0</v>
      </c>
      <c r="K175" s="169"/>
      <c r="L175" s="169"/>
      <c r="M175" s="169"/>
      <c r="N175" s="169"/>
      <c r="O175" s="166">
        <f t="shared" si="6"/>
        <v>0</v>
      </c>
      <c r="P175" s="195"/>
      <c r="Q175" s="167"/>
    </row>
    <row r="176" spans="1:17" s="242" customFormat="1" ht="12" hidden="1" customHeight="1">
      <c r="A176" s="230" t="s">
        <v>674</v>
      </c>
      <c r="B176" s="248" t="s">
        <v>791</v>
      </c>
      <c r="C176" s="247" t="s">
        <v>670</v>
      </c>
      <c r="D176" s="247" t="s">
        <v>675</v>
      </c>
      <c r="E176" s="232" t="s">
        <v>485</v>
      </c>
      <c r="F176" s="265"/>
      <c r="G176" s="233"/>
      <c r="H176" s="234">
        <f t="shared" si="4"/>
        <v>0</v>
      </c>
      <c r="I176" s="233">
        <v>81075</v>
      </c>
      <c r="J176" s="235">
        <f t="shared" si="5"/>
        <v>0</v>
      </c>
      <c r="K176" s="234"/>
      <c r="L176" s="234"/>
      <c r="M176" s="234"/>
      <c r="N176" s="234"/>
      <c r="O176" s="235">
        <f t="shared" si="6"/>
        <v>0</v>
      </c>
      <c r="P176" s="237"/>
      <c r="Q176" s="238"/>
    </row>
    <row r="177" spans="1:17" s="206" customFormat="1" ht="12" hidden="1" customHeight="1">
      <c r="A177" s="168" t="s">
        <v>605</v>
      </c>
      <c r="B177" s="227" t="s">
        <v>791</v>
      </c>
      <c r="C177" s="196" t="s">
        <v>610</v>
      </c>
      <c r="D177" s="196" t="s">
        <v>617</v>
      </c>
      <c r="E177" s="227" t="s">
        <v>5</v>
      </c>
      <c r="F177" s="264"/>
      <c r="G177" s="166">
        <v>30830</v>
      </c>
      <c r="H177" s="169">
        <f t="shared" si="4"/>
        <v>0</v>
      </c>
      <c r="I177" s="166"/>
      <c r="J177" s="166">
        <f t="shared" si="5"/>
        <v>0</v>
      </c>
      <c r="K177" s="169"/>
      <c r="L177" s="169"/>
      <c r="M177" s="169"/>
      <c r="N177" s="169"/>
      <c r="O177" s="166">
        <f t="shared" si="6"/>
        <v>0</v>
      </c>
      <c r="P177" s="195"/>
      <c r="Q177" s="167"/>
    </row>
    <row r="178" spans="1:17" s="242" customFormat="1" ht="12" hidden="1" customHeight="1">
      <c r="A178" s="230" t="s">
        <v>676</v>
      </c>
      <c r="B178" s="248" t="s">
        <v>791</v>
      </c>
      <c r="C178" s="247" t="s">
        <v>670</v>
      </c>
      <c r="D178" s="247" t="s">
        <v>677</v>
      </c>
      <c r="E178" s="232" t="s">
        <v>485</v>
      </c>
      <c r="F178" s="265"/>
      <c r="G178" s="233"/>
      <c r="H178" s="234">
        <f t="shared" si="4"/>
        <v>0</v>
      </c>
      <c r="I178" s="233">
        <v>97290</v>
      </c>
      <c r="J178" s="235">
        <f t="shared" si="5"/>
        <v>0</v>
      </c>
      <c r="K178" s="234"/>
      <c r="L178" s="234"/>
      <c r="M178" s="234"/>
      <c r="N178" s="234"/>
      <c r="O178" s="235">
        <f t="shared" si="6"/>
        <v>0</v>
      </c>
      <c r="P178" s="237"/>
      <c r="Q178" s="238"/>
    </row>
    <row r="179" spans="1:17" s="206" customFormat="1" ht="12" hidden="1" customHeight="1">
      <c r="A179" s="168" t="s">
        <v>606</v>
      </c>
      <c r="B179" s="227" t="s">
        <v>791</v>
      </c>
      <c r="C179" s="196" t="s">
        <v>610</v>
      </c>
      <c r="D179" s="196" t="s">
        <v>618</v>
      </c>
      <c r="E179" s="227" t="s">
        <v>5</v>
      </c>
      <c r="F179" s="264"/>
      <c r="G179" s="166">
        <v>33420</v>
      </c>
      <c r="H179" s="169">
        <f t="shared" si="4"/>
        <v>0</v>
      </c>
      <c r="I179" s="166"/>
      <c r="J179" s="166">
        <f t="shared" si="5"/>
        <v>0</v>
      </c>
      <c r="K179" s="169"/>
      <c r="L179" s="169"/>
      <c r="M179" s="169"/>
      <c r="N179" s="169"/>
      <c r="O179" s="166">
        <f t="shared" si="6"/>
        <v>0</v>
      </c>
      <c r="P179" s="195"/>
      <c r="Q179" s="167"/>
    </row>
    <row r="180" spans="1:17" s="242" customFormat="1" ht="12" hidden="1" customHeight="1">
      <c r="A180" s="230" t="s">
        <v>678</v>
      </c>
      <c r="B180" s="248" t="s">
        <v>791</v>
      </c>
      <c r="C180" s="247" t="s">
        <v>670</v>
      </c>
      <c r="D180" s="247" t="s">
        <v>679</v>
      </c>
      <c r="E180" s="232" t="s">
        <v>485</v>
      </c>
      <c r="F180" s="265"/>
      <c r="G180" s="233"/>
      <c r="H180" s="234">
        <f t="shared" si="4"/>
        <v>0</v>
      </c>
      <c r="I180" s="233">
        <v>129720</v>
      </c>
      <c r="J180" s="235">
        <f t="shared" si="5"/>
        <v>0</v>
      </c>
      <c r="K180" s="234"/>
      <c r="L180" s="234"/>
      <c r="M180" s="234"/>
      <c r="N180" s="234"/>
      <c r="O180" s="235">
        <f t="shared" si="6"/>
        <v>0</v>
      </c>
      <c r="P180" s="237"/>
      <c r="Q180" s="238"/>
    </row>
    <row r="181" spans="1:17" s="206" customFormat="1" ht="12" hidden="1" customHeight="1">
      <c r="A181" s="168" t="s">
        <v>607</v>
      </c>
      <c r="B181" s="227" t="s">
        <v>791</v>
      </c>
      <c r="C181" s="196" t="s">
        <v>610</v>
      </c>
      <c r="D181" s="196" t="s">
        <v>619</v>
      </c>
      <c r="E181" s="227" t="s">
        <v>5</v>
      </c>
      <c r="F181" s="264"/>
      <c r="G181" s="166">
        <v>35310</v>
      </c>
      <c r="H181" s="169">
        <f t="shared" si="4"/>
        <v>0</v>
      </c>
      <c r="I181" s="166"/>
      <c r="J181" s="166">
        <f t="shared" si="5"/>
        <v>0</v>
      </c>
      <c r="K181" s="169"/>
      <c r="L181" s="169"/>
      <c r="M181" s="169"/>
      <c r="N181" s="169"/>
      <c r="O181" s="166">
        <f t="shared" si="6"/>
        <v>0</v>
      </c>
      <c r="P181" s="195"/>
      <c r="Q181" s="167"/>
    </row>
    <row r="182" spans="1:17" s="242" customFormat="1" ht="12" hidden="1" customHeight="1">
      <c r="A182" s="230" t="s">
        <v>678</v>
      </c>
      <c r="B182" s="248" t="s">
        <v>791</v>
      </c>
      <c r="C182" s="247" t="s">
        <v>670</v>
      </c>
      <c r="D182" s="247" t="s">
        <v>679</v>
      </c>
      <c r="E182" s="232" t="s">
        <v>485</v>
      </c>
      <c r="F182" s="265"/>
      <c r="G182" s="233"/>
      <c r="H182" s="234">
        <f t="shared" si="4"/>
        <v>0</v>
      </c>
      <c r="I182" s="233">
        <v>129720</v>
      </c>
      <c r="J182" s="235">
        <f t="shared" si="5"/>
        <v>0</v>
      </c>
      <c r="K182" s="234"/>
      <c r="L182" s="234"/>
      <c r="M182" s="234"/>
      <c r="N182" s="234"/>
      <c r="O182" s="235">
        <f t="shared" si="6"/>
        <v>0</v>
      </c>
      <c r="P182" s="237"/>
      <c r="Q182" s="238"/>
    </row>
    <row r="183" spans="1:17" s="206" customFormat="1" ht="12" hidden="1" customHeight="1">
      <c r="A183" s="168" t="s">
        <v>608</v>
      </c>
      <c r="B183" s="227" t="s">
        <v>791</v>
      </c>
      <c r="C183" s="196" t="s">
        <v>610</v>
      </c>
      <c r="D183" s="196" t="s">
        <v>620</v>
      </c>
      <c r="E183" s="227" t="s">
        <v>5</v>
      </c>
      <c r="F183" s="264"/>
      <c r="G183" s="166">
        <v>36430</v>
      </c>
      <c r="H183" s="169">
        <f t="shared" si="4"/>
        <v>0</v>
      </c>
      <c r="I183" s="166"/>
      <c r="J183" s="166">
        <f t="shared" si="5"/>
        <v>0</v>
      </c>
      <c r="K183" s="169"/>
      <c r="L183" s="169"/>
      <c r="M183" s="169"/>
      <c r="N183" s="169"/>
      <c r="O183" s="166">
        <f t="shared" si="6"/>
        <v>0</v>
      </c>
      <c r="P183" s="195"/>
      <c r="Q183" s="167"/>
    </row>
    <row r="184" spans="1:17" s="242" customFormat="1" ht="12" hidden="1" customHeight="1">
      <c r="A184" s="230" t="s">
        <v>680</v>
      </c>
      <c r="B184" s="248" t="s">
        <v>791</v>
      </c>
      <c r="C184" s="247" t="s">
        <v>670</v>
      </c>
      <c r="D184" s="247" t="s">
        <v>681</v>
      </c>
      <c r="E184" s="232" t="s">
        <v>485</v>
      </c>
      <c r="F184" s="265"/>
      <c r="G184" s="233"/>
      <c r="H184" s="234">
        <f t="shared" si="4"/>
        <v>0</v>
      </c>
      <c r="I184" s="233">
        <v>145935</v>
      </c>
      <c r="J184" s="235">
        <f t="shared" si="5"/>
        <v>0</v>
      </c>
      <c r="K184" s="234"/>
      <c r="L184" s="234"/>
      <c r="M184" s="234"/>
      <c r="N184" s="234"/>
      <c r="O184" s="235">
        <f t="shared" si="6"/>
        <v>0</v>
      </c>
      <c r="P184" s="237"/>
      <c r="Q184" s="238"/>
    </row>
    <row r="185" spans="1:17" s="206" customFormat="1" ht="12" hidden="1" customHeight="1">
      <c r="A185" s="168" t="s">
        <v>609</v>
      </c>
      <c r="B185" s="227" t="s">
        <v>791</v>
      </c>
      <c r="C185" s="196" t="s">
        <v>610</v>
      </c>
      <c r="D185" s="196" t="s">
        <v>621</v>
      </c>
      <c r="E185" s="227" t="s">
        <v>5</v>
      </c>
      <c r="F185" s="264"/>
      <c r="G185" s="166">
        <v>38420</v>
      </c>
      <c r="H185" s="169">
        <f t="shared" si="4"/>
        <v>0</v>
      </c>
      <c r="I185" s="166"/>
      <c r="J185" s="166">
        <f t="shared" si="5"/>
        <v>0</v>
      </c>
      <c r="K185" s="169"/>
      <c r="L185" s="169"/>
      <c r="M185" s="169"/>
      <c r="N185" s="169"/>
      <c r="O185" s="166">
        <f t="shared" si="6"/>
        <v>0</v>
      </c>
      <c r="P185" s="195"/>
      <c r="Q185" s="167"/>
    </row>
    <row r="186" spans="1:17" s="242" customFormat="1" ht="12" hidden="1" customHeight="1">
      <c r="A186" s="230" t="s">
        <v>682</v>
      </c>
      <c r="B186" s="248" t="s">
        <v>791</v>
      </c>
      <c r="C186" s="247" t="s">
        <v>670</v>
      </c>
      <c r="D186" s="247" t="s">
        <v>683</v>
      </c>
      <c r="E186" s="232" t="s">
        <v>485</v>
      </c>
      <c r="F186" s="265"/>
      <c r="G186" s="233"/>
      <c r="H186" s="234">
        <f t="shared" si="4"/>
        <v>0</v>
      </c>
      <c r="I186" s="233">
        <v>194580</v>
      </c>
      <c r="J186" s="235">
        <f t="shared" si="5"/>
        <v>0</v>
      </c>
      <c r="K186" s="234"/>
      <c r="L186" s="234"/>
      <c r="M186" s="234"/>
      <c r="N186" s="234"/>
      <c r="O186" s="235">
        <f t="shared" si="6"/>
        <v>0</v>
      </c>
      <c r="P186" s="237"/>
      <c r="Q186" s="238"/>
    </row>
    <row r="187" spans="1:17" s="206" customFormat="1" ht="12" hidden="1" customHeight="1">
      <c r="A187" s="168" t="s">
        <v>622</v>
      </c>
      <c r="B187" s="227" t="s">
        <v>791</v>
      </c>
      <c r="C187" s="196" t="s">
        <v>655</v>
      </c>
      <c r="D187" s="196" t="s">
        <v>656</v>
      </c>
      <c r="E187" s="227" t="s">
        <v>93</v>
      </c>
      <c r="F187" s="264"/>
      <c r="G187" s="166">
        <v>28060</v>
      </c>
      <c r="H187" s="169">
        <f t="shared" si="4"/>
        <v>0</v>
      </c>
      <c r="I187" s="166"/>
      <c r="J187" s="166">
        <f t="shared" si="5"/>
        <v>0</v>
      </c>
      <c r="K187" s="169"/>
      <c r="L187" s="169"/>
      <c r="M187" s="169"/>
      <c r="N187" s="169"/>
      <c r="O187" s="166">
        <f t="shared" si="6"/>
        <v>0</v>
      </c>
      <c r="P187" s="195"/>
      <c r="Q187" s="167"/>
    </row>
    <row r="188" spans="1:17" s="242" customFormat="1" ht="12" hidden="1" customHeight="1">
      <c r="A188" s="230" t="s">
        <v>669</v>
      </c>
      <c r="B188" s="248" t="s">
        <v>791</v>
      </c>
      <c r="C188" s="247" t="s">
        <v>670</v>
      </c>
      <c r="D188" s="247" t="s">
        <v>671</v>
      </c>
      <c r="E188" s="232" t="s">
        <v>485</v>
      </c>
      <c r="F188" s="265"/>
      <c r="G188" s="233"/>
      <c r="H188" s="234">
        <f t="shared" si="4"/>
        <v>0</v>
      </c>
      <c r="I188" s="233">
        <v>48645</v>
      </c>
      <c r="J188" s="235">
        <f t="shared" si="5"/>
        <v>0</v>
      </c>
      <c r="K188" s="234"/>
      <c r="L188" s="234"/>
      <c r="M188" s="234"/>
      <c r="N188" s="234"/>
      <c r="O188" s="235">
        <f t="shared" si="6"/>
        <v>0</v>
      </c>
      <c r="P188" s="237"/>
      <c r="Q188" s="238"/>
    </row>
    <row r="189" spans="1:17" s="206" customFormat="1" ht="12" hidden="1" customHeight="1">
      <c r="A189" s="168" t="s">
        <v>623</v>
      </c>
      <c r="B189" s="227" t="s">
        <v>791</v>
      </c>
      <c r="C189" s="196" t="s">
        <v>655</v>
      </c>
      <c r="D189" s="196" t="s">
        <v>657</v>
      </c>
      <c r="E189" s="227" t="s">
        <v>93</v>
      </c>
      <c r="F189" s="264"/>
      <c r="G189" s="166">
        <v>29140</v>
      </c>
      <c r="H189" s="169">
        <f t="shared" si="4"/>
        <v>0</v>
      </c>
      <c r="I189" s="166"/>
      <c r="J189" s="166">
        <f t="shared" si="5"/>
        <v>0</v>
      </c>
      <c r="K189" s="169"/>
      <c r="L189" s="169"/>
      <c r="M189" s="169"/>
      <c r="N189" s="169"/>
      <c r="O189" s="166">
        <f t="shared" si="6"/>
        <v>0</v>
      </c>
      <c r="P189" s="195"/>
      <c r="Q189" s="167"/>
    </row>
    <row r="190" spans="1:17" s="242" customFormat="1" ht="12" hidden="1" customHeight="1">
      <c r="A190" s="230" t="s">
        <v>672</v>
      </c>
      <c r="B190" s="248" t="s">
        <v>791</v>
      </c>
      <c r="C190" s="247" t="s">
        <v>670</v>
      </c>
      <c r="D190" s="247" t="s">
        <v>673</v>
      </c>
      <c r="E190" s="232" t="s">
        <v>485</v>
      </c>
      <c r="F190" s="265"/>
      <c r="G190" s="233"/>
      <c r="H190" s="234">
        <f t="shared" si="4"/>
        <v>0</v>
      </c>
      <c r="I190" s="233">
        <v>62157</v>
      </c>
      <c r="J190" s="235">
        <f t="shared" si="5"/>
        <v>0</v>
      </c>
      <c r="K190" s="234"/>
      <c r="L190" s="234"/>
      <c r="M190" s="234"/>
      <c r="N190" s="234"/>
      <c r="O190" s="235">
        <f t="shared" si="6"/>
        <v>0</v>
      </c>
      <c r="P190" s="237"/>
      <c r="Q190" s="238"/>
    </row>
    <row r="191" spans="1:17" s="206" customFormat="1" ht="12" hidden="1" customHeight="1">
      <c r="A191" s="168" t="s">
        <v>624</v>
      </c>
      <c r="B191" s="227" t="s">
        <v>791</v>
      </c>
      <c r="C191" s="196" t="s">
        <v>655</v>
      </c>
      <c r="D191" s="196" t="s">
        <v>658</v>
      </c>
      <c r="E191" s="227" t="s">
        <v>93</v>
      </c>
      <c r="F191" s="264"/>
      <c r="G191" s="166">
        <v>31870</v>
      </c>
      <c r="H191" s="169">
        <f t="shared" si="4"/>
        <v>0</v>
      </c>
      <c r="I191" s="166"/>
      <c r="J191" s="166">
        <f t="shared" si="5"/>
        <v>0</v>
      </c>
      <c r="K191" s="169"/>
      <c r="L191" s="169"/>
      <c r="M191" s="169"/>
      <c r="N191" s="169"/>
      <c r="O191" s="166">
        <f t="shared" si="6"/>
        <v>0</v>
      </c>
      <c r="P191" s="195"/>
      <c r="Q191" s="167"/>
    </row>
    <row r="192" spans="1:17" s="242" customFormat="1" ht="12" hidden="1" customHeight="1">
      <c r="A192" s="230" t="s">
        <v>672</v>
      </c>
      <c r="B192" s="248" t="s">
        <v>791</v>
      </c>
      <c r="C192" s="247" t="s">
        <v>670</v>
      </c>
      <c r="D192" s="247" t="s">
        <v>673</v>
      </c>
      <c r="E192" s="232" t="s">
        <v>485</v>
      </c>
      <c r="F192" s="265"/>
      <c r="G192" s="233"/>
      <c r="H192" s="234">
        <f t="shared" si="4"/>
        <v>0</v>
      </c>
      <c r="I192" s="233">
        <v>62157</v>
      </c>
      <c r="J192" s="235">
        <f t="shared" si="5"/>
        <v>0</v>
      </c>
      <c r="K192" s="234"/>
      <c r="L192" s="234"/>
      <c r="M192" s="234"/>
      <c r="N192" s="234"/>
      <c r="O192" s="235">
        <f t="shared" si="6"/>
        <v>0</v>
      </c>
      <c r="P192" s="237"/>
      <c r="Q192" s="238"/>
    </row>
    <row r="193" spans="1:17" s="206" customFormat="1" ht="12" hidden="1" customHeight="1">
      <c r="A193" s="168" t="s">
        <v>625</v>
      </c>
      <c r="B193" s="227" t="s">
        <v>791</v>
      </c>
      <c r="C193" s="196" t="s">
        <v>655</v>
      </c>
      <c r="D193" s="196" t="s">
        <v>659</v>
      </c>
      <c r="E193" s="227" t="s">
        <v>93</v>
      </c>
      <c r="F193" s="264"/>
      <c r="G193" s="166">
        <v>37550</v>
      </c>
      <c r="H193" s="169">
        <f t="shared" si="4"/>
        <v>0</v>
      </c>
      <c r="I193" s="166"/>
      <c r="J193" s="166">
        <f t="shared" si="5"/>
        <v>0</v>
      </c>
      <c r="K193" s="169"/>
      <c r="L193" s="169"/>
      <c r="M193" s="169"/>
      <c r="N193" s="169"/>
      <c r="O193" s="166">
        <f t="shared" si="6"/>
        <v>0</v>
      </c>
      <c r="P193" s="195"/>
      <c r="Q193" s="167"/>
    </row>
    <row r="194" spans="1:17" s="242" customFormat="1" ht="12" hidden="1" customHeight="1">
      <c r="A194" s="230" t="s">
        <v>672</v>
      </c>
      <c r="B194" s="248" t="s">
        <v>791</v>
      </c>
      <c r="C194" s="247" t="s">
        <v>670</v>
      </c>
      <c r="D194" s="247" t="s">
        <v>673</v>
      </c>
      <c r="E194" s="232" t="s">
        <v>485</v>
      </c>
      <c r="F194" s="265"/>
      <c r="G194" s="233"/>
      <c r="H194" s="234">
        <f t="shared" si="4"/>
        <v>0</v>
      </c>
      <c r="I194" s="233">
        <v>62157</v>
      </c>
      <c r="J194" s="235">
        <f t="shared" si="5"/>
        <v>0</v>
      </c>
      <c r="K194" s="234"/>
      <c r="L194" s="234"/>
      <c r="M194" s="234"/>
      <c r="N194" s="234"/>
      <c r="O194" s="235">
        <f t="shared" si="6"/>
        <v>0</v>
      </c>
      <c r="P194" s="237"/>
      <c r="Q194" s="238"/>
    </row>
    <row r="195" spans="1:17" s="206" customFormat="1" ht="12" hidden="1" customHeight="1">
      <c r="A195" s="168" t="s">
        <v>626</v>
      </c>
      <c r="B195" s="227" t="s">
        <v>791</v>
      </c>
      <c r="C195" s="196" t="s">
        <v>655</v>
      </c>
      <c r="D195" s="196" t="s">
        <v>660</v>
      </c>
      <c r="E195" s="227" t="s">
        <v>93</v>
      </c>
      <c r="F195" s="264"/>
      <c r="G195" s="166">
        <v>40690</v>
      </c>
      <c r="H195" s="169">
        <f t="shared" ref="H195:H258" si="7">F195*G195*$H$3</f>
        <v>0</v>
      </c>
      <c r="I195" s="166"/>
      <c r="J195" s="166">
        <f t="shared" si="5"/>
        <v>0</v>
      </c>
      <c r="K195" s="169"/>
      <c r="L195" s="169"/>
      <c r="M195" s="169"/>
      <c r="N195" s="169"/>
      <c r="O195" s="166">
        <f t="shared" si="6"/>
        <v>0</v>
      </c>
      <c r="P195" s="195"/>
      <c r="Q195" s="167"/>
    </row>
    <row r="196" spans="1:17" s="242" customFormat="1" ht="12" hidden="1" customHeight="1">
      <c r="A196" s="230" t="s">
        <v>674</v>
      </c>
      <c r="B196" s="248" t="s">
        <v>791</v>
      </c>
      <c r="C196" s="247" t="s">
        <v>670</v>
      </c>
      <c r="D196" s="247" t="s">
        <v>675</v>
      </c>
      <c r="E196" s="232" t="s">
        <v>485</v>
      </c>
      <c r="F196" s="265"/>
      <c r="G196" s="233"/>
      <c r="H196" s="234">
        <f t="shared" si="7"/>
        <v>0</v>
      </c>
      <c r="I196" s="233">
        <v>81075</v>
      </c>
      <c r="J196" s="235">
        <f t="shared" si="5"/>
        <v>0</v>
      </c>
      <c r="K196" s="234"/>
      <c r="L196" s="234"/>
      <c r="M196" s="234"/>
      <c r="N196" s="234"/>
      <c r="O196" s="235">
        <f t="shared" si="6"/>
        <v>0</v>
      </c>
      <c r="P196" s="237"/>
      <c r="Q196" s="238"/>
    </row>
    <row r="197" spans="1:17" s="206" customFormat="1" ht="12" hidden="1" customHeight="1">
      <c r="A197" s="168" t="s">
        <v>627</v>
      </c>
      <c r="B197" s="227" t="s">
        <v>791</v>
      </c>
      <c r="C197" s="196" t="s">
        <v>655</v>
      </c>
      <c r="D197" s="196" t="s">
        <v>661</v>
      </c>
      <c r="E197" s="227" t="s">
        <v>93</v>
      </c>
      <c r="F197" s="264"/>
      <c r="G197" s="166">
        <v>44030</v>
      </c>
      <c r="H197" s="169">
        <f t="shared" si="7"/>
        <v>0</v>
      </c>
      <c r="I197" s="166"/>
      <c r="J197" s="166">
        <f t="shared" si="5"/>
        <v>0</v>
      </c>
      <c r="K197" s="169"/>
      <c r="L197" s="169"/>
      <c r="M197" s="169"/>
      <c r="N197" s="169"/>
      <c r="O197" s="166">
        <f t="shared" si="6"/>
        <v>0</v>
      </c>
      <c r="P197" s="195"/>
      <c r="Q197" s="167"/>
    </row>
    <row r="198" spans="1:17" s="242" customFormat="1" ht="12" hidden="1" customHeight="1">
      <c r="A198" s="230" t="s">
        <v>674</v>
      </c>
      <c r="B198" s="248" t="s">
        <v>791</v>
      </c>
      <c r="C198" s="247" t="s">
        <v>670</v>
      </c>
      <c r="D198" s="247" t="s">
        <v>675</v>
      </c>
      <c r="E198" s="232" t="s">
        <v>485</v>
      </c>
      <c r="F198" s="265"/>
      <c r="G198" s="233"/>
      <c r="H198" s="234">
        <f t="shared" si="7"/>
        <v>0</v>
      </c>
      <c r="I198" s="233">
        <v>81075</v>
      </c>
      <c r="J198" s="235">
        <f t="shared" si="5"/>
        <v>0</v>
      </c>
      <c r="K198" s="234"/>
      <c r="L198" s="234"/>
      <c r="M198" s="234"/>
      <c r="N198" s="234"/>
      <c r="O198" s="235">
        <f t="shared" si="6"/>
        <v>0</v>
      </c>
      <c r="P198" s="237"/>
      <c r="Q198" s="238"/>
    </row>
    <row r="199" spans="1:17" s="206" customFormat="1" ht="12" hidden="1" customHeight="1">
      <c r="A199" s="168" t="s">
        <v>628</v>
      </c>
      <c r="B199" s="227" t="s">
        <v>791</v>
      </c>
      <c r="C199" s="196" t="s">
        <v>655</v>
      </c>
      <c r="D199" s="196" t="s">
        <v>662</v>
      </c>
      <c r="E199" s="227" t="s">
        <v>93</v>
      </c>
      <c r="F199" s="264"/>
      <c r="G199" s="166">
        <v>56380</v>
      </c>
      <c r="H199" s="169">
        <f t="shared" si="7"/>
        <v>0</v>
      </c>
      <c r="I199" s="166"/>
      <c r="J199" s="166">
        <f t="shared" si="5"/>
        <v>0</v>
      </c>
      <c r="K199" s="169"/>
      <c r="L199" s="169"/>
      <c r="M199" s="169"/>
      <c r="N199" s="169"/>
      <c r="O199" s="166">
        <f t="shared" ref="O199:O262" si="8">SUM(H199+J199)+L199+N199</f>
        <v>0</v>
      </c>
      <c r="P199" s="195"/>
      <c r="Q199" s="167"/>
    </row>
    <row r="200" spans="1:17" s="242" customFormat="1" ht="12" hidden="1" customHeight="1">
      <c r="A200" s="230" t="s">
        <v>676</v>
      </c>
      <c r="B200" s="248" t="s">
        <v>791</v>
      </c>
      <c r="C200" s="247" t="s">
        <v>670</v>
      </c>
      <c r="D200" s="247" t="s">
        <v>677</v>
      </c>
      <c r="E200" s="232" t="s">
        <v>485</v>
      </c>
      <c r="F200" s="265"/>
      <c r="G200" s="233"/>
      <c r="H200" s="234">
        <f t="shared" si="7"/>
        <v>0</v>
      </c>
      <c r="I200" s="233">
        <v>97290</v>
      </c>
      <c r="J200" s="235">
        <f t="shared" si="5"/>
        <v>0</v>
      </c>
      <c r="K200" s="234"/>
      <c r="L200" s="234"/>
      <c r="M200" s="234"/>
      <c r="N200" s="234"/>
      <c r="O200" s="235">
        <f t="shared" si="8"/>
        <v>0</v>
      </c>
      <c r="P200" s="237"/>
      <c r="Q200" s="238"/>
    </row>
    <row r="201" spans="1:17" s="206" customFormat="1" ht="12" hidden="1" customHeight="1">
      <c r="A201" s="168" t="s">
        <v>629</v>
      </c>
      <c r="B201" s="227" t="s">
        <v>791</v>
      </c>
      <c r="C201" s="196" t="s">
        <v>655</v>
      </c>
      <c r="D201" s="196" t="s">
        <v>663</v>
      </c>
      <c r="E201" s="227" t="s">
        <v>93</v>
      </c>
      <c r="F201" s="264"/>
      <c r="G201" s="166">
        <v>63430</v>
      </c>
      <c r="H201" s="169">
        <f t="shared" si="7"/>
        <v>0</v>
      </c>
      <c r="I201" s="166"/>
      <c r="J201" s="166">
        <f t="shared" si="5"/>
        <v>0</v>
      </c>
      <c r="K201" s="169"/>
      <c r="L201" s="169"/>
      <c r="M201" s="169"/>
      <c r="N201" s="169"/>
      <c r="O201" s="166">
        <f t="shared" si="8"/>
        <v>0</v>
      </c>
      <c r="P201" s="195"/>
      <c r="Q201" s="167"/>
    </row>
    <row r="202" spans="1:17" s="242" customFormat="1" ht="12" hidden="1" customHeight="1">
      <c r="A202" s="230" t="s">
        <v>678</v>
      </c>
      <c r="B202" s="248" t="s">
        <v>791</v>
      </c>
      <c r="C202" s="247" t="s">
        <v>670</v>
      </c>
      <c r="D202" s="247" t="s">
        <v>679</v>
      </c>
      <c r="E202" s="232" t="s">
        <v>485</v>
      </c>
      <c r="F202" s="265"/>
      <c r="G202" s="233"/>
      <c r="H202" s="234">
        <f t="shared" si="7"/>
        <v>0</v>
      </c>
      <c r="I202" s="233">
        <v>129720</v>
      </c>
      <c r="J202" s="235">
        <f t="shared" ref="J202:J265" si="9">IF(P202="",F202*I202*$J$3*$P$3,F202*I202*$J$3*P202)</f>
        <v>0</v>
      </c>
      <c r="K202" s="234"/>
      <c r="L202" s="234"/>
      <c r="M202" s="234"/>
      <c r="N202" s="234"/>
      <c r="O202" s="235">
        <f t="shared" si="8"/>
        <v>0</v>
      </c>
      <c r="P202" s="237"/>
      <c r="Q202" s="238"/>
    </row>
    <row r="203" spans="1:17" s="206" customFormat="1" ht="12" hidden="1" customHeight="1">
      <c r="A203" s="168" t="s">
        <v>630</v>
      </c>
      <c r="B203" s="227" t="s">
        <v>791</v>
      </c>
      <c r="C203" s="196" t="s">
        <v>655</v>
      </c>
      <c r="D203" s="196" t="s">
        <v>664</v>
      </c>
      <c r="E203" s="227" t="s">
        <v>93</v>
      </c>
      <c r="F203" s="264"/>
      <c r="G203" s="166">
        <v>68740</v>
      </c>
      <c r="H203" s="169">
        <f t="shared" si="7"/>
        <v>0</v>
      </c>
      <c r="I203" s="166"/>
      <c r="J203" s="166">
        <f t="shared" si="9"/>
        <v>0</v>
      </c>
      <c r="K203" s="169"/>
      <c r="L203" s="169"/>
      <c r="M203" s="169"/>
      <c r="N203" s="169"/>
      <c r="O203" s="166">
        <f t="shared" si="8"/>
        <v>0</v>
      </c>
      <c r="P203" s="195"/>
      <c r="Q203" s="167"/>
    </row>
    <row r="204" spans="1:17" s="242" customFormat="1" ht="12" hidden="1" customHeight="1">
      <c r="A204" s="230" t="s">
        <v>678</v>
      </c>
      <c r="B204" s="248" t="s">
        <v>791</v>
      </c>
      <c r="C204" s="247" t="s">
        <v>670</v>
      </c>
      <c r="D204" s="247" t="s">
        <v>679</v>
      </c>
      <c r="E204" s="232" t="s">
        <v>485</v>
      </c>
      <c r="F204" s="265"/>
      <c r="G204" s="233"/>
      <c r="H204" s="234">
        <f t="shared" si="7"/>
        <v>0</v>
      </c>
      <c r="I204" s="233">
        <v>129720</v>
      </c>
      <c r="J204" s="235">
        <f t="shared" si="9"/>
        <v>0</v>
      </c>
      <c r="K204" s="234"/>
      <c r="L204" s="234"/>
      <c r="M204" s="234"/>
      <c r="N204" s="234"/>
      <c r="O204" s="235">
        <f t="shared" si="8"/>
        <v>0</v>
      </c>
      <c r="P204" s="237"/>
      <c r="Q204" s="238"/>
    </row>
    <row r="205" spans="1:17" s="206" customFormat="1" ht="12" hidden="1" customHeight="1">
      <c r="A205" s="168" t="s">
        <v>631</v>
      </c>
      <c r="B205" s="227" t="s">
        <v>791</v>
      </c>
      <c r="C205" s="196" t="s">
        <v>655</v>
      </c>
      <c r="D205" s="196" t="s">
        <v>665</v>
      </c>
      <c r="E205" s="227" t="s">
        <v>93</v>
      </c>
      <c r="F205" s="264"/>
      <c r="G205" s="166">
        <v>74160</v>
      </c>
      <c r="H205" s="169">
        <f t="shared" si="7"/>
        <v>0</v>
      </c>
      <c r="I205" s="166"/>
      <c r="J205" s="166">
        <f t="shared" si="9"/>
        <v>0</v>
      </c>
      <c r="K205" s="169"/>
      <c r="L205" s="169"/>
      <c r="M205" s="169"/>
      <c r="N205" s="169"/>
      <c r="O205" s="166">
        <f t="shared" si="8"/>
        <v>0</v>
      </c>
      <c r="P205" s="195"/>
      <c r="Q205" s="167"/>
    </row>
    <row r="206" spans="1:17" s="242" customFormat="1" ht="12" hidden="1" customHeight="1">
      <c r="A206" s="230" t="s">
        <v>680</v>
      </c>
      <c r="B206" s="248" t="s">
        <v>791</v>
      </c>
      <c r="C206" s="247" t="s">
        <v>670</v>
      </c>
      <c r="D206" s="247" t="s">
        <v>681</v>
      </c>
      <c r="E206" s="232" t="s">
        <v>485</v>
      </c>
      <c r="F206" s="265"/>
      <c r="G206" s="233"/>
      <c r="H206" s="234">
        <f t="shared" si="7"/>
        <v>0</v>
      </c>
      <c r="I206" s="233">
        <v>145935</v>
      </c>
      <c r="J206" s="235">
        <f t="shared" si="9"/>
        <v>0</v>
      </c>
      <c r="K206" s="234"/>
      <c r="L206" s="234"/>
      <c r="M206" s="234"/>
      <c r="N206" s="234"/>
      <c r="O206" s="235">
        <f t="shared" si="8"/>
        <v>0</v>
      </c>
      <c r="P206" s="237"/>
      <c r="Q206" s="238"/>
    </row>
    <row r="207" spans="1:17" s="206" customFormat="1" ht="12" hidden="1" customHeight="1">
      <c r="A207" s="168" t="s">
        <v>632</v>
      </c>
      <c r="B207" s="227" t="s">
        <v>791</v>
      </c>
      <c r="C207" s="196" t="s">
        <v>655</v>
      </c>
      <c r="D207" s="196" t="s">
        <v>666</v>
      </c>
      <c r="E207" s="227" t="s">
        <v>93</v>
      </c>
      <c r="F207" s="264"/>
      <c r="G207" s="166">
        <v>80180</v>
      </c>
      <c r="H207" s="169">
        <f t="shared" si="7"/>
        <v>0</v>
      </c>
      <c r="I207" s="166"/>
      <c r="J207" s="166">
        <f t="shared" si="9"/>
        <v>0</v>
      </c>
      <c r="K207" s="169"/>
      <c r="L207" s="169"/>
      <c r="M207" s="169"/>
      <c r="N207" s="169"/>
      <c r="O207" s="166">
        <f t="shared" si="8"/>
        <v>0</v>
      </c>
      <c r="P207" s="195"/>
      <c r="Q207" s="167"/>
    </row>
    <row r="208" spans="1:17" s="242" customFormat="1" ht="12" hidden="1" customHeight="1">
      <c r="A208" s="230" t="s">
        <v>682</v>
      </c>
      <c r="B208" s="248" t="s">
        <v>791</v>
      </c>
      <c r="C208" s="247" t="s">
        <v>670</v>
      </c>
      <c r="D208" s="247" t="s">
        <v>683</v>
      </c>
      <c r="E208" s="232" t="s">
        <v>485</v>
      </c>
      <c r="F208" s="265"/>
      <c r="G208" s="233"/>
      <c r="H208" s="234">
        <f t="shared" si="7"/>
        <v>0</v>
      </c>
      <c r="I208" s="233">
        <v>194580</v>
      </c>
      <c r="J208" s="235">
        <f t="shared" si="9"/>
        <v>0</v>
      </c>
      <c r="K208" s="234"/>
      <c r="L208" s="234"/>
      <c r="M208" s="234"/>
      <c r="N208" s="234"/>
      <c r="O208" s="235">
        <f t="shared" si="8"/>
        <v>0</v>
      </c>
      <c r="P208" s="237"/>
      <c r="Q208" s="238"/>
    </row>
    <row r="209" spans="1:17" s="206" customFormat="1" ht="12" hidden="1" customHeight="1">
      <c r="A209" s="168" t="s">
        <v>633</v>
      </c>
      <c r="B209" s="227" t="s">
        <v>791</v>
      </c>
      <c r="C209" s="196" t="s">
        <v>667</v>
      </c>
      <c r="D209" s="196" t="s">
        <v>656</v>
      </c>
      <c r="E209" s="227" t="s">
        <v>93</v>
      </c>
      <c r="F209" s="264"/>
      <c r="G209" s="166">
        <v>41960</v>
      </c>
      <c r="H209" s="169">
        <f t="shared" si="7"/>
        <v>0</v>
      </c>
      <c r="I209" s="166"/>
      <c r="J209" s="166">
        <f t="shared" si="9"/>
        <v>0</v>
      </c>
      <c r="K209" s="169"/>
      <c r="L209" s="169"/>
      <c r="M209" s="169"/>
      <c r="N209" s="169"/>
      <c r="O209" s="166">
        <f t="shared" si="8"/>
        <v>0</v>
      </c>
      <c r="P209" s="195"/>
      <c r="Q209" s="167"/>
    </row>
    <row r="210" spans="1:17" s="242" customFormat="1" ht="12" hidden="1" customHeight="1">
      <c r="A210" s="230" t="s">
        <v>682</v>
      </c>
      <c r="B210" s="248" t="s">
        <v>791</v>
      </c>
      <c r="C210" s="247" t="s">
        <v>670</v>
      </c>
      <c r="D210" s="247" t="s">
        <v>683</v>
      </c>
      <c r="E210" s="232" t="s">
        <v>485</v>
      </c>
      <c r="F210" s="265"/>
      <c r="G210" s="233"/>
      <c r="H210" s="234">
        <f t="shared" si="7"/>
        <v>0</v>
      </c>
      <c r="I210" s="233">
        <v>194580</v>
      </c>
      <c r="J210" s="235">
        <f t="shared" si="9"/>
        <v>0</v>
      </c>
      <c r="K210" s="234"/>
      <c r="L210" s="234"/>
      <c r="M210" s="234"/>
      <c r="N210" s="234"/>
      <c r="O210" s="235">
        <f t="shared" si="8"/>
        <v>0</v>
      </c>
      <c r="P210" s="237"/>
      <c r="Q210" s="238"/>
    </row>
    <row r="211" spans="1:17" s="206" customFormat="1" ht="12" hidden="1" customHeight="1">
      <c r="A211" s="168" t="s">
        <v>634</v>
      </c>
      <c r="B211" s="227" t="s">
        <v>791</v>
      </c>
      <c r="C211" s="196" t="s">
        <v>667</v>
      </c>
      <c r="D211" s="196" t="s">
        <v>657</v>
      </c>
      <c r="E211" s="227" t="s">
        <v>93</v>
      </c>
      <c r="F211" s="264"/>
      <c r="G211" s="166">
        <v>44650</v>
      </c>
      <c r="H211" s="169">
        <f t="shared" si="7"/>
        <v>0</v>
      </c>
      <c r="I211" s="166"/>
      <c r="J211" s="166">
        <f t="shared" si="9"/>
        <v>0</v>
      </c>
      <c r="K211" s="169"/>
      <c r="L211" s="169"/>
      <c r="M211" s="169"/>
      <c r="N211" s="169"/>
      <c r="O211" s="166">
        <f t="shared" si="8"/>
        <v>0</v>
      </c>
      <c r="P211" s="195"/>
      <c r="Q211" s="167"/>
    </row>
    <row r="212" spans="1:17" s="242" customFormat="1" ht="12" hidden="1" customHeight="1">
      <c r="A212" s="230" t="s">
        <v>672</v>
      </c>
      <c r="B212" s="248" t="s">
        <v>791</v>
      </c>
      <c r="C212" s="247" t="s">
        <v>670</v>
      </c>
      <c r="D212" s="247" t="s">
        <v>673</v>
      </c>
      <c r="E212" s="232" t="s">
        <v>485</v>
      </c>
      <c r="F212" s="265"/>
      <c r="G212" s="233"/>
      <c r="H212" s="234">
        <f t="shared" si="7"/>
        <v>0</v>
      </c>
      <c r="I212" s="233">
        <v>62157</v>
      </c>
      <c r="J212" s="235">
        <f t="shared" si="9"/>
        <v>0</v>
      </c>
      <c r="K212" s="234"/>
      <c r="L212" s="234"/>
      <c r="M212" s="234"/>
      <c r="N212" s="234"/>
      <c r="O212" s="235">
        <f t="shared" si="8"/>
        <v>0</v>
      </c>
      <c r="P212" s="237"/>
      <c r="Q212" s="238"/>
    </row>
    <row r="213" spans="1:17" s="206" customFormat="1" ht="12" hidden="1" customHeight="1">
      <c r="A213" s="168" t="s">
        <v>635</v>
      </c>
      <c r="B213" s="227" t="s">
        <v>791</v>
      </c>
      <c r="C213" s="196" t="s">
        <v>667</v>
      </c>
      <c r="D213" s="196" t="s">
        <v>658</v>
      </c>
      <c r="E213" s="227" t="s">
        <v>93</v>
      </c>
      <c r="F213" s="264"/>
      <c r="G213" s="166">
        <v>47380</v>
      </c>
      <c r="H213" s="169">
        <f t="shared" si="7"/>
        <v>0</v>
      </c>
      <c r="I213" s="166"/>
      <c r="J213" s="166">
        <f t="shared" si="9"/>
        <v>0</v>
      </c>
      <c r="K213" s="169"/>
      <c r="L213" s="169"/>
      <c r="M213" s="169"/>
      <c r="N213" s="169"/>
      <c r="O213" s="166">
        <f t="shared" si="8"/>
        <v>0</v>
      </c>
      <c r="P213" s="195"/>
      <c r="Q213" s="167"/>
    </row>
    <row r="214" spans="1:17" s="242" customFormat="1" ht="12" hidden="1" customHeight="1">
      <c r="A214" s="230" t="s">
        <v>672</v>
      </c>
      <c r="B214" s="248" t="s">
        <v>791</v>
      </c>
      <c r="C214" s="247" t="s">
        <v>670</v>
      </c>
      <c r="D214" s="247" t="s">
        <v>673</v>
      </c>
      <c r="E214" s="232" t="s">
        <v>485</v>
      </c>
      <c r="F214" s="265"/>
      <c r="G214" s="233"/>
      <c r="H214" s="234">
        <f t="shared" si="7"/>
        <v>0</v>
      </c>
      <c r="I214" s="233">
        <v>62157</v>
      </c>
      <c r="J214" s="235">
        <f t="shared" si="9"/>
        <v>0</v>
      </c>
      <c r="K214" s="234"/>
      <c r="L214" s="234"/>
      <c r="M214" s="234"/>
      <c r="N214" s="234"/>
      <c r="O214" s="235">
        <f t="shared" si="8"/>
        <v>0</v>
      </c>
      <c r="P214" s="237"/>
      <c r="Q214" s="238"/>
    </row>
    <row r="215" spans="1:17" s="206" customFormat="1" ht="12" hidden="1" customHeight="1">
      <c r="A215" s="168" t="s">
        <v>636</v>
      </c>
      <c r="B215" s="227" t="s">
        <v>791</v>
      </c>
      <c r="C215" s="196" t="s">
        <v>667</v>
      </c>
      <c r="D215" s="196" t="s">
        <v>659</v>
      </c>
      <c r="E215" s="227" t="s">
        <v>93</v>
      </c>
      <c r="F215" s="264"/>
      <c r="G215" s="166">
        <v>53160</v>
      </c>
      <c r="H215" s="169">
        <f t="shared" si="7"/>
        <v>0</v>
      </c>
      <c r="I215" s="166"/>
      <c r="J215" s="166">
        <f t="shared" si="9"/>
        <v>0</v>
      </c>
      <c r="K215" s="169"/>
      <c r="L215" s="169"/>
      <c r="M215" s="169"/>
      <c r="N215" s="169"/>
      <c r="O215" s="166">
        <f t="shared" si="8"/>
        <v>0</v>
      </c>
      <c r="P215" s="195"/>
      <c r="Q215" s="167"/>
    </row>
    <row r="216" spans="1:17" s="242" customFormat="1" ht="12" hidden="1" customHeight="1">
      <c r="A216" s="230" t="s">
        <v>672</v>
      </c>
      <c r="B216" s="248" t="s">
        <v>791</v>
      </c>
      <c r="C216" s="247" t="s">
        <v>670</v>
      </c>
      <c r="D216" s="247" t="s">
        <v>673</v>
      </c>
      <c r="E216" s="232" t="s">
        <v>485</v>
      </c>
      <c r="F216" s="265"/>
      <c r="G216" s="233"/>
      <c r="H216" s="234">
        <f t="shared" si="7"/>
        <v>0</v>
      </c>
      <c r="I216" s="233">
        <v>62157</v>
      </c>
      <c r="J216" s="235">
        <f t="shared" si="9"/>
        <v>0</v>
      </c>
      <c r="K216" s="234"/>
      <c r="L216" s="234"/>
      <c r="M216" s="234"/>
      <c r="N216" s="234"/>
      <c r="O216" s="235">
        <f t="shared" si="8"/>
        <v>0</v>
      </c>
      <c r="P216" s="237"/>
      <c r="Q216" s="238"/>
    </row>
    <row r="217" spans="1:17" s="206" customFormat="1" ht="12" hidden="1" customHeight="1">
      <c r="A217" s="168" t="s">
        <v>637</v>
      </c>
      <c r="B217" s="227" t="s">
        <v>791</v>
      </c>
      <c r="C217" s="196" t="s">
        <v>667</v>
      </c>
      <c r="D217" s="196" t="s">
        <v>660</v>
      </c>
      <c r="E217" s="227" t="s">
        <v>93</v>
      </c>
      <c r="F217" s="264"/>
      <c r="G217" s="166">
        <v>62110</v>
      </c>
      <c r="H217" s="169">
        <f t="shared" si="7"/>
        <v>0</v>
      </c>
      <c r="I217" s="166"/>
      <c r="J217" s="166">
        <f t="shared" si="9"/>
        <v>0</v>
      </c>
      <c r="K217" s="169"/>
      <c r="L217" s="169"/>
      <c r="M217" s="169"/>
      <c r="N217" s="169"/>
      <c r="O217" s="166">
        <f t="shared" si="8"/>
        <v>0</v>
      </c>
      <c r="P217" s="195"/>
      <c r="Q217" s="167"/>
    </row>
    <row r="218" spans="1:17" s="242" customFormat="1" ht="12" hidden="1" customHeight="1">
      <c r="A218" s="230" t="s">
        <v>674</v>
      </c>
      <c r="B218" s="248" t="s">
        <v>791</v>
      </c>
      <c r="C218" s="247" t="s">
        <v>670</v>
      </c>
      <c r="D218" s="247" t="s">
        <v>675</v>
      </c>
      <c r="E218" s="232" t="s">
        <v>485</v>
      </c>
      <c r="F218" s="265"/>
      <c r="G218" s="233"/>
      <c r="H218" s="234">
        <f t="shared" si="7"/>
        <v>0</v>
      </c>
      <c r="I218" s="233">
        <v>81075</v>
      </c>
      <c r="J218" s="235">
        <f t="shared" si="9"/>
        <v>0</v>
      </c>
      <c r="K218" s="234"/>
      <c r="L218" s="234"/>
      <c r="M218" s="234"/>
      <c r="N218" s="234"/>
      <c r="O218" s="235">
        <f t="shared" si="8"/>
        <v>0</v>
      </c>
      <c r="P218" s="237"/>
      <c r="Q218" s="238"/>
    </row>
    <row r="219" spans="1:17" s="206" customFormat="1" ht="12" hidden="1" customHeight="1">
      <c r="A219" s="168" t="s">
        <v>638</v>
      </c>
      <c r="B219" s="227" t="s">
        <v>791</v>
      </c>
      <c r="C219" s="196" t="s">
        <v>667</v>
      </c>
      <c r="D219" s="196" t="s">
        <v>661</v>
      </c>
      <c r="E219" s="227" t="s">
        <v>93</v>
      </c>
      <c r="F219" s="264"/>
      <c r="G219" s="166">
        <v>68230</v>
      </c>
      <c r="H219" s="169">
        <f t="shared" si="7"/>
        <v>0</v>
      </c>
      <c r="I219" s="166"/>
      <c r="J219" s="166">
        <f t="shared" si="9"/>
        <v>0</v>
      </c>
      <c r="K219" s="169"/>
      <c r="L219" s="169"/>
      <c r="M219" s="169"/>
      <c r="N219" s="169"/>
      <c r="O219" s="166">
        <f t="shared" si="8"/>
        <v>0</v>
      </c>
      <c r="P219" s="195"/>
      <c r="Q219" s="167"/>
    </row>
    <row r="220" spans="1:17" s="242" customFormat="1" ht="12" hidden="1" customHeight="1">
      <c r="A220" s="230" t="s">
        <v>674</v>
      </c>
      <c r="B220" s="248" t="s">
        <v>791</v>
      </c>
      <c r="C220" s="247" t="s">
        <v>670</v>
      </c>
      <c r="D220" s="247" t="s">
        <v>675</v>
      </c>
      <c r="E220" s="232" t="s">
        <v>485</v>
      </c>
      <c r="F220" s="265"/>
      <c r="G220" s="233"/>
      <c r="H220" s="234">
        <f t="shared" si="7"/>
        <v>0</v>
      </c>
      <c r="I220" s="233">
        <v>81075</v>
      </c>
      <c r="J220" s="235">
        <f t="shared" si="9"/>
        <v>0</v>
      </c>
      <c r="K220" s="234"/>
      <c r="L220" s="234"/>
      <c r="M220" s="234"/>
      <c r="N220" s="234"/>
      <c r="O220" s="235">
        <f t="shared" si="8"/>
        <v>0</v>
      </c>
      <c r="P220" s="237"/>
      <c r="Q220" s="238"/>
    </row>
    <row r="221" spans="1:17" s="206" customFormat="1" ht="12" hidden="1" customHeight="1">
      <c r="A221" s="168" t="s">
        <v>639</v>
      </c>
      <c r="B221" s="227" t="s">
        <v>791</v>
      </c>
      <c r="C221" s="196" t="s">
        <v>667</v>
      </c>
      <c r="D221" s="196" t="s">
        <v>662</v>
      </c>
      <c r="E221" s="227" t="s">
        <v>93</v>
      </c>
      <c r="F221" s="264"/>
      <c r="G221" s="166">
        <v>73190</v>
      </c>
      <c r="H221" s="169">
        <f t="shared" si="7"/>
        <v>0</v>
      </c>
      <c r="I221" s="166"/>
      <c r="J221" s="166">
        <f t="shared" si="9"/>
        <v>0</v>
      </c>
      <c r="K221" s="169"/>
      <c r="L221" s="169"/>
      <c r="M221" s="169"/>
      <c r="N221" s="169"/>
      <c r="O221" s="166">
        <f t="shared" si="8"/>
        <v>0</v>
      </c>
      <c r="P221" s="195"/>
      <c r="Q221" s="167"/>
    </row>
    <row r="222" spans="1:17" s="242" customFormat="1" ht="12" hidden="1" customHeight="1">
      <c r="A222" s="230" t="s">
        <v>676</v>
      </c>
      <c r="B222" s="248" t="s">
        <v>791</v>
      </c>
      <c r="C222" s="247" t="s">
        <v>670</v>
      </c>
      <c r="D222" s="247" t="s">
        <v>677</v>
      </c>
      <c r="E222" s="232" t="s">
        <v>485</v>
      </c>
      <c r="F222" s="265"/>
      <c r="G222" s="233"/>
      <c r="H222" s="234">
        <f t="shared" si="7"/>
        <v>0</v>
      </c>
      <c r="I222" s="233">
        <v>97290</v>
      </c>
      <c r="J222" s="235">
        <f t="shared" si="9"/>
        <v>0</v>
      </c>
      <c r="K222" s="234"/>
      <c r="L222" s="234"/>
      <c r="M222" s="234"/>
      <c r="N222" s="234"/>
      <c r="O222" s="235">
        <f t="shared" si="8"/>
        <v>0</v>
      </c>
      <c r="P222" s="237"/>
      <c r="Q222" s="238"/>
    </row>
    <row r="223" spans="1:17" s="206" customFormat="1" ht="12" hidden="1" customHeight="1">
      <c r="A223" s="168" t="s">
        <v>640</v>
      </c>
      <c r="B223" s="227" t="s">
        <v>791</v>
      </c>
      <c r="C223" s="196" t="s">
        <v>667</v>
      </c>
      <c r="D223" s="196" t="s">
        <v>663</v>
      </c>
      <c r="E223" s="227" t="s">
        <v>93</v>
      </c>
      <c r="F223" s="264"/>
      <c r="G223" s="166">
        <v>79800</v>
      </c>
      <c r="H223" s="169">
        <f t="shared" si="7"/>
        <v>0</v>
      </c>
      <c r="I223" s="166"/>
      <c r="J223" s="166">
        <f t="shared" si="9"/>
        <v>0</v>
      </c>
      <c r="K223" s="169"/>
      <c r="L223" s="169"/>
      <c r="M223" s="169"/>
      <c r="N223" s="169"/>
      <c r="O223" s="166">
        <f t="shared" si="8"/>
        <v>0</v>
      </c>
      <c r="P223" s="195"/>
      <c r="Q223" s="167"/>
    </row>
    <row r="224" spans="1:17" s="242" customFormat="1" ht="12" hidden="1" customHeight="1">
      <c r="A224" s="230" t="s">
        <v>678</v>
      </c>
      <c r="B224" s="248" t="s">
        <v>791</v>
      </c>
      <c r="C224" s="247" t="s">
        <v>670</v>
      </c>
      <c r="D224" s="247" t="s">
        <v>679</v>
      </c>
      <c r="E224" s="232" t="s">
        <v>485</v>
      </c>
      <c r="F224" s="265"/>
      <c r="G224" s="233"/>
      <c r="H224" s="234">
        <f t="shared" si="7"/>
        <v>0</v>
      </c>
      <c r="I224" s="233">
        <v>129720</v>
      </c>
      <c r="J224" s="235">
        <f t="shared" si="9"/>
        <v>0</v>
      </c>
      <c r="K224" s="234"/>
      <c r="L224" s="234"/>
      <c r="M224" s="234"/>
      <c r="N224" s="234"/>
      <c r="O224" s="235">
        <f t="shared" si="8"/>
        <v>0</v>
      </c>
      <c r="P224" s="237"/>
      <c r="Q224" s="238"/>
    </row>
    <row r="225" spans="1:17" s="206" customFormat="1" ht="12" hidden="1" customHeight="1">
      <c r="A225" s="168" t="s">
        <v>641</v>
      </c>
      <c r="B225" s="227" t="s">
        <v>791</v>
      </c>
      <c r="C225" s="196" t="s">
        <v>667</v>
      </c>
      <c r="D225" s="196" t="s">
        <v>664</v>
      </c>
      <c r="E225" s="227" t="s">
        <v>93</v>
      </c>
      <c r="F225" s="264"/>
      <c r="G225" s="166">
        <v>90290</v>
      </c>
      <c r="H225" s="169">
        <f t="shared" si="7"/>
        <v>0</v>
      </c>
      <c r="I225" s="166"/>
      <c r="J225" s="166">
        <f t="shared" si="9"/>
        <v>0</v>
      </c>
      <c r="K225" s="169"/>
      <c r="L225" s="169"/>
      <c r="M225" s="169"/>
      <c r="N225" s="169"/>
      <c r="O225" s="166">
        <f t="shared" si="8"/>
        <v>0</v>
      </c>
      <c r="P225" s="195"/>
      <c r="Q225" s="167"/>
    </row>
    <row r="226" spans="1:17" s="242" customFormat="1" ht="12" hidden="1" customHeight="1">
      <c r="A226" s="230" t="s">
        <v>678</v>
      </c>
      <c r="B226" s="248" t="s">
        <v>791</v>
      </c>
      <c r="C226" s="247" t="s">
        <v>670</v>
      </c>
      <c r="D226" s="247" t="s">
        <v>679</v>
      </c>
      <c r="E226" s="232" t="s">
        <v>485</v>
      </c>
      <c r="F226" s="265"/>
      <c r="G226" s="233"/>
      <c r="H226" s="234">
        <f t="shared" si="7"/>
        <v>0</v>
      </c>
      <c r="I226" s="233">
        <v>129720</v>
      </c>
      <c r="J226" s="235">
        <f t="shared" si="9"/>
        <v>0</v>
      </c>
      <c r="K226" s="234"/>
      <c r="L226" s="234"/>
      <c r="M226" s="234"/>
      <c r="N226" s="234"/>
      <c r="O226" s="235">
        <f t="shared" si="8"/>
        <v>0</v>
      </c>
      <c r="P226" s="237"/>
      <c r="Q226" s="238"/>
    </row>
    <row r="227" spans="1:17" s="206" customFormat="1" ht="12" hidden="1" customHeight="1">
      <c r="A227" s="168" t="s">
        <v>642</v>
      </c>
      <c r="B227" s="227" t="s">
        <v>791</v>
      </c>
      <c r="C227" s="196" t="s">
        <v>667</v>
      </c>
      <c r="D227" s="196" t="s">
        <v>665</v>
      </c>
      <c r="E227" s="227" t="s">
        <v>93</v>
      </c>
      <c r="F227" s="264"/>
      <c r="G227" s="166">
        <v>102550</v>
      </c>
      <c r="H227" s="169">
        <f t="shared" si="7"/>
        <v>0</v>
      </c>
      <c r="I227" s="166"/>
      <c r="J227" s="166">
        <f t="shared" si="9"/>
        <v>0</v>
      </c>
      <c r="K227" s="169"/>
      <c r="L227" s="169"/>
      <c r="M227" s="169"/>
      <c r="N227" s="169"/>
      <c r="O227" s="166">
        <f t="shared" si="8"/>
        <v>0</v>
      </c>
      <c r="P227" s="195"/>
      <c r="Q227" s="167"/>
    </row>
    <row r="228" spans="1:17" s="242" customFormat="1" ht="12" hidden="1" customHeight="1">
      <c r="A228" s="230" t="s">
        <v>680</v>
      </c>
      <c r="B228" s="248" t="s">
        <v>791</v>
      </c>
      <c r="C228" s="247" t="s">
        <v>670</v>
      </c>
      <c r="D228" s="247" t="s">
        <v>681</v>
      </c>
      <c r="E228" s="232" t="s">
        <v>485</v>
      </c>
      <c r="F228" s="265"/>
      <c r="G228" s="233"/>
      <c r="H228" s="234">
        <f t="shared" si="7"/>
        <v>0</v>
      </c>
      <c r="I228" s="233">
        <v>145935</v>
      </c>
      <c r="J228" s="235">
        <f t="shared" si="9"/>
        <v>0</v>
      </c>
      <c r="K228" s="234"/>
      <c r="L228" s="234"/>
      <c r="M228" s="234"/>
      <c r="N228" s="234"/>
      <c r="O228" s="235">
        <f t="shared" si="8"/>
        <v>0</v>
      </c>
      <c r="P228" s="237"/>
      <c r="Q228" s="238"/>
    </row>
    <row r="229" spans="1:17" s="206" customFormat="1" ht="12" hidden="1" customHeight="1">
      <c r="A229" s="168" t="s">
        <v>643</v>
      </c>
      <c r="B229" s="227" t="s">
        <v>791</v>
      </c>
      <c r="C229" s="196" t="s">
        <v>667</v>
      </c>
      <c r="D229" s="196" t="s">
        <v>666</v>
      </c>
      <c r="E229" s="227" t="s">
        <v>93</v>
      </c>
      <c r="F229" s="264"/>
      <c r="G229" s="166">
        <v>114990</v>
      </c>
      <c r="H229" s="169">
        <f t="shared" si="7"/>
        <v>0</v>
      </c>
      <c r="I229" s="166"/>
      <c r="J229" s="166">
        <f t="shared" si="9"/>
        <v>0</v>
      </c>
      <c r="K229" s="169"/>
      <c r="L229" s="169"/>
      <c r="M229" s="169"/>
      <c r="N229" s="169"/>
      <c r="O229" s="166">
        <f t="shared" si="8"/>
        <v>0</v>
      </c>
      <c r="P229" s="195"/>
      <c r="Q229" s="167"/>
    </row>
    <row r="230" spans="1:17" s="242" customFormat="1" ht="12" hidden="1" customHeight="1">
      <c r="A230" s="230" t="s">
        <v>682</v>
      </c>
      <c r="B230" s="248" t="s">
        <v>791</v>
      </c>
      <c r="C230" s="247" t="s">
        <v>670</v>
      </c>
      <c r="D230" s="247" t="s">
        <v>683</v>
      </c>
      <c r="E230" s="232" t="s">
        <v>485</v>
      </c>
      <c r="F230" s="265"/>
      <c r="G230" s="233"/>
      <c r="H230" s="234">
        <f t="shared" si="7"/>
        <v>0</v>
      </c>
      <c r="I230" s="233">
        <v>194580</v>
      </c>
      <c r="J230" s="235">
        <f t="shared" si="9"/>
        <v>0</v>
      </c>
      <c r="K230" s="234"/>
      <c r="L230" s="234"/>
      <c r="M230" s="234"/>
      <c r="N230" s="234"/>
      <c r="O230" s="235">
        <f t="shared" si="8"/>
        <v>0</v>
      </c>
      <c r="P230" s="237"/>
      <c r="Q230" s="238"/>
    </row>
    <row r="231" spans="1:17" s="206" customFormat="1" ht="12" hidden="1" customHeight="1">
      <c r="A231" s="168" t="s">
        <v>644</v>
      </c>
      <c r="B231" s="227" t="s">
        <v>791</v>
      </c>
      <c r="C231" s="196" t="s">
        <v>668</v>
      </c>
      <c r="D231" s="196" t="s">
        <v>656</v>
      </c>
      <c r="E231" s="227" t="s">
        <v>93</v>
      </c>
      <c r="F231" s="264"/>
      <c r="G231" s="166">
        <v>52110</v>
      </c>
      <c r="H231" s="169">
        <f t="shared" si="7"/>
        <v>0</v>
      </c>
      <c r="I231" s="166"/>
      <c r="J231" s="166">
        <f t="shared" si="9"/>
        <v>0</v>
      </c>
      <c r="K231" s="169"/>
      <c r="L231" s="169"/>
      <c r="M231" s="169"/>
      <c r="N231" s="169"/>
      <c r="O231" s="166">
        <f t="shared" si="8"/>
        <v>0</v>
      </c>
      <c r="P231" s="195"/>
      <c r="Q231" s="167"/>
    </row>
    <row r="232" spans="1:17" s="242" customFormat="1" ht="12" hidden="1" customHeight="1">
      <c r="A232" s="230" t="s">
        <v>682</v>
      </c>
      <c r="B232" s="248" t="s">
        <v>791</v>
      </c>
      <c r="C232" s="247" t="s">
        <v>670</v>
      </c>
      <c r="D232" s="247" t="s">
        <v>683</v>
      </c>
      <c r="E232" s="232" t="s">
        <v>485</v>
      </c>
      <c r="F232" s="265"/>
      <c r="G232" s="233"/>
      <c r="H232" s="234">
        <f t="shared" si="7"/>
        <v>0</v>
      </c>
      <c r="I232" s="233">
        <v>194580</v>
      </c>
      <c r="J232" s="235">
        <f t="shared" si="9"/>
        <v>0</v>
      </c>
      <c r="K232" s="234"/>
      <c r="L232" s="234"/>
      <c r="M232" s="234"/>
      <c r="N232" s="234"/>
      <c r="O232" s="235">
        <f t="shared" si="8"/>
        <v>0</v>
      </c>
      <c r="P232" s="237"/>
      <c r="Q232" s="238"/>
    </row>
    <row r="233" spans="1:17" s="206" customFormat="1" ht="12" hidden="1" customHeight="1">
      <c r="A233" s="168" t="s">
        <v>645</v>
      </c>
      <c r="B233" s="227" t="s">
        <v>791</v>
      </c>
      <c r="C233" s="196" t="s">
        <v>668</v>
      </c>
      <c r="D233" s="196" t="s">
        <v>657</v>
      </c>
      <c r="E233" s="227" t="s">
        <v>93</v>
      </c>
      <c r="F233" s="264"/>
      <c r="G233" s="166">
        <v>54060</v>
      </c>
      <c r="H233" s="169">
        <f t="shared" si="7"/>
        <v>0</v>
      </c>
      <c r="I233" s="166"/>
      <c r="J233" s="166">
        <f t="shared" si="9"/>
        <v>0</v>
      </c>
      <c r="K233" s="169"/>
      <c r="L233" s="169"/>
      <c r="M233" s="169"/>
      <c r="N233" s="169"/>
      <c r="O233" s="166">
        <f t="shared" si="8"/>
        <v>0</v>
      </c>
      <c r="P233" s="195"/>
      <c r="Q233" s="167"/>
    </row>
    <row r="234" spans="1:17" s="242" customFormat="1" ht="12" hidden="1" customHeight="1">
      <c r="A234" s="230" t="s">
        <v>672</v>
      </c>
      <c r="B234" s="248" t="s">
        <v>791</v>
      </c>
      <c r="C234" s="247" t="s">
        <v>670</v>
      </c>
      <c r="D234" s="247" t="s">
        <v>673</v>
      </c>
      <c r="E234" s="232" t="s">
        <v>485</v>
      </c>
      <c r="F234" s="265"/>
      <c r="G234" s="233"/>
      <c r="H234" s="234">
        <f t="shared" si="7"/>
        <v>0</v>
      </c>
      <c r="I234" s="233">
        <v>62157</v>
      </c>
      <c r="J234" s="235">
        <f t="shared" si="9"/>
        <v>0</v>
      </c>
      <c r="K234" s="234"/>
      <c r="L234" s="234"/>
      <c r="M234" s="234"/>
      <c r="N234" s="234"/>
      <c r="O234" s="235">
        <f t="shared" si="8"/>
        <v>0</v>
      </c>
      <c r="P234" s="237"/>
      <c r="Q234" s="238"/>
    </row>
    <row r="235" spans="1:17" s="206" customFormat="1" ht="12" hidden="1" customHeight="1">
      <c r="A235" s="168" t="s">
        <v>646</v>
      </c>
      <c r="B235" s="227" t="s">
        <v>791</v>
      </c>
      <c r="C235" s="196" t="s">
        <v>668</v>
      </c>
      <c r="D235" s="196" t="s">
        <v>658</v>
      </c>
      <c r="E235" s="227" t="s">
        <v>93</v>
      </c>
      <c r="F235" s="264"/>
      <c r="G235" s="166">
        <v>57090</v>
      </c>
      <c r="H235" s="169">
        <f t="shared" si="7"/>
        <v>0</v>
      </c>
      <c r="I235" s="166"/>
      <c r="J235" s="166">
        <f t="shared" si="9"/>
        <v>0</v>
      </c>
      <c r="K235" s="169"/>
      <c r="L235" s="169"/>
      <c r="M235" s="169"/>
      <c r="N235" s="169"/>
      <c r="O235" s="166">
        <f t="shared" si="8"/>
        <v>0</v>
      </c>
      <c r="P235" s="195"/>
      <c r="Q235" s="167"/>
    </row>
    <row r="236" spans="1:17" s="242" customFormat="1" ht="12" hidden="1" customHeight="1">
      <c r="A236" s="230" t="s">
        <v>672</v>
      </c>
      <c r="B236" s="248" t="s">
        <v>791</v>
      </c>
      <c r="C236" s="247" t="s">
        <v>670</v>
      </c>
      <c r="D236" s="247" t="s">
        <v>673</v>
      </c>
      <c r="E236" s="232" t="s">
        <v>485</v>
      </c>
      <c r="F236" s="265"/>
      <c r="G236" s="233"/>
      <c r="H236" s="234">
        <f t="shared" si="7"/>
        <v>0</v>
      </c>
      <c r="I236" s="233">
        <v>62157</v>
      </c>
      <c r="J236" s="235">
        <f t="shared" si="9"/>
        <v>0</v>
      </c>
      <c r="K236" s="234"/>
      <c r="L236" s="234"/>
      <c r="M236" s="234"/>
      <c r="N236" s="234"/>
      <c r="O236" s="235">
        <f t="shared" si="8"/>
        <v>0</v>
      </c>
      <c r="P236" s="237"/>
      <c r="Q236" s="238"/>
    </row>
    <row r="237" spans="1:17" s="206" customFormat="1" ht="12" hidden="1" customHeight="1">
      <c r="A237" s="168" t="s">
        <v>647</v>
      </c>
      <c r="B237" s="227" t="s">
        <v>791</v>
      </c>
      <c r="C237" s="196" t="s">
        <v>668</v>
      </c>
      <c r="D237" s="196" t="s">
        <v>659</v>
      </c>
      <c r="E237" s="227" t="s">
        <v>93</v>
      </c>
      <c r="F237" s="264"/>
      <c r="G237" s="166">
        <v>63210</v>
      </c>
      <c r="H237" s="169">
        <f t="shared" si="7"/>
        <v>0</v>
      </c>
      <c r="I237" s="166"/>
      <c r="J237" s="166">
        <f t="shared" si="9"/>
        <v>0</v>
      </c>
      <c r="K237" s="169"/>
      <c r="L237" s="169"/>
      <c r="M237" s="169"/>
      <c r="N237" s="169"/>
      <c r="O237" s="166">
        <f t="shared" si="8"/>
        <v>0</v>
      </c>
      <c r="P237" s="195"/>
      <c r="Q237" s="167"/>
    </row>
    <row r="238" spans="1:17" s="242" customFormat="1" ht="12" hidden="1" customHeight="1">
      <c r="A238" s="230" t="s">
        <v>672</v>
      </c>
      <c r="B238" s="248" t="s">
        <v>791</v>
      </c>
      <c r="C238" s="247" t="s">
        <v>670</v>
      </c>
      <c r="D238" s="247" t="s">
        <v>673</v>
      </c>
      <c r="E238" s="232" t="s">
        <v>485</v>
      </c>
      <c r="F238" s="265"/>
      <c r="G238" s="233"/>
      <c r="H238" s="234">
        <f t="shared" si="7"/>
        <v>0</v>
      </c>
      <c r="I238" s="233">
        <v>62157</v>
      </c>
      <c r="J238" s="235">
        <f t="shared" si="9"/>
        <v>0</v>
      </c>
      <c r="K238" s="234"/>
      <c r="L238" s="234"/>
      <c r="M238" s="234"/>
      <c r="N238" s="234"/>
      <c r="O238" s="235">
        <f t="shared" si="8"/>
        <v>0</v>
      </c>
      <c r="P238" s="237"/>
      <c r="Q238" s="238"/>
    </row>
    <row r="239" spans="1:17" s="206" customFormat="1" ht="12" hidden="1" customHeight="1">
      <c r="A239" s="168" t="s">
        <v>648</v>
      </c>
      <c r="B239" s="227" t="s">
        <v>791</v>
      </c>
      <c r="C239" s="196" t="s">
        <v>668</v>
      </c>
      <c r="D239" s="196" t="s">
        <v>660</v>
      </c>
      <c r="E239" s="227" t="s">
        <v>93</v>
      </c>
      <c r="F239" s="264"/>
      <c r="G239" s="166">
        <v>71810</v>
      </c>
      <c r="H239" s="169">
        <f t="shared" si="7"/>
        <v>0</v>
      </c>
      <c r="I239" s="166"/>
      <c r="J239" s="166">
        <f t="shared" si="9"/>
        <v>0</v>
      </c>
      <c r="K239" s="169"/>
      <c r="L239" s="169"/>
      <c r="M239" s="169"/>
      <c r="N239" s="169"/>
      <c r="O239" s="166">
        <f t="shared" si="8"/>
        <v>0</v>
      </c>
      <c r="P239" s="195"/>
      <c r="Q239" s="167"/>
    </row>
    <row r="240" spans="1:17" s="242" customFormat="1" ht="12" hidden="1" customHeight="1">
      <c r="A240" s="230" t="s">
        <v>674</v>
      </c>
      <c r="B240" s="248" t="s">
        <v>791</v>
      </c>
      <c r="C240" s="247" t="s">
        <v>670</v>
      </c>
      <c r="D240" s="247" t="s">
        <v>675</v>
      </c>
      <c r="E240" s="232" t="s">
        <v>485</v>
      </c>
      <c r="F240" s="265"/>
      <c r="G240" s="233"/>
      <c r="H240" s="234">
        <f t="shared" si="7"/>
        <v>0</v>
      </c>
      <c r="I240" s="233">
        <v>81075</v>
      </c>
      <c r="J240" s="235">
        <f t="shared" si="9"/>
        <v>0</v>
      </c>
      <c r="K240" s="234"/>
      <c r="L240" s="234"/>
      <c r="M240" s="234"/>
      <c r="N240" s="234"/>
      <c r="O240" s="235">
        <f t="shared" si="8"/>
        <v>0</v>
      </c>
      <c r="P240" s="237"/>
      <c r="Q240" s="238"/>
    </row>
    <row r="241" spans="1:17" s="206" customFormat="1" ht="12" hidden="1" customHeight="1">
      <c r="A241" s="168" t="s">
        <v>649</v>
      </c>
      <c r="B241" s="227" t="s">
        <v>791</v>
      </c>
      <c r="C241" s="196" t="s">
        <v>668</v>
      </c>
      <c r="D241" s="196" t="s">
        <v>661</v>
      </c>
      <c r="E241" s="227" t="s">
        <v>93</v>
      </c>
      <c r="F241" s="264"/>
      <c r="G241" s="166">
        <v>77930</v>
      </c>
      <c r="H241" s="169">
        <f t="shared" si="7"/>
        <v>0</v>
      </c>
      <c r="I241" s="166"/>
      <c r="J241" s="166">
        <f t="shared" si="9"/>
        <v>0</v>
      </c>
      <c r="K241" s="169"/>
      <c r="L241" s="169"/>
      <c r="M241" s="169"/>
      <c r="N241" s="169"/>
      <c r="O241" s="166">
        <f t="shared" si="8"/>
        <v>0</v>
      </c>
      <c r="P241" s="195"/>
      <c r="Q241" s="167"/>
    </row>
    <row r="242" spans="1:17" s="242" customFormat="1" ht="12" hidden="1" customHeight="1">
      <c r="A242" s="230" t="s">
        <v>674</v>
      </c>
      <c r="B242" s="248" t="s">
        <v>791</v>
      </c>
      <c r="C242" s="247" t="s">
        <v>670</v>
      </c>
      <c r="D242" s="247" t="s">
        <v>675</v>
      </c>
      <c r="E242" s="232" t="s">
        <v>485</v>
      </c>
      <c r="F242" s="265"/>
      <c r="G242" s="233"/>
      <c r="H242" s="234">
        <f t="shared" si="7"/>
        <v>0</v>
      </c>
      <c r="I242" s="233">
        <v>81075</v>
      </c>
      <c r="J242" s="235">
        <f t="shared" si="9"/>
        <v>0</v>
      </c>
      <c r="K242" s="234"/>
      <c r="L242" s="234"/>
      <c r="M242" s="234"/>
      <c r="N242" s="234"/>
      <c r="O242" s="235">
        <f t="shared" si="8"/>
        <v>0</v>
      </c>
      <c r="P242" s="237"/>
      <c r="Q242" s="238"/>
    </row>
    <row r="243" spans="1:17" s="206" customFormat="1" ht="12" hidden="1" customHeight="1">
      <c r="A243" s="168" t="s">
        <v>650</v>
      </c>
      <c r="B243" s="227" t="s">
        <v>791</v>
      </c>
      <c r="C243" s="196" t="s">
        <v>668</v>
      </c>
      <c r="D243" s="196" t="s">
        <v>662</v>
      </c>
      <c r="E243" s="227" t="s">
        <v>93</v>
      </c>
      <c r="F243" s="264"/>
      <c r="G243" s="166">
        <v>86530</v>
      </c>
      <c r="H243" s="169">
        <f t="shared" si="7"/>
        <v>0</v>
      </c>
      <c r="I243" s="166"/>
      <c r="J243" s="166">
        <f t="shared" si="9"/>
        <v>0</v>
      </c>
      <c r="K243" s="169"/>
      <c r="L243" s="169"/>
      <c r="M243" s="169"/>
      <c r="N243" s="169"/>
      <c r="O243" s="166">
        <f t="shared" si="8"/>
        <v>0</v>
      </c>
      <c r="P243" s="195"/>
      <c r="Q243" s="167"/>
    </row>
    <row r="244" spans="1:17" s="242" customFormat="1" ht="12" hidden="1" customHeight="1">
      <c r="A244" s="230" t="s">
        <v>676</v>
      </c>
      <c r="B244" s="248" t="s">
        <v>791</v>
      </c>
      <c r="C244" s="247" t="s">
        <v>670</v>
      </c>
      <c r="D244" s="247" t="s">
        <v>677</v>
      </c>
      <c r="E244" s="232" t="s">
        <v>485</v>
      </c>
      <c r="F244" s="265"/>
      <c r="G244" s="233"/>
      <c r="H244" s="234">
        <f t="shared" si="7"/>
        <v>0</v>
      </c>
      <c r="I244" s="233">
        <v>97290</v>
      </c>
      <c r="J244" s="235">
        <f t="shared" si="9"/>
        <v>0</v>
      </c>
      <c r="K244" s="234"/>
      <c r="L244" s="234"/>
      <c r="M244" s="234"/>
      <c r="N244" s="234"/>
      <c r="O244" s="235">
        <f t="shared" si="8"/>
        <v>0</v>
      </c>
      <c r="P244" s="237"/>
      <c r="Q244" s="238"/>
    </row>
    <row r="245" spans="1:17" s="206" customFormat="1" ht="12" hidden="1" customHeight="1">
      <c r="A245" s="168" t="s">
        <v>651</v>
      </c>
      <c r="B245" s="227" t="s">
        <v>791</v>
      </c>
      <c r="C245" s="196" t="s">
        <v>668</v>
      </c>
      <c r="D245" s="196" t="s">
        <v>663</v>
      </c>
      <c r="E245" s="227" t="s">
        <v>93</v>
      </c>
      <c r="F245" s="264"/>
      <c r="G245" s="166">
        <v>94020</v>
      </c>
      <c r="H245" s="169">
        <f t="shared" si="7"/>
        <v>0</v>
      </c>
      <c r="I245" s="166"/>
      <c r="J245" s="166">
        <f t="shared" si="9"/>
        <v>0</v>
      </c>
      <c r="K245" s="169"/>
      <c r="L245" s="169"/>
      <c r="M245" s="169"/>
      <c r="N245" s="169"/>
      <c r="O245" s="166">
        <f t="shared" si="8"/>
        <v>0</v>
      </c>
      <c r="P245" s="195"/>
      <c r="Q245" s="167"/>
    </row>
    <row r="246" spans="1:17" s="242" customFormat="1" ht="12" hidden="1" customHeight="1">
      <c r="A246" s="230" t="s">
        <v>678</v>
      </c>
      <c r="B246" s="248" t="s">
        <v>791</v>
      </c>
      <c r="C246" s="247" t="s">
        <v>670</v>
      </c>
      <c r="D246" s="247" t="s">
        <v>679</v>
      </c>
      <c r="E246" s="232" t="s">
        <v>485</v>
      </c>
      <c r="F246" s="265"/>
      <c r="G246" s="233"/>
      <c r="H246" s="234">
        <f t="shared" si="7"/>
        <v>0</v>
      </c>
      <c r="I246" s="233">
        <v>129720</v>
      </c>
      <c r="J246" s="235">
        <f t="shared" si="9"/>
        <v>0</v>
      </c>
      <c r="K246" s="234"/>
      <c r="L246" s="234"/>
      <c r="M246" s="234"/>
      <c r="N246" s="234"/>
      <c r="O246" s="235">
        <f t="shared" si="8"/>
        <v>0</v>
      </c>
      <c r="P246" s="237"/>
      <c r="Q246" s="238"/>
    </row>
    <row r="247" spans="1:17" s="206" customFormat="1" ht="12" hidden="1" customHeight="1">
      <c r="A247" s="168" t="s">
        <v>652</v>
      </c>
      <c r="B247" s="227" t="s">
        <v>791</v>
      </c>
      <c r="C247" s="196" t="s">
        <v>668</v>
      </c>
      <c r="D247" s="196" t="s">
        <v>664</v>
      </c>
      <c r="E247" s="227" t="s">
        <v>93</v>
      </c>
      <c r="F247" s="264"/>
      <c r="G247" s="166">
        <v>106010</v>
      </c>
      <c r="H247" s="169">
        <f t="shared" si="7"/>
        <v>0</v>
      </c>
      <c r="I247" s="166"/>
      <c r="J247" s="166">
        <f t="shared" si="9"/>
        <v>0</v>
      </c>
      <c r="K247" s="169"/>
      <c r="L247" s="169"/>
      <c r="M247" s="169"/>
      <c r="N247" s="169"/>
      <c r="O247" s="166">
        <f t="shared" si="8"/>
        <v>0</v>
      </c>
      <c r="P247" s="195"/>
      <c r="Q247" s="167"/>
    </row>
    <row r="248" spans="1:17" s="242" customFormat="1" ht="12" hidden="1" customHeight="1">
      <c r="A248" s="230" t="s">
        <v>678</v>
      </c>
      <c r="B248" s="248" t="s">
        <v>791</v>
      </c>
      <c r="C248" s="247" t="s">
        <v>670</v>
      </c>
      <c r="D248" s="247" t="s">
        <v>679</v>
      </c>
      <c r="E248" s="232" t="s">
        <v>485</v>
      </c>
      <c r="F248" s="265"/>
      <c r="G248" s="233"/>
      <c r="H248" s="234">
        <f t="shared" si="7"/>
        <v>0</v>
      </c>
      <c r="I248" s="233">
        <v>129720</v>
      </c>
      <c r="J248" s="235">
        <f t="shared" si="9"/>
        <v>0</v>
      </c>
      <c r="K248" s="234"/>
      <c r="L248" s="234"/>
      <c r="M248" s="234"/>
      <c r="N248" s="234"/>
      <c r="O248" s="235">
        <f t="shared" si="8"/>
        <v>0</v>
      </c>
      <c r="P248" s="237"/>
      <c r="Q248" s="238"/>
    </row>
    <row r="249" spans="1:17" s="206" customFormat="1" ht="12" hidden="1" customHeight="1">
      <c r="A249" s="168" t="s">
        <v>653</v>
      </c>
      <c r="B249" s="227" t="s">
        <v>791</v>
      </c>
      <c r="C249" s="196" t="s">
        <v>668</v>
      </c>
      <c r="D249" s="196" t="s">
        <v>665</v>
      </c>
      <c r="E249" s="227" t="s">
        <v>93</v>
      </c>
      <c r="F249" s="264"/>
      <c r="G249" s="166">
        <v>118990</v>
      </c>
      <c r="H249" s="169">
        <f t="shared" si="7"/>
        <v>0</v>
      </c>
      <c r="I249" s="166"/>
      <c r="J249" s="166">
        <f t="shared" si="9"/>
        <v>0</v>
      </c>
      <c r="K249" s="169"/>
      <c r="L249" s="169"/>
      <c r="M249" s="169"/>
      <c r="N249" s="169"/>
      <c r="O249" s="166">
        <f t="shared" si="8"/>
        <v>0</v>
      </c>
      <c r="P249" s="195"/>
      <c r="Q249" s="167"/>
    </row>
    <row r="250" spans="1:17" s="242" customFormat="1" ht="12" hidden="1" customHeight="1">
      <c r="A250" s="230" t="s">
        <v>680</v>
      </c>
      <c r="B250" s="248" t="s">
        <v>791</v>
      </c>
      <c r="C250" s="247" t="s">
        <v>670</v>
      </c>
      <c r="D250" s="247" t="s">
        <v>681</v>
      </c>
      <c r="E250" s="232" t="s">
        <v>485</v>
      </c>
      <c r="F250" s="265"/>
      <c r="G250" s="233"/>
      <c r="H250" s="234">
        <f t="shared" si="7"/>
        <v>0</v>
      </c>
      <c r="I250" s="233">
        <v>145935</v>
      </c>
      <c r="J250" s="235">
        <f t="shared" si="9"/>
        <v>0</v>
      </c>
      <c r="K250" s="234"/>
      <c r="L250" s="234"/>
      <c r="M250" s="234"/>
      <c r="N250" s="234"/>
      <c r="O250" s="235">
        <f t="shared" si="8"/>
        <v>0</v>
      </c>
      <c r="P250" s="237"/>
      <c r="Q250" s="238"/>
    </row>
    <row r="251" spans="1:17" s="206" customFormat="1" ht="12" hidden="1" customHeight="1">
      <c r="A251" s="168" t="s">
        <v>654</v>
      </c>
      <c r="B251" s="227" t="s">
        <v>791</v>
      </c>
      <c r="C251" s="196" t="s">
        <v>668</v>
      </c>
      <c r="D251" s="196" t="s">
        <v>666</v>
      </c>
      <c r="E251" s="227" t="s">
        <v>93</v>
      </c>
      <c r="F251" s="264"/>
      <c r="G251" s="166">
        <v>133380</v>
      </c>
      <c r="H251" s="169">
        <f t="shared" si="7"/>
        <v>0</v>
      </c>
      <c r="I251" s="166"/>
      <c r="J251" s="166">
        <f t="shared" si="9"/>
        <v>0</v>
      </c>
      <c r="K251" s="169"/>
      <c r="L251" s="169"/>
      <c r="M251" s="169"/>
      <c r="N251" s="169"/>
      <c r="O251" s="166">
        <f t="shared" si="8"/>
        <v>0</v>
      </c>
      <c r="P251" s="195"/>
      <c r="Q251" s="167"/>
    </row>
    <row r="252" spans="1:17" s="242" customFormat="1" ht="12" hidden="1" customHeight="1">
      <c r="A252" s="230" t="s">
        <v>682</v>
      </c>
      <c r="B252" s="248" t="s">
        <v>791</v>
      </c>
      <c r="C252" s="247" t="s">
        <v>670</v>
      </c>
      <c r="D252" s="247" t="s">
        <v>683</v>
      </c>
      <c r="E252" s="232" t="s">
        <v>485</v>
      </c>
      <c r="F252" s="265"/>
      <c r="G252" s="233"/>
      <c r="H252" s="234">
        <f t="shared" si="7"/>
        <v>0</v>
      </c>
      <c r="I252" s="233">
        <v>194580</v>
      </c>
      <c r="J252" s="235">
        <f t="shared" si="9"/>
        <v>0</v>
      </c>
      <c r="K252" s="234"/>
      <c r="L252" s="234"/>
      <c r="M252" s="234"/>
      <c r="N252" s="234"/>
      <c r="O252" s="235">
        <f t="shared" si="8"/>
        <v>0</v>
      </c>
      <c r="P252" s="237"/>
      <c r="Q252" s="238"/>
    </row>
    <row r="253" spans="1:17" s="206" customFormat="1" ht="12" hidden="1" customHeight="1">
      <c r="A253" s="168" t="s">
        <v>684</v>
      </c>
      <c r="B253" s="227" t="s">
        <v>791</v>
      </c>
      <c r="C253" s="196" t="s">
        <v>702</v>
      </c>
      <c r="D253" s="196" t="s">
        <v>703</v>
      </c>
      <c r="E253" s="227" t="s">
        <v>93</v>
      </c>
      <c r="F253" s="264"/>
      <c r="G253" s="166">
        <v>19440</v>
      </c>
      <c r="H253" s="169">
        <f t="shared" si="7"/>
        <v>0</v>
      </c>
      <c r="I253" s="165"/>
      <c r="J253" s="166">
        <f t="shared" si="9"/>
        <v>0</v>
      </c>
      <c r="K253" s="169"/>
      <c r="L253" s="169"/>
      <c r="M253" s="169"/>
      <c r="N253" s="169"/>
      <c r="O253" s="166">
        <f t="shared" si="8"/>
        <v>0</v>
      </c>
      <c r="P253" s="195"/>
      <c r="Q253" s="167"/>
    </row>
    <row r="254" spans="1:17" s="206" customFormat="1" ht="12" hidden="1" customHeight="1">
      <c r="A254" s="168" t="s">
        <v>685</v>
      </c>
      <c r="B254" s="227" t="s">
        <v>791</v>
      </c>
      <c r="C254" s="196" t="s">
        <v>702</v>
      </c>
      <c r="D254" s="196" t="s">
        <v>704</v>
      </c>
      <c r="E254" s="227" t="s">
        <v>93</v>
      </c>
      <c r="F254" s="264"/>
      <c r="G254" s="166">
        <v>21480</v>
      </c>
      <c r="H254" s="169">
        <f t="shared" si="7"/>
        <v>0</v>
      </c>
      <c r="I254" s="165"/>
      <c r="J254" s="166">
        <f t="shared" si="9"/>
        <v>0</v>
      </c>
      <c r="K254" s="169"/>
      <c r="L254" s="169"/>
      <c r="M254" s="169"/>
      <c r="N254" s="169"/>
      <c r="O254" s="166">
        <f t="shared" si="8"/>
        <v>0</v>
      </c>
      <c r="P254" s="195"/>
      <c r="Q254" s="167"/>
    </row>
    <row r="255" spans="1:17" s="206" customFormat="1" ht="12" hidden="1" customHeight="1">
      <c r="A255" s="168" t="s">
        <v>686</v>
      </c>
      <c r="B255" s="227" t="s">
        <v>791</v>
      </c>
      <c r="C255" s="196" t="s">
        <v>702</v>
      </c>
      <c r="D255" s="196" t="s">
        <v>705</v>
      </c>
      <c r="E255" s="227" t="s">
        <v>93</v>
      </c>
      <c r="F255" s="264"/>
      <c r="G255" s="166">
        <v>31210</v>
      </c>
      <c r="H255" s="169">
        <f t="shared" si="7"/>
        <v>0</v>
      </c>
      <c r="I255" s="165"/>
      <c r="J255" s="166">
        <f t="shared" si="9"/>
        <v>0</v>
      </c>
      <c r="K255" s="169"/>
      <c r="L255" s="169"/>
      <c r="M255" s="169"/>
      <c r="N255" s="169"/>
      <c r="O255" s="166">
        <f t="shared" si="8"/>
        <v>0</v>
      </c>
      <c r="P255" s="195"/>
      <c r="Q255" s="167"/>
    </row>
    <row r="256" spans="1:17" s="206" customFormat="1" ht="12" hidden="1" customHeight="1">
      <c r="A256" s="168" t="s">
        <v>687</v>
      </c>
      <c r="B256" s="227" t="s">
        <v>791</v>
      </c>
      <c r="C256" s="196" t="s">
        <v>702</v>
      </c>
      <c r="D256" s="196" t="s">
        <v>706</v>
      </c>
      <c r="E256" s="227" t="s">
        <v>93</v>
      </c>
      <c r="F256" s="264"/>
      <c r="G256" s="166">
        <v>46110</v>
      </c>
      <c r="H256" s="169">
        <f t="shared" si="7"/>
        <v>0</v>
      </c>
      <c r="I256" s="165"/>
      <c r="J256" s="166">
        <f t="shared" si="9"/>
        <v>0</v>
      </c>
      <c r="K256" s="169"/>
      <c r="L256" s="169"/>
      <c r="M256" s="169"/>
      <c r="N256" s="169"/>
      <c r="O256" s="166">
        <f t="shared" si="8"/>
        <v>0</v>
      </c>
      <c r="P256" s="195"/>
      <c r="Q256" s="167"/>
    </row>
    <row r="257" spans="1:17" s="206" customFormat="1" ht="12" hidden="1" customHeight="1">
      <c r="A257" s="168" t="s">
        <v>688</v>
      </c>
      <c r="B257" s="227" t="s">
        <v>791</v>
      </c>
      <c r="C257" s="196" t="s">
        <v>702</v>
      </c>
      <c r="D257" s="196" t="s">
        <v>707</v>
      </c>
      <c r="E257" s="227" t="s">
        <v>93</v>
      </c>
      <c r="F257" s="264"/>
      <c r="G257" s="166">
        <v>67750</v>
      </c>
      <c r="H257" s="169">
        <f t="shared" si="7"/>
        <v>0</v>
      </c>
      <c r="I257" s="165"/>
      <c r="J257" s="166">
        <f t="shared" si="9"/>
        <v>0</v>
      </c>
      <c r="K257" s="169"/>
      <c r="L257" s="169"/>
      <c r="M257" s="169"/>
      <c r="N257" s="169"/>
      <c r="O257" s="166">
        <f t="shared" si="8"/>
        <v>0</v>
      </c>
      <c r="P257" s="195"/>
      <c r="Q257" s="167"/>
    </row>
    <row r="258" spans="1:17" s="206" customFormat="1" ht="12" hidden="1" customHeight="1">
      <c r="A258" s="168" t="s">
        <v>689</v>
      </c>
      <c r="B258" s="227" t="s">
        <v>791</v>
      </c>
      <c r="C258" s="196" t="s">
        <v>702</v>
      </c>
      <c r="D258" s="196" t="s">
        <v>708</v>
      </c>
      <c r="E258" s="227" t="s">
        <v>93</v>
      </c>
      <c r="F258" s="264"/>
      <c r="G258" s="166">
        <v>98250</v>
      </c>
      <c r="H258" s="169">
        <f t="shared" si="7"/>
        <v>0</v>
      </c>
      <c r="I258" s="165"/>
      <c r="J258" s="166">
        <f t="shared" si="9"/>
        <v>0</v>
      </c>
      <c r="K258" s="169"/>
      <c r="L258" s="169"/>
      <c r="M258" s="169"/>
      <c r="N258" s="169"/>
      <c r="O258" s="166">
        <f t="shared" si="8"/>
        <v>0</v>
      </c>
      <c r="P258" s="195"/>
      <c r="Q258" s="167"/>
    </row>
    <row r="259" spans="1:17" s="206" customFormat="1" ht="12" hidden="1" customHeight="1">
      <c r="A259" s="168" t="s">
        <v>690</v>
      </c>
      <c r="B259" s="227" t="s">
        <v>791</v>
      </c>
      <c r="C259" s="196" t="s">
        <v>709</v>
      </c>
      <c r="D259" s="196" t="s">
        <v>703</v>
      </c>
      <c r="E259" s="227" t="s">
        <v>93</v>
      </c>
      <c r="F259" s="264"/>
      <c r="G259" s="166">
        <v>19730</v>
      </c>
      <c r="H259" s="169">
        <f t="shared" ref="H259:H322" si="10">F259*G259*$H$3</f>
        <v>0</v>
      </c>
      <c r="I259" s="165"/>
      <c r="J259" s="166">
        <f t="shared" si="9"/>
        <v>0</v>
      </c>
      <c r="K259" s="169"/>
      <c r="L259" s="169"/>
      <c r="M259" s="169"/>
      <c r="N259" s="169"/>
      <c r="O259" s="166">
        <f t="shared" si="8"/>
        <v>0</v>
      </c>
      <c r="P259" s="195"/>
      <c r="Q259" s="167"/>
    </row>
    <row r="260" spans="1:17" s="206" customFormat="1" ht="12" hidden="1" customHeight="1">
      <c r="A260" s="168" t="s">
        <v>691</v>
      </c>
      <c r="B260" s="227" t="s">
        <v>791</v>
      </c>
      <c r="C260" s="196" t="s">
        <v>709</v>
      </c>
      <c r="D260" s="196" t="s">
        <v>704</v>
      </c>
      <c r="E260" s="227" t="s">
        <v>93</v>
      </c>
      <c r="F260" s="264"/>
      <c r="G260" s="166">
        <v>22050</v>
      </c>
      <c r="H260" s="169">
        <f t="shared" si="10"/>
        <v>0</v>
      </c>
      <c r="I260" s="165"/>
      <c r="J260" s="166">
        <f t="shared" si="9"/>
        <v>0</v>
      </c>
      <c r="K260" s="169"/>
      <c r="L260" s="169"/>
      <c r="M260" s="169"/>
      <c r="N260" s="169"/>
      <c r="O260" s="166">
        <f t="shared" si="8"/>
        <v>0</v>
      </c>
      <c r="P260" s="195"/>
      <c r="Q260" s="167"/>
    </row>
    <row r="261" spans="1:17" s="206" customFormat="1" ht="12" hidden="1" customHeight="1">
      <c r="A261" s="168" t="s">
        <v>692</v>
      </c>
      <c r="B261" s="227" t="s">
        <v>791</v>
      </c>
      <c r="C261" s="196" t="s">
        <v>709</v>
      </c>
      <c r="D261" s="196" t="s">
        <v>705</v>
      </c>
      <c r="E261" s="227" t="s">
        <v>93</v>
      </c>
      <c r="F261" s="264"/>
      <c r="G261" s="166">
        <v>28000</v>
      </c>
      <c r="H261" s="169">
        <f t="shared" si="10"/>
        <v>0</v>
      </c>
      <c r="I261" s="165"/>
      <c r="J261" s="166">
        <f t="shared" si="9"/>
        <v>0</v>
      </c>
      <c r="K261" s="169"/>
      <c r="L261" s="169"/>
      <c r="M261" s="169"/>
      <c r="N261" s="169"/>
      <c r="O261" s="166">
        <f t="shared" si="8"/>
        <v>0</v>
      </c>
      <c r="P261" s="195"/>
      <c r="Q261" s="167"/>
    </row>
    <row r="262" spans="1:17" s="206" customFormat="1" ht="12" hidden="1" customHeight="1">
      <c r="A262" s="168" t="s">
        <v>693</v>
      </c>
      <c r="B262" s="227" t="s">
        <v>791</v>
      </c>
      <c r="C262" s="196" t="s">
        <v>709</v>
      </c>
      <c r="D262" s="196" t="s">
        <v>706</v>
      </c>
      <c r="E262" s="227" t="s">
        <v>93</v>
      </c>
      <c r="F262" s="264"/>
      <c r="G262" s="166">
        <v>45490</v>
      </c>
      <c r="H262" s="169">
        <f t="shared" si="10"/>
        <v>0</v>
      </c>
      <c r="I262" s="165"/>
      <c r="J262" s="166">
        <f t="shared" si="9"/>
        <v>0</v>
      </c>
      <c r="K262" s="169"/>
      <c r="L262" s="169"/>
      <c r="M262" s="169"/>
      <c r="N262" s="169"/>
      <c r="O262" s="166">
        <f t="shared" si="8"/>
        <v>0</v>
      </c>
      <c r="P262" s="195"/>
      <c r="Q262" s="167"/>
    </row>
    <row r="263" spans="1:17" s="206" customFormat="1" ht="12" hidden="1" customHeight="1">
      <c r="A263" s="168" t="s">
        <v>694</v>
      </c>
      <c r="B263" s="227" t="s">
        <v>791</v>
      </c>
      <c r="C263" s="196" t="s">
        <v>709</v>
      </c>
      <c r="D263" s="196" t="s">
        <v>707</v>
      </c>
      <c r="E263" s="227" t="s">
        <v>93</v>
      </c>
      <c r="F263" s="264"/>
      <c r="G263" s="166">
        <v>50680</v>
      </c>
      <c r="H263" s="169">
        <f t="shared" si="10"/>
        <v>0</v>
      </c>
      <c r="I263" s="165"/>
      <c r="J263" s="166">
        <f t="shared" si="9"/>
        <v>0</v>
      </c>
      <c r="K263" s="169"/>
      <c r="L263" s="169"/>
      <c r="M263" s="169"/>
      <c r="N263" s="169"/>
      <c r="O263" s="166">
        <f t="shared" ref="O263:O326" si="11">SUM(H263+J263)+L263+N263</f>
        <v>0</v>
      </c>
      <c r="P263" s="195"/>
      <c r="Q263" s="167"/>
    </row>
    <row r="264" spans="1:17" s="206" customFormat="1" ht="12" hidden="1" customHeight="1">
      <c r="A264" s="168" t="s">
        <v>695</v>
      </c>
      <c r="B264" s="227" t="s">
        <v>791</v>
      </c>
      <c r="C264" s="196" t="s">
        <v>709</v>
      </c>
      <c r="D264" s="196" t="s">
        <v>708</v>
      </c>
      <c r="E264" s="227" t="s">
        <v>93</v>
      </c>
      <c r="F264" s="264"/>
      <c r="G264" s="166">
        <v>56100</v>
      </c>
      <c r="H264" s="169">
        <f t="shared" si="10"/>
        <v>0</v>
      </c>
      <c r="I264" s="165"/>
      <c r="J264" s="166">
        <f t="shared" si="9"/>
        <v>0</v>
      </c>
      <c r="K264" s="169"/>
      <c r="L264" s="169"/>
      <c r="M264" s="169"/>
      <c r="N264" s="169"/>
      <c r="O264" s="166">
        <f t="shared" si="11"/>
        <v>0</v>
      </c>
      <c r="P264" s="195"/>
      <c r="Q264" s="167"/>
    </row>
    <row r="265" spans="1:17" s="206" customFormat="1" ht="12" hidden="1" customHeight="1">
      <c r="A265" s="168" t="s">
        <v>696</v>
      </c>
      <c r="B265" s="227" t="s">
        <v>791</v>
      </c>
      <c r="C265" s="196" t="s">
        <v>710</v>
      </c>
      <c r="D265" s="196" t="s">
        <v>703</v>
      </c>
      <c r="E265" s="227" t="s">
        <v>93</v>
      </c>
      <c r="F265" s="264"/>
      <c r="G265" s="166">
        <v>21460</v>
      </c>
      <c r="H265" s="169">
        <f t="shared" si="10"/>
        <v>0</v>
      </c>
      <c r="I265" s="165"/>
      <c r="J265" s="166">
        <f t="shared" si="9"/>
        <v>0</v>
      </c>
      <c r="K265" s="169"/>
      <c r="L265" s="169"/>
      <c r="M265" s="169"/>
      <c r="N265" s="169"/>
      <c r="O265" s="166">
        <f t="shared" si="11"/>
        <v>0</v>
      </c>
      <c r="P265" s="195"/>
      <c r="Q265" s="167"/>
    </row>
    <row r="266" spans="1:17" s="206" customFormat="1" ht="12" hidden="1" customHeight="1">
      <c r="A266" s="168" t="s">
        <v>697</v>
      </c>
      <c r="B266" s="227" t="s">
        <v>791</v>
      </c>
      <c r="C266" s="196" t="s">
        <v>710</v>
      </c>
      <c r="D266" s="196" t="s">
        <v>704</v>
      </c>
      <c r="E266" s="227" t="s">
        <v>93</v>
      </c>
      <c r="F266" s="264"/>
      <c r="G266" s="166">
        <v>23650</v>
      </c>
      <c r="H266" s="169">
        <f t="shared" si="10"/>
        <v>0</v>
      </c>
      <c r="I266" s="165"/>
      <c r="J266" s="166">
        <f t="shared" ref="J266:J329" si="12">IF(P266="",F266*I266*$J$3*$P$3,F266*I266*$J$3*P266)</f>
        <v>0</v>
      </c>
      <c r="K266" s="169"/>
      <c r="L266" s="169"/>
      <c r="M266" s="169"/>
      <c r="N266" s="169"/>
      <c r="O266" s="166">
        <f t="shared" si="11"/>
        <v>0</v>
      </c>
      <c r="P266" s="195"/>
      <c r="Q266" s="167"/>
    </row>
    <row r="267" spans="1:17" s="206" customFormat="1" ht="12" hidden="1" customHeight="1">
      <c r="A267" s="168" t="s">
        <v>698</v>
      </c>
      <c r="B267" s="227" t="s">
        <v>791</v>
      </c>
      <c r="C267" s="196" t="s">
        <v>710</v>
      </c>
      <c r="D267" s="196" t="s">
        <v>705</v>
      </c>
      <c r="E267" s="227" t="s">
        <v>93</v>
      </c>
      <c r="F267" s="264"/>
      <c r="G267" s="166">
        <v>29260</v>
      </c>
      <c r="H267" s="169">
        <f t="shared" si="10"/>
        <v>0</v>
      </c>
      <c r="I267" s="165"/>
      <c r="J267" s="166">
        <f t="shared" si="12"/>
        <v>0</v>
      </c>
      <c r="K267" s="169"/>
      <c r="L267" s="169"/>
      <c r="M267" s="169"/>
      <c r="N267" s="169"/>
      <c r="O267" s="166">
        <f t="shared" si="11"/>
        <v>0</v>
      </c>
      <c r="P267" s="195"/>
      <c r="Q267" s="167"/>
    </row>
    <row r="268" spans="1:17" s="206" customFormat="1" ht="12" hidden="1" customHeight="1">
      <c r="A268" s="168" t="s">
        <v>699</v>
      </c>
      <c r="B268" s="227" t="s">
        <v>791</v>
      </c>
      <c r="C268" s="196" t="s">
        <v>710</v>
      </c>
      <c r="D268" s="196" t="s">
        <v>706</v>
      </c>
      <c r="E268" s="227" t="s">
        <v>93</v>
      </c>
      <c r="F268" s="264"/>
      <c r="G268" s="166">
        <v>34880</v>
      </c>
      <c r="H268" s="169">
        <f t="shared" si="10"/>
        <v>0</v>
      </c>
      <c r="I268" s="165"/>
      <c r="J268" s="166">
        <f t="shared" si="12"/>
        <v>0</v>
      </c>
      <c r="K268" s="169"/>
      <c r="L268" s="169"/>
      <c r="M268" s="169"/>
      <c r="N268" s="169"/>
      <c r="O268" s="166">
        <f t="shared" si="11"/>
        <v>0</v>
      </c>
      <c r="P268" s="195"/>
      <c r="Q268" s="167"/>
    </row>
    <row r="269" spans="1:17" s="206" customFormat="1" ht="12" hidden="1" customHeight="1">
      <c r="A269" s="168" t="s">
        <v>700</v>
      </c>
      <c r="B269" s="227" t="s">
        <v>791</v>
      </c>
      <c r="C269" s="196" t="s">
        <v>710</v>
      </c>
      <c r="D269" s="196" t="s">
        <v>707</v>
      </c>
      <c r="E269" s="227" t="s">
        <v>93</v>
      </c>
      <c r="F269" s="264"/>
      <c r="G269" s="166">
        <v>43840</v>
      </c>
      <c r="H269" s="169">
        <f t="shared" si="10"/>
        <v>0</v>
      </c>
      <c r="I269" s="165"/>
      <c r="J269" s="166">
        <f t="shared" si="12"/>
        <v>0</v>
      </c>
      <c r="K269" s="169"/>
      <c r="L269" s="169"/>
      <c r="M269" s="169"/>
      <c r="N269" s="169"/>
      <c r="O269" s="166">
        <f t="shared" si="11"/>
        <v>0</v>
      </c>
      <c r="P269" s="195"/>
      <c r="Q269" s="167"/>
    </row>
    <row r="270" spans="1:17" s="206" customFormat="1" ht="12" hidden="1" customHeight="1">
      <c r="A270" s="168" t="s">
        <v>701</v>
      </c>
      <c r="B270" s="227" t="s">
        <v>791</v>
      </c>
      <c r="C270" s="196" t="s">
        <v>710</v>
      </c>
      <c r="D270" s="196" t="s">
        <v>708</v>
      </c>
      <c r="E270" s="227" t="s">
        <v>93</v>
      </c>
      <c r="F270" s="264"/>
      <c r="G270" s="166">
        <v>56870</v>
      </c>
      <c r="H270" s="169">
        <f t="shared" si="10"/>
        <v>0</v>
      </c>
      <c r="I270" s="165"/>
      <c r="J270" s="166">
        <f t="shared" si="12"/>
        <v>0</v>
      </c>
      <c r="K270" s="169"/>
      <c r="L270" s="169"/>
      <c r="M270" s="169"/>
      <c r="N270" s="169"/>
      <c r="O270" s="166">
        <f t="shared" si="11"/>
        <v>0</v>
      </c>
      <c r="P270" s="195"/>
      <c r="Q270" s="167"/>
    </row>
    <row r="271" spans="1:17" s="206" customFormat="1" ht="12" hidden="1" customHeight="1">
      <c r="A271" s="168" t="s">
        <v>711</v>
      </c>
      <c r="B271" s="227" t="s">
        <v>791</v>
      </c>
      <c r="C271" s="196" t="s">
        <v>722</v>
      </c>
      <c r="D271" s="196" t="s">
        <v>723</v>
      </c>
      <c r="E271" s="227" t="s">
        <v>5</v>
      </c>
      <c r="F271" s="264"/>
      <c r="G271" s="166">
        <v>14580</v>
      </c>
      <c r="H271" s="169">
        <f t="shared" si="10"/>
        <v>0</v>
      </c>
      <c r="I271" s="165"/>
      <c r="J271" s="166">
        <f t="shared" si="12"/>
        <v>0</v>
      </c>
      <c r="K271" s="169"/>
      <c r="L271" s="169"/>
      <c r="M271" s="169"/>
      <c r="N271" s="169"/>
      <c r="O271" s="166">
        <f t="shared" si="11"/>
        <v>0</v>
      </c>
      <c r="P271" s="195"/>
      <c r="Q271" s="167"/>
    </row>
    <row r="272" spans="1:17" s="206" customFormat="1" ht="12" hidden="1" customHeight="1">
      <c r="A272" s="168" t="s">
        <v>712</v>
      </c>
      <c r="B272" s="227" t="s">
        <v>791</v>
      </c>
      <c r="C272" s="196" t="s">
        <v>722</v>
      </c>
      <c r="D272" s="196" t="s">
        <v>724</v>
      </c>
      <c r="E272" s="227" t="s">
        <v>5</v>
      </c>
      <c r="F272" s="264"/>
      <c r="G272" s="166">
        <v>14060</v>
      </c>
      <c r="H272" s="169">
        <f t="shared" si="10"/>
        <v>0</v>
      </c>
      <c r="I272" s="165"/>
      <c r="J272" s="166">
        <f t="shared" si="12"/>
        <v>0</v>
      </c>
      <c r="K272" s="169"/>
      <c r="L272" s="169"/>
      <c r="M272" s="169"/>
      <c r="N272" s="169"/>
      <c r="O272" s="166">
        <f t="shared" si="11"/>
        <v>0</v>
      </c>
      <c r="P272" s="195"/>
      <c r="Q272" s="167"/>
    </row>
    <row r="273" spans="1:17" s="206" customFormat="1" ht="12" hidden="1" customHeight="1">
      <c r="A273" s="168" t="s">
        <v>713</v>
      </c>
      <c r="B273" s="227" t="s">
        <v>791</v>
      </c>
      <c r="C273" s="196" t="s">
        <v>722</v>
      </c>
      <c r="D273" s="196" t="s">
        <v>725</v>
      </c>
      <c r="E273" s="227" t="s">
        <v>5</v>
      </c>
      <c r="F273" s="264"/>
      <c r="G273" s="166">
        <v>18710</v>
      </c>
      <c r="H273" s="169">
        <f t="shared" si="10"/>
        <v>0</v>
      </c>
      <c r="I273" s="165"/>
      <c r="J273" s="166">
        <f t="shared" si="12"/>
        <v>0</v>
      </c>
      <c r="K273" s="169"/>
      <c r="L273" s="169"/>
      <c r="M273" s="169"/>
      <c r="N273" s="169"/>
      <c r="O273" s="166">
        <f t="shared" si="11"/>
        <v>0</v>
      </c>
      <c r="P273" s="195"/>
      <c r="Q273" s="167"/>
    </row>
    <row r="274" spans="1:17" s="206" customFormat="1" ht="12" hidden="1" customHeight="1">
      <c r="A274" s="168" t="s">
        <v>714</v>
      </c>
      <c r="B274" s="227" t="s">
        <v>791</v>
      </c>
      <c r="C274" s="196" t="s">
        <v>722</v>
      </c>
      <c r="D274" s="196" t="s">
        <v>726</v>
      </c>
      <c r="E274" s="227" t="s">
        <v>5</v>
      </c>
      <c r="F274" s="264"/>
      <c r="G274" s="166">
        <v>25280</v>
      </c>
      <c r="H274" s="169">
        <f t="shared" si="10"/>
        <v>0</v>
      </c>
      <c r="I274" s="165"/>
      <c r="J274" s="166">
        <f t="shared" si="12"/>
        <v>0</v>
      </c>
      <c r="K274" s="169"/>
      <c r="L274" s="169"/>
      <c r="M274" s="169"/>
      <c r="N274" s="169"/>
      <c r="O274" s="166">
        <f t="shared" si="11"/>
        <v>0</v>
      </c>
      <c r="P274" s="195"/>
      <c r="Q274" s="167"/>
    </row>
    <row r="275" spans="1:17" s="206" customFormat="1" ht="12" hidden="1" customHeight="1">
      <c r="A275" s="168" t="s">
        <v>715</v>
      </c>
      <c r="B275" s="227" t="s">
        <v>791</v>
      </c>
      <c r="C275" s="196" t="s">
        <v>722</v>
      </c>
      <c r="D275" s="196" t="s">
        <v>727</v>
      </c>
      <c r="E275" s="227" t="s">
        <v>5</v>
      </c>
      <c r="F275" s="264"/>
      <c r="G275" s="166">
        <v>33450</v>
      </c>
      <c r="H275" s="169">
        <f t="shared" si="10"/>
        <v>0</v>
      </c>
      <c r="I275" s="165"/>
      <c r="J275" s="166">
        <f t="shared" si="12"/>
        <v>0</v>
      </c>
      <c r="K275" s="169"/>
      <c r="L275" s="169"/>
      <c r="M275" s="169"/>
      <c r="N275" s="169"/>
      <c r="O275" s="166">
        <f t="shared" si="11"/>
        <v>0</v>
      </c>
      <c r="P275" s="195"/>
      <c r="Q275" s="167"/>
    </row>
    <row r="276" spans="1:17" s="206" customFormat="1" ht="12" hidden="1" customHeight="1">
      <c r="A276" s="168" t="s">
        <v>716</v>
      </c>
      <c r="B276" s="227" t="s">
        <v>791</v>
      </c>
      <c r="C276" s="196" t="s">
        <v>722</v>
      </c>
      <c r="D276" s="196" t="s">
        <v>728</v>
      </c>
      <c r="E276" s="227" t="s">
        <v>5</v>
      </c>
      <c r="F276" s="264"/>
      <c r="G276" s="166">
        <v>40460</v>
      </c>
      <c r="H276" s="169">
        <f t="shared" si="10"/>
        <v>0</v>
      </c>
      <c r="I276" s="165"/>
      <c r="J276" s="166">
        <f t="shared" si="12"/>
        <v>0</v>
      </c>
      <c r="K276" s="169"/>
      <c r="L276" s="169"/>
      <c r="M276" s="169"/>
      <c r="N276" s="169"/>
      <c r="O276" s="166">
        <f t="shared" si="11"/>
        <v>0</v>
      </c>
      <c r="P276" s="195"/>
      <c r="Q276" s="167"/>
    </row>
    <row r="277" spans="1:17" s="206" customFormat="1" ht="12" hidden="1" customHeight="1">
      <c r="A277" s="168" t="s">
        <v>717</v>
      </c>
      <c r="B277" s="227" t="s">
        <v>791</v>
      </c>
      <c r="C277" s="196" t="s">
        <v>722</v>
      </c>
      <c r="D277" s="196" t="s">
        <v>729</v>
      </c>
      <c r="E277" s="227" t="s">
        <v>5</v>
      </c>
      <c r="F277" s="264"/>
      <c r="G277" s="166">
        <v>48310</v>
      </c>
      <c r="H277" s="169">
        <f t="shared" si="10"/>
        <v>0</v>
      </c>
      <c r="I277" s="165"/>
      <c r="J277" s="166">
        <f t="shared" si="12"/>
        <v>0</v>
      </c>
      <c r="K277" s="169"/>
      <c r="L277" s="169"/>
      <c r="M277" s="169"/>
      <c r="N277" s="169"/>
      <c r="O277" s="166">
        <f t="shared" si="11"/>
        <v>0</v>
      </c>
      <c r="P277" s="195"/>
      <c r="Q277" s="167"/>
    </row>
    <row r="278" spans="1:17" s="206" customFormat="1" ht="12" hidden="1" customHeight="1">
      <c r="A278" s="168" t="s">
        <v>718</v>
      </c>
      <c r="B278" s="227" t="s">
        <v>791</v>
      </c>
      <c r="C278" s="196" t="s">
        <v>722</v>
      </c>
      <c r="D278" s="196" t="s">
        <v>730</v>
      </c>
      <c r="E278" s="227" t="s">
        <v>5</v>
      </c>
      <c r="F278" s="264"/>
      <c r="G278" s="166">
        <v>55820</v>
      </c>
      <c r="H278" s="169">
        <f t="shared" si="10"/>
        <v>0</v>
      </c>
      <c r="I278" s="165"/>
      <c r="J278" s="166">
        <f t="shared" si="12"/>
        <v>0</v>
      </c>
      <c r="K278" s="169"/>
      <c r="L278" s="169"/>
      <c r="M278" s="169"/>
      <c r="N278" s="169"/>
      <c r="O278" s="166">
        <f t="shared" si="11"/>
        <v>0</v>
      </c>
      <c r="P278" s="195"/>
      <c r="Q278" s="167"/>
    </row>
    <row r="279" spans="1:17" s="206" customFormat="1" ht="12" hidden="1" customHeight="1">
      <c r="A279" s="168" t="s">
        <v>719</v>
      </c>
      <c r="B279" s="227" t="s">
        <v>791</v>
      </c>
      <c r="C279" s="196" t="s">
        <v>722</v>
      </c>
      <c r="D279" s="196" t="s">
        <v>731</v>
      </c>
      <c r="E279" s="227" t="s">
        <v>5</v>
      </c>
      <c r="F279" s="264"/>
      <c r="G279" s="166">
        <v>64000</v>
      </c>
      <c r="H279" s="169">
        <f t="shared" si="10"/>
        <v>0</v>
      </c>
      <c r="I279" s="165"/>
      <c r="J279" s="166">
        <f t="shared" si="12"/>
        <v>0</v>
      </c>
      <c r="K279" s="169"/>
      <c r="L279" s="169"/>
      <c r="M279" s="169"/>
      <c r="N279" s="169"/>
      <c r="O279" s="166">
        <f t="shared" si="11"/>
        <v>0</v>
      </c>
      <c r="P279" s="195"/>
      <c r="Q279" s="167"/>
    </row>
    <row r="280" spans="1:17" s="206" customFormat="1" ht="12" hidden="1" customHeight="1">
      <c r="A280" s="168" t="s">
        <v>720</v>
      </c>
      <c r="B280" s="227" t="s">
        <v>791</v>
      </c>
      <c r="C280" s="196" t="s">
        <v>722</v>
      </c>
      <c r="D280" s="196" t="s">
        <v>732</v>
      </c>
      <c r="E280" s="227" t="s">
        <v>5</v>
      </c>
      <c r="F280" s="264"/>
      <c r="G280" s="166">
        <v>71120</v>
      </c>
      <c r="H280" s="169">
        <f t="shared" si="10"/>
        <v>0</v>
      </c>
      <c r="I280" s="165"/>
      <c r="J280" s="166">
        <f t="shared" si="12"/>
        <v>0</v>
      </c>
      <c r="K280" s="169"/>
      <c r="L280" s="169"/>
      <c r="M280" s="169"/>
      <c r="N280" s="169"/>
      <c r="O280" s="166">
        <f t="shared" si="11"/>
        <v>0</v>
      </c>
      <c r="P280" s="195"/>
      <c r="Q280" s="167"/>
    </row>
    <row r="281" spans="1:17" s="206" customFormat="1" ht="12" hidden="1" customHeight="1">
      <c r="A281" s="168" t="s">
        <v>721</v>
      </c>
      <c r="B281" s="227" t="s">
        <v>791</v>
      </c>
      <c r="C281" s="196" t="s">
        <v>722</v>
      </c>
      <c r="D281" s="196" t="s">
        <v>733</v>
      </c>
      <c r="E281" s="227" t="s">
        <v>5</v>
      </c>
      <c r="F281" s="264"/>
      <c r="G281" s="166">
        <v>78850</v>
      </c>
      <c r="H281" s="169">
        <f t="shared" si="10"/>
        <v>0</v>
      </c>
      <c r="I281" s="165"/>
      <c r="J281" s="166">
        <f t="shared" si="12"/>
        <v>0</v>
      </c>
      <c r="K281" s="169"/>
      <c r="L281" s="169"/>
      <c r="M281" s="169"/>
      <c r="N281" s="169"/>
      <c r="O281" s="166">
        <f t="shared" si="11"/>
        <v>0</v>
      </c>
      <c r="P281" s="195"/>
      <c r="Q281" s="167"/>
    </row>
    <row r="282" spans="1:17" s="206" customFormat="1" ht="12" hidden="1" customHeight="1">
      <c r="A282" s="168" t="s">
        <v>734</v>
      </c>
      <c r="B282" s="227" t="s">
        <v>791</v>
      </c>
      <c r="C282" s="196" t="s">
        <v>738</v>
      </c>
      <c r="D282" s="196" t="s">
        <v>739</v>
      </c>
      <c r="E282" s="227" t="s">
        <v>93</v>
      </c>
      <c r="F282" s="264"/>
      <c r="G282" s="166">
        <v>2420</v>
      </c>
      <c r="H282" s="169">
        <f t="shared" si="10"/>
        <v>0</v>
      </c>
      <c r="I282" s="165"/>
      <c r="J282" s="166">
        <f t="shared" si="12"/>
        <v>0</v>
      </c>
      <c r="K282" s="169"/>
      <c r="L282" s="169"/>
      <c r="M282" s="169"/>
      <c r="N282" s="169"/>
      <c r="O282" s="166">
        <f t="shared" si="11"/>
        <v>0</v>
      </c>
      <c r="P282" s="195"/>
      <c r="Q282" s="167"/>
    </row>
    <row r="283" spans="1:17" s="206" customFormat="1" ht="12" hidden="1" customHeight="1">
      <c r="A283" s="168" t="s">
        <v>735</v>
      </c>
      <c r="B283" s="227" t="s">
        <v>791</v>
      </c>
      <c r="C283" s="196" t="s">
        <v>740</v>
      </c>
      <c r="D283" s="196" t="s">
        <v>741</v>
      </c>
      <c r="E283" s="227" t="s">
        <v>5</v>
      </c>
      <c r="F283" s="264"/>
      <c r="G283" s="166">
        <v>9430</v>
      </c>
      <c r="H283" s="169">
        <f t="shared" si="10"/>
        <v>0</v>
      </c>
      <c r="I283" s="165"/>
      <c r="J283" s="166">
        <f t="shared" si="12"/>
        <v>0</v>
      </c>
      <c r="K283" s="169"/>
      <c r="L283" s="169"/>
      <c r="M283" s="169"/>
      <c r="N283" s="169"/>
      <c r="O283" s="166">
        <f t="shared" si="11"/>
        <v>0</v>
      </c>
      <c r="P283" s="195"/>
      <c r="Q283" s="167"/>
    </row>
    <row r="284" spans="1:17" s="206" customFormat="1" ht="12" hidden="1" customHeight="1">
      <c r="A284" s="168" t="s">
        <v>736</v>
      </c>
      <c r="B284" s="227" t="s">
        <v>791</v>
      </c>
      <c r="C284" s="196" t="s">
        <v>742</v>
      </c>
      <c r="D284" s="196" t="s">
        <v>743</v>
      </c>
      <c r="E284" s="227" t="s">
        <v>93</v>
      </c>
      <c r="F284" s="264"/>
      <c r="G284" s="166">
        <v>1850</v>
      </c>
      <c r="H284" s="169">
        <f t="shared" si="10"/>
        <v>0</v>
      </c>
      <c r="I284" s="165"/>
      <c r="J284" s="166">
        <f t="shared" si="12"/>
        <v>0</v>
      </c>
      <c r="K284" s="169"/>
      <c r="L284" s="169"/>
      <c r="M284" s="169"/>
      <c r="N284" s="169"/>
      <c r="O284" s="166">
        <f t="shared" si="11"/>
        <v>0</v>
      </c>
      <c r="P284" s="195"/>
      <c r="Q284" s="167"/>
    </row>
    <row r="285" spans="1:17" s="206" customFormat="1" ht="12" hidden="1" customHeight="1">
      <c r="A285" s="168" t="s">
        <v>737</v>
      </c>
      <c r="B285" s="227" t="s">
        <v>791</v>
      </c>
      <c r="C285" s="196" t="s">
        <v>744</v>
      </c>
      <c r="D285" s="196" t="s">
        <v>743</v>
      </c>
      <c r="E285" s="227" t="s">
        <v>101</v>
      </c>
      <c r="F285" s="264"/>
      <c r="G285" s="166">
        <v>2780</v>
      </c>
      <c r="H285" s="169">
        <f t="shared" si="10"/>
        <v>0</v>
      </c>
      <c r="I285" s="165"/>
      <c r="J285" s="166">
        <f t="shared" si="12"/>
        <v>0</v>
      </c>
      <c r="K285" s="169"/>
      <c r="L285" s="169"/>
      <c r="M285" s="169"/>
      <c r="N285" s="169"/>
      <c r="O285" s="166">
        <f t="shared" si="11"/>
        <v>0</v>
      </c>
      <c r="P285" s="195"/>
      <c r="Q285" s="167"/>
    </row>
    <row r="286" spans="1:17" s="206" customFormat="1" ht="12" hidden="1" customHeight="1">
      <c r="A286" s="168" t="s">
        <v>745</v>
      </c>
      <c r="B286" s="227" t="s">
        <v>791</v>
      </c>
      <c r="C286" s="196" t="s">
        <v>746</v>
      </c>
      <c r="D286" s="196" t="s">
        <v>747</v>
      </c>
      <c r="E286" s="227" t="s">
        <v>93</v>
      </c>
      <c r="F286" s="264"/>
      <c r="G286" s="166">
        <v>1910</v>
      </c>
      <c r="H286" s="169">
        <f t="shared" si="10"/>
        <v>0</v>
      </c>
      <c r="I286" s="165"/>
      <c r="J286" s="166">
        <f t="shared" si="12"/>
        <v>0</v>
      </c>
      <c r="K286" s="169"/>
      <c r="L286" s="169"/>
      <c r="M286" s="169"/>
      <c r="N286" s="169"/>
      <c r="O286" s="166">
        <f t="shared" si="11"/>
        <v>0</v>
      </c>
      <c r="P286" s="195"/>
      <c r="Q286" s="167"/>
    </row>
    <row r="287" spans="1:17" s="206" customFormat="1" ht="12" hidden="1" customHeight="1">
      <c r="A287" s="168" t="s">
        <v>748</v>
      </c>
      <c r="B287" s="227" t="s">
        <v>791</v>
      </c>
      <c r="C287" s="196" t="s">
        <v>750</v>
      </c>
      <c r="D287" s="196" t="s">
        <v>751</v>
      </c>
      <c r="E287" s="227" t="s">
        <v>93</v>
      </c>
      <c r="F287" s="264"/>
      <c r="G287" s="166">
        <v>4840</v>
      </c>
      <c r="H287" s="169">
        <f t="shared" si="10"/>
        <v>0</v>
      </c>
      <c r="I287" s="165"/>
      <c r="J287" s="166">
        <f t="shared" si="12"/>
        <v>0</v>
      </c>
      <c r="K287" s="169"/>
      <c r="L287" s="169"/>
      <c r="M287" s="169"/>
      <c r="N287" s="169"/>
      <c r="O287" s="166">
        <f t="shared" si="11"/>
        <v>0</v>
      </c>
      <c r="P287" s="195"/>
      <c r="Q287" s="167"/>
    </row>
    <row r="288" spans="1:17" s="206" customFormat="1" ht="12" hidden="1" customHeight="1">
      <c r="A288" s="168" t="s">
        <v>749</v>
      </c>
      <c r="B288" s="227" t="s">
        <v>791</v>
      </c>
      <c r="C288" s="196" t="s">
        <v>750</v>
      </c>
      <c r="D288" s="196" t="s">
        <v>752</v>
      </c>
      <c r="E288" s="227" t="s">
        <v>93</v>
      </c>
      <c r="F288" s="264"/>
      <c r="G288" s="166">
        <v>6190</v>
      </c>
      <c r="H288" s="169">
        <f t="shared" si="10"/>
        <v>0</v>
      </c>
      <c r="I288" s="165"/>
      <c r="J288" s="166">
        <f t="shared" si="12"/>
        <v>0</v>
      </c>
      <c r="K288" s="169"/>
      <c r="L288" s="169"/>
      <c r="M288" s="169"/>
      <c r="N288" s="169"/>
      <c r="O288" s="166">
        <f t="shared" si="11"/>
        <v>0</v>
      </c>
      <c r="P288" s="195"/>
      <c r="Q288" s="167"/>
    </row>
    <row r="289" spans="1:17" s="206" customFormat="1" ht="12" hidden="1" customHeight="1">
      <c r="A289" s="168" t="s">
        <v>753</v>
      </c>
      <c r="B289" s="227" t="s">
        <v>791</v>
      </c>
      <c r="C289" s="196" t="s">
        <v>265</v>
      </c>
      <c r="D289" s="196" t="s">
        <v>767</v>
      </c>
      <c r="E289" s="227" t="s">
        <v>93</v>
      </c>
      <c r="F289" s="264"/>
      <c r="G289" s="166">
        <v>690</v>
      </c>
      <c r="H289" s="169">
        <f t="shared" si="10"/>
        <v>0</v>
      </c>
      <c r="I289" s="165"/>
      <c r="J289" s="166">
        <f t="shared" si="12"/>
        <v>0</v>
      </c>
      <c r="K289" s="169"/>
      <c r="L289" s="169"/>
      <c r="M289" s="169"/>
      <c r="N289" s="169"/>
      <c r="O289" s="166">
        <f t="shared" si="11"/>
        <v>0</v>
      </c>
      <c r="P289" s="195"/>
      <c r="Q289" s="167"/>
    </row>
    <row r="290" spans="1:17" s="206" customFormat="1" ht="12" hidden="1" customHeight="1">
      <c r="A290" s="168" t="s">
        <v>754</v>
      </c>
      <c r="B290" s="227" t="s">
        <v>791</v>
      </c>
      <c r="C290" s="196" t="s">
        <v>768</v>
      </c>
      <c r="D290" s="196" t="s">
        <v>769</v>
      </c>
      <c r="E290" s="227" t="s">
        <v>93</v>
      </c>
      <c r="F290" s="264"/>
      <c r="G290" s="166">
        <v>450</v>
      </c>
      <c r="H290" s="169">
        <f t="shared" si="10"/>
        <v>0</v>
      </c>
      <c r="I290" s="165"/>
      <c r="J290" s="166">
        <f t="shared" si="12"/>
        <v>0</v>
      </c>
      <c r="K290" s="169"/>
      <c r="L290" s="169"/>
      <c r="M290" s="169"/>
      <c r="N290" s="169"/>
      <c r="O290" s="166">
        <f t="shared" si="11"/>
        <v>0</v>
      </c>
      <c r="P290" s="195"/>
      <c r="Q290" s="167"/>
    </row>
    <row r="291" spans="1:17" s="206" customFormat="1" ht="12" hidden="1" customHeight="1">
      <c r="A291" s="168" t="s">
        <v>755</v>
      </c>
      <c r="B291" s="227" t="s">
        <v>791</v>
      </c>
      <c r="C291" s="196" t="s">
        <v>768</v>
      </c>
      <c r="D291" s="196" t="s">
        <v>770</v>
      </c>
      <c r="E291" s="227" t="s">
        <v>93</v>
      </c>
      <c r="F291" s="264"/>
      <c r="G291" s="166">
        <v>900</v>
      </c>
      <c r="H291" s="169">
        <f t="shared" si="10"/>
        <v>0</v>
      </c>
      <c r="I291" s="165"/>
      <c r="J291" s="166">
        <f t="shared" si="12"/>
        <v>0</v>
      </c>
      <c r="K291" s="169"/>
      <c r="L291" s="169"/>
      <c r="M291" s="169"/>
      <c r="N291" s="169"/>
      <c r="O291" s="166">
        <f t="shared" si="11"/>
        <v>0</v>
      </c>
      <c r="P291" s="195"/>
      <c r="Q291" s="167"/>
    </row>
    <row r="292" spans="1:17" s="206" customFormat="1" ht="12" hidden="1" customHeight="1">
      <c r="A292" s="168" t="s">
        <v>756</v>
      </c>
      <c r="B292" s="227" t="s">
        <v>791</v>
      </c>
      <c r="C292" s="196" t="s">
        <v>771</v>
      </c>
      <c r="D292" s="196" t="s">
        <v>772</v>
      </c>
      <c r="E292" s="227" t="s">
        <v>93</v>
      </c>
      <c r="F292" s="264"/>
      <c r="G292" s="166">
        <v>1330</v>
      </c>
      <c r="H292" s="169">
        <f t="shared" si="10"/>
        <v>0</v>
      </c>
      <c r="I292" s="165"/>
      <c r="J292" s="166">
        <f t="shared" si="12"/>
        <v>0</v>
      </c>
      <c r="K292" s="169"/>
      <c r="L292" s="169"/>
      <c r="M292" s="169"/>
      <c r="N292" s="169"/>
      <c r="O292" s="166">
        <f t="shared" si="11"/>
        <v>0</v>
      </c>
      <c r="P292" s="195"/>
      <c r="Q292" s="167"/>
    </row>
    <row r="293" spans="1:17" s="206" customFormat="1" ht="12" hidden="1" customHeight="1">
      <c r="A293" s="168" t="s">
        <v>757</v>
      </c>
      <c r="B293" s="227" t="s">
        <v>791</v>
      </c>
      <c r="C293" s="196" t="s">
        <v>266</v>
      </c>
      <c r="D293" s="196" t="s">
        <v>773</v>
      </c>
      <c r="E293" s="227" t="s">
        <v>93</v>
      </c>
      <c r="F293" s="264"/>
      <c r="G293" s="166">
        <v>1170</v>
      </c>
      <c r="H293" s="169">
        <f t="shared" si="10"/>
        <v>0</v>
      </c>
      <c r="I293" s="165"/>
      <c r="J293" s="166">
        <f t="shared" si="12"/>
        <v>0</v>
      </c>
      <c r="K293" s="169"/>
      <c r="L293" s="169"/>
      <c r="M293" s="169"/>
      <c r="N293" s="169"/>
      <c r="O293" s="166">
        <f t="shared" si="11"/>
        <v>0</v>
      </c>
      <c r="P293" s="195"/>
      <c r="Q293" s="167"/>
    </row>
    <row r="294" spans="1:17" s="206" customFormat="1" ht="12" hidden="1" customHeight="1">
      <c r="A294" s="168" t="s">
        <v>758</v>
      </c>
      <c r="B294" s="227" t="s">
        <v>791</v>
      </c>
      <c r="C294" s="196" t="s">
        <v>774</v>
      </c>
      <c r="D294" s="196" t="s">
        <v>775</v>
      </c>
      <c r="E294" s="227" t="s">
        <v>93</v>
      </c>
      <c r="F294" s="264"/>
      <c r="G294" s="166">
        <v>3610</v>
      </c>
      <c r="H294" s="169">
        <f t="shared" si="10"/>
        <v>0</v>
      </c>
      <c r="I294" s="165"/>
      <c r="J294" s="166">
        <f t="shared" si="12"/>
        <v>0</v>
      </c>
      <c r="K294" s="169"/>
      <c r="L294" s="169"/>
      <c r="M294" s="169"/>
      <c r="N294" s="169"/>
      <c r="O294" s="166">
        <f t="shared" si="11"/>
        <v>0</v>
      </c>
      <c r="P294" s="195"/>
      <c r="Q294" s="167"/>
    </row>
    <row r="295" spans="1:17" s="206" customFormat="1" ht="12" hidden="1" customHeight="1">
      <c r="A295" s="168" t="s">
        <v>759</v>
      </c>
      <c r="B295" s="227" t="s">
        <v>791</v>
      </c>
      <c r="C295" s="196" t="s">
        <v>776</v>
      </c>
      <c r="D295" s="196" t="s">
        <v>777</v>
      </c>
      <c r="E295" s="227" t="s">
        <v>93</v>
      </c>
      <c r="F295" s="264"/>
      <c r="G295" s="166">
        <v>12630</v>
      </c>
      <c r="H295" s="169">
        <f t="shared" si="10"/>
        <v>0</v>
      </c>
      <c r="I295" s="165"/>
      <c r="J295" s="166">
        <f t="shared" si="12"/>
        <v>0</v>
      </c>
      <c r="K295" s="169"/>
      <c r="L295" s="169"/>
      <c r="M295" s="169"/>
      <c r="N295" s="169"/>
      <c r="O295" s="166">
        <f t="shared" si="11"/>
        <v>0</v>
      </c>
      <c r="P295" s="195"/>
      <c r="Q295" s="167"/>
    </row>
    <row r="296" spans="1:17" s="206" customFormat="1" ht="12" hidden="1" customHeight="1">
      <c r="A296" s="168" t="s">
        <v>760</v>
      </c>
      <c r="B296" s="227" t="s">
        <v>791</v>
      </c>
      <c r="C296" s="196" t="s">
        <v>778</v>
      </c>
      <c r="D296" s="196" t="s">
        <v>779</v>
      </c>
      <c r="E296" s="227" t="s">
        <v>93</v>
      </c>
      <c r="F296" s="264"/>
      <c r="G296" s="166">
        <v>10520</v>
      </c>
      <c r="H296" s="169">
        <f t="shared" si="10"/>
        <v>0</v>
      </c>
      <c r="I296" s="165"/>
      <c r="J296" s="166">
        <f t="shared" si="12"/>
        <v>0</v>
      </c>
      <c r="K296" s="169"/>
      <c r="L296" s="169"/>
      <c r="M296" s="169"/>
      <c r="N296" s="169"/>
      <c r="O296" s="166">
        <f t="shared" si="11"/>
        <v>0</v>
      </c>
      <c r="P296" s="195"/>
      <c r="Q296" s="167"/>
    </row>
    <row r="297" spans="1:17" s="206" customFormat="1" ht="12" hidden="1" customHeight="1">
      <c r="A297" s="168" t="s">
        <v>761</v>
      </c>
      <c r="B297" s="227" t="s">
        <v>791</v>
      </c>
      <c r="C297" s="196" t="s">
        <v>778</v>
      </c>
      <c r="D297" s="196" t="s">
        <v>780</v>
      </c>
      <c r="E297" s="227" t="s">
        <v>93</v>
      </c>
      <c r="F297" s="264"/>
      <c r="G297" s="166">
        <v>39780</v>
      </c>
      <c r="H297" s="169">
        <f t="shared" si="10"/>
        <v>0</v>
      </c>
      <c r="I297" s="165"/>
      <c r="J297" s="166">
        <f t="shared" si="12"/>
        <v>0</v>
      </c>
      <c r="K297" s="169"/>
      <c r="L297" s="169"/>
      <c r="M297" s="169"/>
      <c r="N297" s="169"/>
      <c r="O297" s="166">
        <f t="shared" si="11"/>
        <v>0</v>
      </c>
      <c r="P297" s="195"/>
      <c r="Q297" s="167"/>
    </row>
    <row r="298" spans="1:17" s="206" customFormat="1" ht="12" hidden="1" customHeight="1">
      <c r="A298" s="168" t="s">
        <v>762</v>
      </c>
      <c r="B298" s="227" t="s">
        <v>791</v>
      </c>
      <c r="C298" s="196" t="s">
        <v>781</v>
      </c>
      <c r="D298" s="196" t="s">
        <v>782</v>
      </c>
      <c r="E298" s="227" t="s">
        <v>93</v>
      </c>
      <c r="F298" s="264"/>
      <c r="G298" s="166">
        <v>5070</v>
      </c>
      <c r="H298" s="169">
        <f t="shared" si="10"/>
        <v>0</v>
      </c>
      <c r="I298" s="165"/>
      <c r="J298" s="166">
        <f t="shared" si="12"/>
        <v>0</v>
      </c>
      <c r="K298" s="169"/>
      <c r="L298" s="169"/>
      <c r="M298" s="169"/>
      <c r="N298" s="169"/>
      <c r="O298" s="166">
        <f t="shared" si="11"/>
        <v>0</v>
      </c>
      <c r="P298" s="195"/>
      <c r="Q298" s="167"/>
    </row>
    <row r="299" spans="1:17" s="206" customFormat="1" ht="12" hidden="1" customHeight="1">
      <c r="A299" s="168" t="s">
        <v>763</v>
      </c>
      <c r="B299" s="227" t="s">
        <v>791</v>
      </c>
      <c r="C299" s="196" t="s">
        <v>783</v>
      </c>
      <c r="D299" s="196" t="s">
        <v>784</v>
      </c>
      <c r="E299" s="227" t="s">
        <v>93</v>
      </c>
      <c r="F299" s="264"/>
      <c r="G299" s="166">
        <v>70200</v>
      </c>
      <c r="H299" s="169">
        <f t="shared" si="10"/>
        <v>0</v>
      </c>
      <c r="I299" s="165"/>
      <c r="J299" s="166">
        <f t="shared" si="12"/>
        <v>0</v>
      </c>
      <c r="K299" s="169"/>
      <c r="L299" s="169"/>
      <c r="M299" s="169"/>
      <c r="N299" s="169"/>
      <c r="O299" s="166">
        <f t="shared" si="11"/>
        <v>0</v>
      </c>
      <c r="P299" s="195"/>
      <c r="Q299" s="167"/>
    </row>
    <row r="300" spans="1:17" s="206" customFormat="1" ht="12" hidden="1" customHeight="1">
      <c r="A300" s="168" t="s">
        <v>764</v>
      </c>
      <c r="B300" s="227" t="s">
        <v>791</v>
      </c>
      <c r="C300" s="196" t="s">
        <v>783</v>
      </c>
      <c r="D300" s="196" t="s">
        <v>785</v>
      </c>
      <c r="E300" s="227" t="s">
        <v>93</v>
      </c>
      <c r="F300" s="264"/>
      <c r="G300" s="166">
        <v>58500</v>
      </c>
      <c r="H300" s="169">
        <f t="shared" si="10"/>
        <v>0</v>
      </c>
      <c r="I300" s="165"/>
      <c r="J300" s="166">
        <f t="shared" si="12"/>
        <v>0</v>
      </c>
      <c r="K300" s="169"/>
      <c r="L300" s="169"/>
      <c r="M300" s="169"/>
      <c r="N300" s="169"/>
      <c r="O300" s="166">
        <f t="shared" si="11"/>
        <v>0</v>
      </c>
      <c r="P300" s="195"/>
      <c r="Q300" s="167"/>
    </row>
    <row r="301" spans="1:17" s="206" customFormat="1" ht="12" hidden="1" customHeight="1">
      <c r="A301" s="168" t="s">
        <v>765</v>
      </c>
      <c r="B301" s="227" t="s">
        <v>791</v>
      </c>
      <c r="C301" s="196" t="s">
        <v>786</v>
      </c>
      <c r="D301" s="196" t="s">
        <v>787</v>
      </c>
      <c r="E301" s="227" t="s">
        <v>93</v>
      </c>
      <c r="F301" s="264"/>
      <c r="G301" s="166">
        <v>14630</v>
      </c>
      <c r="H301" s="169">
        <f t="shared" si="10"/>
        <v>0</v>
      </c>
      <c r="I301" s="165"/>
      <c r="J301" s="166">
        <f t="shared" si="12"/>
        <v>0</v>
      </c>
      <c r="K301" s="169"/>
      <c r="L301" s="169"/>
      <c r="M301" s="169"/>
      <c r="N301" s="169"/>
      <c r="O301" s="166">
        <f t="shared" si="11"/>
        <v>0</v>
      </c>
      <c r="P301" s="195"/>
      <c r="Q301" s="167"/>
    </row>
    <row r="302" spans="1:17" s="206" customFormat="1" ht="12" hidden="1" customHeight="1">
      <c r="A302" s="168" t="s">
        <v>766</v>
      </c>
      <c r="B302" s="227" t="s">
        <v>791</v>
      </c>
      <c r="C302" s="196" t="s">
        <v>786</v>
      </c>
      <c r="D302" s="196" t="s">
        <v>788</v>
      </c>
      <c r="E302" s="227" t="s">
        <v>93</v>
      </c>
      <c r="F302" s="264"/>
      <c r="G302" s="166">
        <v>16580</v>
      </c>
      <c r="H302" s="169">
        <f t="shared" si="10"/>
        <v>0</v>
      </c>
      <c r="I302" s="165"/>
      <c r="J302" s="166">
        <f t="shared" si="12"/>
        <v>0</v>
      </c>
      <c r="K302" s="169"/>
      <c r="L302" s="169"/>
      <c r="M302" s="169"/>
      <c r="N302" s="169"/>
      <c r="O302" s="166">
        <f t="shared" si="11"/>
        <v>0</v>
      </c>
      <c r="P302" s="195"/>
      <c r="Q302" s="167"/>
    </row>
    <row r="303" spans="1:17" s="206" customFormat="1" ht="12" hidden="1" customHeight="1">
      <c r="A303" s="168" t="s">
        <v>789</v>
      </c>
      <c r="B303" s="227" t="s">
        <v>791</v>
      </c>
      <c r="C303" s="196" t="s">
        <v>790</v>
      </c>
      <c r="D303" s="196" t="s">
        <v>775</v>
      </c>
      <c r="E303" s="227" t="s">
        <v>93</v>
      </c>
      <c r="F303" s="264"/>
      <c r="G303" s="166">
        <v>2640</v>
      </c>
      <c r="H303" s="169">
        <f t="shared" si="10"/>
        <v>0</v>
      </c>
      <c r="I303" s="165"/>
      <c r="J303" s="166">
        <f t="shared" si="12"/>
        <v>0</v>
      </c>
      <c r="K303" s="169"/>
      <c r="L303" s="169"/>
      <c r="M303" s="169"/>
      <c r="N303" s="169"/>
      <c r="O303" s="166">
        <f t="shared" si="11"/>
        <v>0</v>
      </c>
      <c r="P303" s="195"/>
      <c r="Q303" s="167"/>
    </row>
    <row r="304" spans="1:17" s="206" customFormat="1" ht="12" hidden="1" customHeight="1">
      <c r="A304" s="168" t="s">
        <v>963</v>
      </c>
      <c r="B304" s="227" t="s">
        <v>1030</v>
      </c>
      <c r="C304" s="196" t="s">
        <v>985</v>
      </c>
      <c r="D304" s="196" t="s">
        <v>986</v>
      </c>
      <c r="E304" s="227" t="s">
        <v>93</v>
      </c>
      <c r="F304" s="264"/>
      <c r="G304" s="166">
        <v>5520</v>
      </c>
      <c r="H304" s="169">
        <f t="shared" si="10"/>
        <v>0</v>
      </c>
      <c r="I304" s="165"/>
      <c r="J304" s="166">
        <f t="shared" si="12"/>
        <v>0</v>
      </c>
      <c r="K304" s="169"/>
      <c r="L304" s="169"/>
      <c r="M304" s="169"/>
      <c r="N304" s="169"/>
      <c r="O304" s="166">
        <f t="shared" si="11"/>
        <v>0</v>
      </c>
      <c r="P304" s="195"/>
      <c r="Q304" s="167"/>
    </row>
    <row r="305" spans="1:17" s="206" customFormat="1" ht="12" hidden="1" customHeight="1">
      <c r="A305" s="168" t="s">
        <v>964</v>
      </c>
      <c r="B305" s="227" t="s">
        <v>1030</v>
      </c>
      <c r="C305" s="196" t="s">
        <v>985</v>
      </c>
      <c r="D305" s="196" t="s">
        <v>987</v>
      </c>
      <c r="E305" s="227" t="s">
        <v>93</v>
      </c>
      <c r="F305" s="264"/>
      <c r="G305" s="166">
        <v>6050</v>
      </c>
      <c r="H305" s="169">
        <f t="shared" si="10"/>
        <v>0</v>
      </c>
      <c r="I305" s="165"/>
      <c r="J305" s="166">
        <f t="shared" si="12"/>
        <v>0</v>
      </c>
      <c r="K305" s="169"/>
      <c r="L305" s="169"/>
      <c r="M305" s="169"/>
      <c r="N305" s="169"/>
      <c r="O305" s="166">
        <f t="shared" si="11"/>
        <v>0</v>
      </c>
      <c r="P305" s="195"/>
      <c r="Q305" s="167"/>
    </row>
    <row r="306" spans="1:17" s="206" customFormat="1" ht="12" hidden="1" customHeight="1">
      <c r="A306" s="168" t="s">
        <v>965</v>
      </c>
      <c r="B306" s="227" t="s">
        <v>1030</v>
      </c>
      <c r="C306" s="196" t="s">
        <v>985</v>
      </c>
      <c r="D306" s="196" t="s">
        <v>988</v>
      </c>
      <c r="E306" s="227" t="s">
        <v>93</v>
      </c>
      <c r="F306" s="264"/>
      <c r="G306" s="166">
        <v>7100</v>
      </c>
      <c r="H306" s="169">
        <f t="shared" si="10"/>
        <v>0</v>
      </c>
      <c r="I306" s="165"/>
      <c r="J306" s="166">
        <f t="shared" si="12"/>
        <v>0</v>
      </c>
      <c r="K306" s="169"/>
      <c r="L306" s="169"/>
      <c r="M306" s="169"/>
      <c r="N306" s="169"/>
      <c r="O306" s="166">
        <f t="shared" si="11"/>
        <v>0</v>
      </c>
      <c r="P306" s="195"/>
      <c r="Q306" s="167"/>
    </row>
    <row r="307" spans="1:17" s="206" customFormat="1" ht="12" hidden="1" customHeight="1">
      <c r="A307" s="168" t="s">
        <v>966</v>
      </c>
      <c r="B307" s="227" t="s">
        <v>1030</v>
      </c>
      <c r="C307" s="196" t="s">
        <v>985</v>
      </c>
      <c r="D307" s="196" t="s">
        <v>989</v>
      </c>
      <c r="E307" s="227" t="s">
        <v>93</v>
      </c>
      <c r="F307" s="264"/>
      <c r="G307" s="166">
        <v>8150</v>
      </c>
      <c r="H307" s="169">
        <f t="shared" si="10"/>
        <v>0</v>
      </c>
      <c r="I307" s="165"/>
      <c r="J307" s="166">
        <f t="shared" si="12"/>
        <v>0</v>
      </c>
      <c r="K307" s="169"/>
      <c r="L307" s="169"/>
      <c r="M307" s="169"/>
      <c r="N307" s="169"/>
      <c r="O307" s="166">
        <f t="shared" si="11"/>
        <v>0</v>
      </c>
      <c r="P307" s="195"/>
      <c r="Q307" s="167"/>
    </row>
    <row r="308" spans="1:17" s="206" customFormat="1" ht="12" hidden="1" customHeight="1">
      <c r="A308" s="168" t="s">
        <v>967</v>
      </c>
      <c r="B308" s="227" t="s">
        <v>1030</v>
      </c>
      <c r="C308" s="196" t="s">
        <v>985</v>
      </c>
      <c r="D308" s="196" t="s">
        <v>990</v>
      </c>
      <c r="E308" s="227" t="s">
        <v>93</v>
      </c>
      <c r="F308" s="264"/>
      <c r="G308" s="166">
        <v>8930</v>
      </c>
      <c r="H308" s="169">
        <f t="shared" si="10"/>
        <v>0</v>
      </c>
      <c r="I308" s="165"/>
      <c r="J308" s="166">
        <f t="shared" si="12"/>
        <v>0</v>
      </c>
      <c r="K308" s="169"/>
      <c r="L308" s="169"/>
      <c r="M308" s="169"/>
      <c r="N308" s="169"/>
      <c r="O308" s="166">
        <f t="shared" si="11"/>
        <v>0</v>
      </c>
      <c r="P308" s="195"/>
      <c r="Q308" s="167"/>
    </row>
    <row r="309" spans="1:17" s="206" customFormat="1" ht="12" hidden="1" customHeight="1">
      <c r="A309" s="168" t="s">
        <v>968</v>
      </c>
      <c r="B309" s="227" t="s">
        <v>1030</v>
      </c>
      <c r="C309" s="196" t="s">
        <v>985</v>
      </c>
      <c r="D309" s="196" t="s">
        <v>991</v>
      </c>
      <c r="E309" s="227" t="s">
        <v>93</v>
      </c>
      <c r="F309" s="264"/>
      <c r="G309" s="166">
        <v>9980</v>
      </c>
      <c r="H309" s="169">
        <f t="shared" si="10"/>
        <v>0</v>
      </c>
      <c r="I309" s="165"/>
      <c r="J309" s="166">
        <f t="shared" si="12"/>
        <v>0</v>
      </c>
      <c r="K309" s="169"/>
      <c r="L309" s="169"/>
      <c r="M309" s="169"/>
      <c r="N309" s="169"/>
      <c r="O309" s="166">
        <f t="shared" si="11"/>
        <v>0</v>
      </c>
      <c r="P309" s="195"/>
      <c r="Q309" s="167"/>
    </row>
    <row r="310" spans="1:17" s="206" customFormat="1" ht="12" hidden="1" customHeight="1">
      <c r="A310" s="168" t="s">
        <v>969</v>
      </c>
      <c r="B310" s="227" t="s">
        <v>1030</v>
      </c>
      <c r="C310" s="196" t="s">
        <v>985</v>
      </c>
      <c r="D310" s="196" t="s">
        <v>992</v>
      </c>
      <c r="E310" s="227" t="s">
        <v>93</v>
      </c>
      <c r="F310" s="264"/>
      <c r="G310" s="166">
        <v>11030</v>
      </c>
      <c r="H310" s="169">
        <f t="shared" si="10"/>
        <v>0</v>
      </c>
      <c r="I310" s="165"/>
      <c r="J310" s="166">
        <f t="shared" si="12"/>
        <v>0</v>
      </c>
      <c r="K310" s="169"/>
      <c r="L310" s="169"/>
      <c r="M310" s="169"/>
      <c r="N310" s="169"/>
      <c r="O310" s="166">
        <f t="shared" si="11"/>
        <v>0</v>
      </c>
      <c r="P310" s="195"/>
      <c r="Q310" s="167"/>
    </row>
    <row r="311" spans="1:17" s="206" customFormat="1" ht="12" hidden="1" customHeight="1">
      <c r="A311" s="168" t="s">
        <v>970</v>
      </c>
      <c r="B311" s="227" t="s">
        <v>1030</v>
      </c>
      <c r="C311" s="196" t="s">
        <v>985</v>
      </c>
      <c r="D311" s="196" t="s">
        <v>993</v>
      </c>
      <c r="E311" s="227" t="s">
        <v>93</v>
      </c>
      <c r="F311" s="264"/>
      <c r="G311" s="166">
        <v>12080</v>
      </c>
      <c r="H311" s="169">
        <f t="shared" si="10"/>
        <v>0</v>
      </c>
      <c r="I311" s="165"/>
      <c r="J311" s="166">
        <f t="shared" si="12"/>
        <v>0</v>
      </c>
      <c r="K311" s="169"/>
      <c r="L311" s="169"/>
      <c r="M311" s="169"/>
      <c r="N311" s="169"/>
      <c r="O311" s="166">
        <f t="shared" si="11"/>
        <v>0</v>
      </c>
      <c r="P311" s="195"/>
      <c r="Q311" s="167"/>
    </row>
    <row r="312" spans="1:17" s="206" customFormat="1" ht="12" hidden="1" customHeight="1">
      <c r="A312" s="168" t="s">
        <v>971</v>
      </c>
      <c r="B312" s="227" t="s">
        <v>1030</v>
      </c>
      <c r="C312" s="196" t="s">
        <v>985</v>
      </c>
      <c r="D312" s="196" t="s">
        <v>994</v>
      </c>
      <c r="E312" s="227" t="s">
        <v>93</v>
      </c>
      <c r="F312" s="264"/>
      <c r="G312" s="166">
        <v>12870</v>
      </c>
      <c r="H312" s="169">
        <f t="shared" si="10"/>
        <v>0</v>
      </c>
      <c r="I312" s="165"/>
      <c r="J312" s="166">
        <f t="shared" si="12"/>
        <v>0</v>
      </c>
      <c r="K312" s="169"/>
      <c r="L312" s="169"/>
      <c r="M312" s="169"/>
      <c r="N312" s="169"/>
      <c r="O312" s="166">
        <f t="shared" si="11"/>
        <v>0</v>
      </c>
      <c r="P312" s="195"/>
      <c r="Q312" s="167"/>
    </row>
    <row r="313" spans="1:17" s="206" customFormat="1" ht="12" hidden="1" customHeight="1">
      <c r="A313" s="168" t="s">
        <v>972</v>
      </c>
      <c r="B313" s="227" t="s">
        <v>1030</v>
      </c>
      <c r="C313" s="196" t="s">
        <v>985</v>
      </c>
      <c r="D313" s="196" t="s">
        <v>995</v>
      </c>
      <c r="E313" s="227" t="s">
        <v>93</v>
      </c>
      <c r="F313" s="264"/>
      <c r="G313" s="166">
        <v>14180</v>
      </c>
      <c r="H313" s="169">
        <f t="shared" si="10"/>
        <v>0</v>
      </c>
      <c r="I313" s="165"/>
      <c r="J313" s="166">
        <f t="shared" si="12"/>
        <v>0</v>
      </c>
      <c r="K313" s="169"/>
      <c r="L313" s="169"/>
      <c r="M313" s="169"/>
      <c r="N313" s="169"/>
      <c r="O313" s="166">
        <f t="shared" si="11"/>
        <v>0</v>
      </c>
      <c r="P313" s="195"/>
      <c r="Q313" s="167"/>
    </row>
    <row r="314" spans="1:17" s="206" customFormat="1" ht="12" hidden="1" customHeight="1">
      <c r="A314" s="168" t="s">
        <v>973</v>
      </c>
      <c r="B314" s="227" t="s">
        <v>1030</v>
      </c>
      <c r="C314" s="196" t="s">
        <v>985</v>
      </c>
      <c r="D314" s="196" t="s">
        <v>996</v>
      </c>
      <c r="E314" s="227" t="s">
        <v>93</v>
      </c>
      <c r="F314" s="264"/>
      <c r="G314" s="166">
        <v>16550</v>
      </c>
      <c r="H314" s="169">
        <f t="shared" si="10"/>
        <v>0</v>
      </c>
      <c r="I314" s="165"/>
      <c r="J314" s="166">
        <f t="shared" si="12"/>
        <v>0</v>
      </c>
      <c r="K314" s="169"/>
      <c r="L314" s="169"/>
      <c r="M314" s="169"/>
      <c r="N314" s="169"/>
      <c r="O314" s="166">
        <f t="shared" si="11"/>
        <v>0</v>
      </c>
      <c r="P314" s="195"/>
      <c r="Q314" s="167"/>
    </row>
    <row r="315" spans="1:17" s="206" customFormat="1" ht="12" hidden="1" customHeight="1">
      <c r="A315" s="168" t="s">
        <v>974</v>
      </c>
      <c r="B315" s="227" t="s">
        <v>1030</v>
      </c>
      <c r="C315" s="196" t="s">
        <v>985</v>
      </c>
      <c r="D315" s="196" t="s">
        <v>997</v>
      </c>
      <c r="E315" s="227" t="s">
        <v>93</v>
      </c>
      <c r="F315" s="264"/>
      <c r="G315" s="166">
        <v>10130</v>
      </c>
      <c r="H315" s="169">
        <f t="shared" si="10"/>
        <v>0</v>
      </c>
      <c r="I315" s="165"/>
      <c r="J315" s="166">
        <f t="shared" si="12"/>
        <v>0</v>
      </c>
      <c r="K315" s="169"/>
      <c r="L315" s="169"/>
      <c r="M315" s="169"/>
      <c r="N315" s="169"/>
      <c r="O315" s="166">
        <f t="shared" si="11"/>
        <v>0</v>
      </c>
      <c r="P315" s="195"/>
      <c r="Q315" s="167"/>
    </row>
    <row r="316" spans="1:17" s="206" customFormat="1" ht="12" hidden="1" customHeight="1">
      <c r="A316" s="168" t="s">
        <v>975</v>
      </c>
      <c r="B316" s="227" t="s">
        <v>1030</v>
      </c>
      <c r="C316" s="196" t="s">
        <v>985</v>
      </c>
      <c r="D316" s="196" t="s">
        <v>998</v>
      </c>
      <c r="E316" s="227" t="s">
        <v>93</v>
      </c>
      <c r="F316" s="264"/>
      <c r="G316" s="166">
        <v>11270</v>
      </c>
      <c r="H316" s="169">
        <f t="shared" si="10"/>
        <v>0</v>
      </c>
      <c r="I316" s="165"/>
      <c r="J316" s="166">
        <f t="shared" si="12"/>
        <v>0</v>
      </c>
      <c r="K316" s="169"/>
      <c r="L316" s="169"/>
      <c r="M316" s="169"/>
      <c r="N316" s="169"/>
      <c r="O316" s="166">
        <f t="shared" si="11"/>
        <v>0</v>
      </c>
      <c r="P316" s="195"/>
      <c r="Q316" s="167"/>
    </row>
    <row r="317" spans="1:17" s="206" customFormat="1" ht="12" hidden="1" customHeight="1">
      <c r="A317" s="168" t="s">
        <v>976</v>
      </c>
      <c r="B317" s="227" t="s">
        <v>1030</v>
      </c>
      <c r="C317" s="196" t="s">
        <v>985</v>
      </c>
      <c r="D317" s="196" t="s">
        <v>999</v>
      </c>
      <c r="E317" s="227" t="s">
        <v>93</v>
      </c>
      <c r="F317" s="264"/>
      <c r="G317" s="166">
        <v>11550</v>
      </c>
      <c r="H317" s="169">
        <f t="shared" si="10"/>
        <v>0</v>
      </c>
      <c r="I317" s="165"/>
      <c r="J317" s="166">
        <f t="shared" si="12"/>
        <v>0</v>
      </c>
      <c r="K317" s="169"/>
      <c r="L317" s="169"/>
      <c r="M317" s="169"/>
      <c r="N317" s="169"/>
      <c r="O317" s="166">
        <f t="shared" si="11"/>
        <v>0</v>
      </c>
      <c r="P317" s="195"/>
      <c r="Q317" s="167"/>
    </row>
    <row r="318" spans="1:17" s="206" customFormat="1" ht="12" hidden="1" customHeight="1">
      <c r="A318" s="168" t="s">
        <v>977</v>
      </c>
      <c r="B318" s="227" t="s">
        <v>1030</v>
      </c>
      <c r="C318" s="196" t="s">
        <v>985</v>
      </c>
      <c r="D318" s="196" t="s">
        <v>1000</v>
      </c>
      <c r="E318" s="227" t="s">
        <v>93</v>
      </c>
      <c r="F318" s="264"/>
      <c r="G318" s="166">
        <v>13440</v>
      </c>
      <c r="H318" s="169">
        <f t="shared" si="10"/>
        <v>0</v>
      </c>
      <c r="I318" s="165"/>
      <c r="J318" s="166">
        <f t="shared" si="12"/>
        <v>0</v>
      </c>
      <c r="K318" s="169"/>
      <c r="L318" s="169"/>
      <c r="M318" s="169"/>
      <c r="N318" s="169"/>
      <c r="O318" s="166">
        <f t="shared" si="11"/>
        <v>0</v>
      </c>
      <c r="P318" s="195"/>
      <c r="Q318" s="167"/>
    </row>
    <row r="319" spans="1:17" s="206" customFormat="1" ht="12" hidden="1" customHeight="1">
      <c r="A319" s="168" t="s">
        <v>978</v>
      </c>
      <c r="B319" s="227" t="s">
        <v>1030</v>
      </c>
      <c r="C319" s="196" t="s">
        <v>985</v>
      </c>
      <c r="D319" s="196" t="s">
        <v>1001</v>
      </c>
      <c r="E319" s="227" t="s">
        <v>93</v>
      </c>
      <c r="F319" s="264"/>
      <c r="G319" s="166">
        <v>14610</v>
      </c>
      <c r="H319" s="169">
        <f t="shared" si="10"/>
        <v>0</v>
      </c>
      <c r="I319" s="165"/>
      <c r="J319" s="166">
        <f t="shared" si="12"/>
        <v>0</v>
      </c>
      <c r="K319" s="169"/>
      <c r="L319" s="169"/>
      <c r="M319" s="169"/>
      <c r="N319" s="169"/>
      <c r="O319" s="166">
        <f t="shared" si="11"/>
        <v>0</v>
      </c>
      <c r="P319" s="195"/>
      <c r="Q319" s="167"/>
    </row>
    <row r="320" spans="1:17" s="206" customFormat="1" ht="12" hidden="1" customHeight="1">
      <c r="A320" s="168" t="s">
        <v>979</v>
      </c>
      <c r="B320" s="227" t="s">
        <v>1030</v>
      </c>
      <c r="C320" s="196" t="s">
        <v>985</v>
      </c>
      <c r="D320" s="196" t="s">
        <v>1002</v>
      </c>
      <c r="E320" s="227" t="s">
        <v>93</v>
      </c>
      <c r="F320" s="264"/>
      <c r="G320" s="166">
        <v>16380</v>
      </c>
      <c r="H320" s="169">
        <f t="shared" si="10"/>
        <v>0</v>
      </c>
      <c r="I320" s="165"/>
      <c r="J320" s="166">
        <f t="shared" si="12"/>
        <v>0</v>
      </c>
      <c r="K320" s="169"/>
      <c r="L320" s="169"/>
      <c r="M320" s="169"/>
      <c r="N320" s="169"/>
      <c r="O320" s="166">
        <f t="shared" si="11"/>
        <v>0</v>
      </c>
      <c r="P320" s="195"/>
      <c r="Q320" s="167"/>
    </row>
    <row r="321" spans="1:17" s="206" customFormat="1" ht="12" hidden="1" customHeight="1">
      <c r="A321" s="168" t="s">
        <v>980</v>
      </c>
      <c r="B321" s="227" t="s">
        <v>1030</v>
      </c>
      <c r="C321" s="196" t="s">
        <v>985</v>
      </c>
      <c r="D321" s="196" t="s">
        <v>1003</v>
      </c>
      <c r="E321" s="227" t="s">
        <v>93</v>
      </c>
      <c r="F321" s="264"/>
      <c r="G321" s="166">
        <v>18470</v>
      </c>
      <c r="H321" s="169">
        <f t="shared" si="10"/>
        <v>0</v>
      </c>
      <c r="I321" s="165"/>
      <c r="J321" s="166">
        <f t="shared" si="12"/>
        <v>0</v>
      </c>
      <c r="K321" s="169"/>
      <c r="L321" s="169"/>
      <c r="M321" s="169"/>
      <c r="N321" s="169"/>
      <c r="O321" s="166">
        <f t="shared" si="11"/>
        <v>0</v>
      </c>
      <c r="P321" s="195"/>
      <c r="Q321" s="167"/>
    </row>
    <row r="322" spans="1:17" s="206" customFormat="1" ht="12" hidden="1" customHeight="1">
      <c r="A322" s="168" t="s">
        <v>981</v>
      </c>
      <c r="B322" s="227" t="s">
        <v>1030</v>
      </c>
      <c r="C322" s="196" t="s">
        <v>985</v>
      </c>
      <c r="D322" s="196" t="s">
        <v>1004</v>
      </c>
      <c r="E322" s="227" t="s">
        <v>93</v>
      </c>
      <c r="F322" s="264"/>
      <c r="G322" s="166">
        <v>20060</v>
      </c>
      <c r="H322" s="169">
        <f t="shared" si="10"/>
        <v>0</v>
      </c>
      <c r="I322" s="165"/>
      <c r="J322" s="166">
        <f t="shared" si="12"/>
        <v>0</v>
      </c>
      <c r="K322" s="169"/>
      <c r="L322" s="169"/>
      <c r="M322" s="169"/>
      <c r="N322" s="169"/>
      <c r="O322" s="166">
        <f t="shared" si="11"/>
        <v>0</v>
      </c>
      <c r="P322" s="195"/>
      <c r="Q322" s="167"/>
    </row>
    <row r="323" spans="1:17" s="206" customFormat="1" ht="12" hidden="1" customHeight="1">
      <c r="A323" s="168" t="s">
        <v>982</v>
      </c>
      <c r="B323" s="227" t="s">
        <v>1030</v>
      </c>
      <c r="C323" s="196" t="s">
        <v>985</v>
      </c>
      <c r="D323" s="196" t="s">
        <v>1005</v>
      </c>
      <c r="E323" s="227" t="s">
        <v>93</v>
      </c>
      <c r="F323" s="264"/>
      <c r="G323" s="166">
        <v>22380</v>
      </c>
      <c r="H323" s="169">
        <f t="shared" ref="H323:H386" si="13">F323*G323*$H$3</f>
        <v>0</v>
      </c>
      <c r="I323" s="165"/>
      <c r="J323" s="166">
        <f t="shared" si="12"/>
        <v>0</v>
      </c>
      <c r="K323" s="169"/>
      <c r="L323" s="169"/>
      <c r="M323" s="169"/>
      <c r="N323" s="169"/>
      <c r="O323" s="166">
        <f t="shared" si="11"/>
        <v>0</v>
      </c>
      <c r="P323" s="195"/>
      <c r="Q323" s="167"/>
    </row>
    <row r="324" spans="1:17" s="206" customFormat="1" ht="12" hidden="1" customHeight="1">
      <c r="A324" s="168" t="s">
        <v>983</v>
      </c>
      <c r="B324" s="227" t="s">
        <v>1030</v>
      </c>
      <c r="C324" s="196" t="s">
        <v>985</v>
      </c>
      <c r="D324" s="196" t="s">
        <v>1006</v>
      </c>
      <c r="E324" s="227" t="s">
        <v>93</v>
      </c>
      <c r="F324" s="264"/>
      <c r="G324" s="166">
        <v>23990</v>
      </c>
      <c r="H324" s="169">
        <f t="shared" si="13"/>
        <v>0</v>
      </c>
      <c r="I324" s="165"/>
      <c r="J324" s="166">
        <f t="shared" si="12"/>
        <v>0</v>
      </c>
      <c r="K324" s="169"/>
      <c r="L324" s="169"/>
      <c r="M324" s="169"/>
      <c r="N324" s="169"/>
      <c r="O324" s="166">
        <f t="shared" si="11"/>
        <v>0</v>
      </c>
      <c r="P324" s="195"/>
      <c r="Q324" s="167"/>
    </row>
    <row r="325" spans="1:17" s="206" customFormat="1" ht="12" hidden="1" customHeight="1">
      <c r="A325" s="168" t="s">
        <v>984</v>
      </c>
      <c r="B325" s="227" t="s">
        <v>1030</v>
      </c>
      <c r="C325" s="196" t="s">
        <v>985</v>
      </c>
      <c r="D325" s="196" t="s">
        <v>1007</v>
      </c>
      <c r="E325" s="227" t="s">
        <v>93</v>
      </c>
      <c r="F325" s="264"/>
      <c r="G325" s="166">
        <v>27440</v>
      </c>
      <c r="H325" s="169">
        <f t="shared" si="13"/>
        <v>0</v>
      </c>
      <c r="I325" s="165"/>
      <c r="J325" s="166">
        <f t="shared" si="12"/>
        <v>0</v>
      </c>
      <c r="K325" s="169"/>
      <c r="L325" s="169"/>
      <c r="M325" s="169"/>
      <c r="N325" s="169"/>
      <c r="O325" s="166">
        <f t="shared" si="11"/>
        <v>0</v>
      </c>
      <c r="P325" s="195"/>
      <c r="Q325" s="167"/>
    </row>
    <row r="326" spans="1:17" s="206" customFormat="1" ht="12" hidden="1" customHeight="1">
      <c r="A326" s="168" t="s">
        <v>1008</v>
      </c>
      <c r="B326" s="227" t="s">
        <v>1030</v>
      </c>
      <c r="C326" s="196" t="s">
        <v>985</v>
      </c>
      <c r="D326" s="196" t="s">
        <v>1019</v>
      </c>
      <c r="E326" s="227" t="s">
        <v>93</v>
      </c>
      <c r="F326" s="264"/>
      <c r="G326" s="166">
        <v>2870</v>
      </c>
      <c r="H326" s="169">
        <f t="shared" si="13"/>
        <v>0</v>
      </c>
      <c r="I326" s="165"/>
      <c r="J326" s="166">
        <f t="shared" si="12"/>
        <v>0</v>
      </c>
      <c r="K326" s="169"/>
      <c r="L326" s="169"/>
      <c r="M326" s="169"/>
      <c r="N326" s="169"/>
      <c r="O326" s="166">
        <f t="shared" si="11"/>
        <v>0</v>
      </c>
      <c r="P326" s="195"/>
      <c r="Q326" s="167"/>
    </row>
    <row r="327" spans="1:17" s="206" customFormat="1" ht="12" hidden="1" customHeight="1">
      <c r="A327" s="168" t="s">
        <v>1009</v>
      </c>
      <c r="B327" s="227" t="s">
        <v>1030</v>
      </c>
      <c r="C327" s="196" t="s">
        <v>985</v>
      </c>
      <c r="D327" s="196" t="s">
        <v>1020</v>
      </c>
      <c r="E327" s="227" t="s">
        <v>93</v>
      </c>
      <c r="F327" s="264"/>
      <c r="G327" s="166">
        <v>3330</v>
      </c>
      <c r="H327" s="169">
        <f t="shared" si="13"/>
        <v>0</v>
      </c>
      <c r="I327" s="165"/>
      <c r="J327" s="166">
        <f t="shared" si="12"/>
        <v>0</v>
      </c>
      <c r="K327" s="169"/>
      <c r="L327" s="169"/>
      <c r="M327" s="169"/>
      <c r="N327" s="169"/>
      <c r="O327" s="166">
        <f t="shared" ref="O327:O390" si="14">SUM(H327+J327)+L327+N327</f>
        <v>0</v>
      </c>
      <c r="P327" s="195"/>
      <c r="Q327" s="167"/>
    </row>
    <row r="328" spans="1:17" s="206" customFormat="1" ht="12" hidden="1" customHeight="1">
      <c r="A328" s="168" t="s">
        <v>1010</v>
      </c>
      <c r="B328" s="227" t="s">
        <v>1030</v>
      </c>
      <c r="C328" s="196" t="s">
        <v>985</v>
      </c>
      <c r="D328" s="196" t="s">
        <v>1021</v>
      </c>
      <c r="E328" s="227" t="s">
        <v>93</v>
      </c>
      <c r="F328" s="264"/>
      <c r="G328" s="166">
        <v>4310</v>
      </c>
      <c r="H328" s="169">
        <f t="shared" si="13"/>
        <v>0</v>
      </c>
      <c r="I328" s="165"/>
      <c r="J328" s="166">
        <f t="shared" si="12"/>
        <v>0</v>
      </c>
      <c r="K328" s="169"/>
      <c r="L328" s="169"/>
      <c r="M328" s="169"/>
      <c r="N328" s="169"/>
      <c r="O328" s="166">
        <f t="shared" si="14"/>
        <v>0</v>
      </c>
      <c r="P328" s="195"/>
      <c r="Q328" s="167"/>
    </row>
    <row r="329" spans="1:17" s="206" customFormat="1" ht="12" hidden="1" customHeight="1">
      <c r="A329" s="168" t="s">
        <v>1011</v>
      </c>
      <c r="B329" s="227" t="s">
        <v>1030</v>
      </c>
      <c r="C329" s="196" t="s">
        <v>985</v>
      </c>
      <c r="D329" s="196" t="s">
        <v>1022</v>
      </c>
      <c r="E329" s="227" t="s">
        <v>93</v>
      </c>
      <c r="F329" s="264"/>
      <c r="G329" s="166">
        <v>5250</v>
      </c>
      <c r="H329" s="169">
        <f t="shared" si="13"/>
        <v>0</v>
      </c>
      <c r="I329" s="165"/>
      <c r="J329" s="166">
        <f t="shared" si="12"/>
        <v>0</v>
      </c>
      <c r="K329" s="169"/>
      <c r="L329" s="169"/>
      <c r="M329" s="169"/>
      <c r="N329" s="169"/>
      <c r="O329" s="166">
        <f t="shared" si="14"/>
        <v>0</v>
      </c>
      <c r="P329" s="195"/>
      <c r="Q329" s="167"/>
    </row>
    <row r="330" spans="1:17" s="206" customFormat="1" ht="12" hidden="1" customHeight="1">
      <c r="A330" s="168" t="s">
        <v>1012</v>
      </c>
      <c r="B330" s="227" t="s">
        <v>1030</v>
      </c>
      <c r="C330" s="196" t="s">
        <v>985</v>
      </c>
      <c r="D330" s="196" t="s">
        <v>1023</v>
      </c>
      <c r="E330" s="227" t="s">
        <v>93</v>
      </c>
      <c r="F330" s="264"/>
      <c r="G330" s="166">
        <v>6300</v>
      </c>
      <c r="H330" s="169">
        <f t="shared" si="13"/>
        <v>0</v>
      </c>
      <c r="I330" s="165"/>
      <c r="J330" s="166">
        <f t="shared" ref="J330:J393" si="15">IF(P330="",F330*I330*$J$3*$P$3,F330*I330*$J$3*P330)</f>
        <v>0</v>
      </c>
      <c r="K330" s="169"/>
      <c r="L330" s="169"/>
      <c r="M330" s="169"/>
      <c r="N330" s="169"/>
      <c r="O330" s="166">
        <f t="shared" si="14"/>
        <v>0</v>
      </c>
      <c r="P330" s="195"/>
      <c r="Q330" s="167"/>
    </row>
    <row r="331" spans="1:17" s="206" customFormat="1" ht="12" hidden="1" customHeight="1">
      <c r="A331" s="168" t="s">
        <v>1013</v>
      </c>
      <c r="B331" s="227" t="s">
        <v>1030</v>
      </c>
      <c r="C331" s="196" t="s">
        <v>985</v>
      </c>
      <c r="D331" s="196" t="s">
        <v>1024</v>
      </c>
      <c r="E331" s="227" t="s">
        <v>93</v>
      </c>
      <c r="F331" s="264"/>
      <c r="G331" s="166">
        <v>7350</v>
      </c>
      <c r="H331" s="169">
        <f t="shared" si="13"/>
        <v>0</v>
      </c>
      <c r="I331" s="165"/>
      <c r="J331" s="166">
        <f t="shared" si="15"/>
        <v>0</v>
      </c>
      <c r="K331" s="169"/>
      <c r="L331" s="169"/>
      <c r="M331" s="169"/>
      <c r="N331" s="169"/>
      <c r="O331" s="166">
        <f t="shared" si="14"/>
        <v>0</v>
      </c>
      <c r="P331" s="195"/>
      <c r="Q331" s="167"/>
    </row>
    <row r="332" spans="1:17" s="206" customFormat="1" ht="12" hidden="1" customHeight="1">
      <c r="A332" s="168" t="s">
        <v>1014</v>
      </c>
      <c r="B332" s="227" t="s">
        <v>1030</v>
      </c>
      <c r="C332" s="196" t="s">
        <v>985</v>
      </c>
      <c r="D332" s="196" t="s">
        <v>1025</v>
      </c>
      <c r="E332" s="227" t="s">
        <v>93</v>
      </c>
      <c r="F332" s="264"/>
      <c r="G332" s="166">
        <v>8400</v>
      </c>
      <c r="H332" s="169">
        <f t="shared" si="13"/>
        <v>0</v>
      </c>
      <c r="I332" s="165"/>
      <c r="J332" s="166">
        <f t="shared" si="15"/>
        <v>0</v>
      </c>
      <c r="K332" s="169"/>
      <c r="L332" s="169"/>
      <c r="M332" s="169"/>
      <c r="N332" s="169"/>
      <c r="O332" s="166">
        <f t="shared" si="14"/>
        <v>0</v>
      </c>
      <c r="P332" s="195"/>
      <c r="Q332" s="167"/>
    </row>
    <row r="333" spans="1:17" s="206" customFormat="1" ht="12" hidden="1" customHeight="1">
      <c r="A333" s="168" t="s">
        <v>1015</v>
      </c>
      <c r="B333" s="227" t="s">
        <v>1030</v>
      </c>
      <c r="C333" s="196" t="s">
        <v>985</v>
      </c>
      <c r="D333" s="196" t="s">
        <v>1026</v>
      </c>
      <c r="E333" s="227" t="s">
        <v>93</v>
      </c>
      <c r="F333" s="264"/>
      <c r="G333" s="166">
        <v>9450</v>
      </c>
      <c r="H333" s="169">
        <f t="shared" si="13"/>
        <v>0</v>
      </c>
      <c r="I333" s="165"/>
      <c r="J333" s="166">
        <f t="shared" si="15"/>
        <v>0</v>
      </c>
      <c r="K333" s="169"/>
      <c r="L333" s="169"/>
      <c r="M333" s="169"/>
      <c r="N333" s="169"/>
      <c r="O333" s="166">
        <f t="shared" si="14"/>
        <v>0</v>
      </c>
      <c r="P333" s="195"/>
      <c r="Q333" s="167"/>
    </row>
    <row r="334" spans="1:17" s="206" customFormat="1" ht="12" hidden="1" customHeight="1">
      <c r="A334" s="168" t="s">
        <v>1016</v>
      </c>
      <c r="B334" s="227" t="s">
        <v>1030</v>
      </c>
      <c r="C334" s="196" t="s">
        <v>985</v>
      </c>
      <c r="D334" s="196" t="s">
        <v>1027</v>
      </c>
      <c r="E334" s="227" t="s">
        <v>93</v>
      </c>
      <c r="F334" s="264"/>
      <c r="G334" s="166">
        <v>10500</v>
      </c>
      <c r="H334" s="169">
        <f t="shared" si="13"/>
        <v>0</v>
      </c>
      <c r="I334" s="165"/>
      <c r="J334" s="166">
        <f t="shared" si="15"/>
        <v>0</v>
      </c>
      <c r="K334" s="169"/>
      <c r="L334" s="169"/>
      <c r="M334" s="169"/>
      <c r="N334" s="169"/>
      <c r="O334" s="166">
        <f t="shared" si="14"/>
        <v>0</v>
      </c>
      <c r="P334" s="195"/>
      <c r="Q334" s="167"/>
    </row>
    <row r="335" spans="1:17" s="206" customFormat="1" ht="12" hidden="1" customHeight="1">
      <c r="A335" s="168" t="s">
        <v>1017</v>
      </c>
      <c r="B335" s="227" t="s">
        <v>1030</v>
      </c>
      <c r="C335" s="196" t="s">
        <v>985</v>
      </c>
      <c r="D335" s="196" t="s">
        <v>1028</v>
      </c>
      <c r="E335" s="227" t="s">
        <v>93</v>
      </c>
      <c r="F335" s="264"/>
      <c r="G335" s="166">
        <v>11550</v>
      </c>
      <c r="H335" s="169">
        <f t="shared" si="13"/>
        <v>0</v>
      </c>
      <c r="I335" s="165"/>
      <c r="J335" s="166">
        <f t="shared" si="15"/>
        <v>0</v>
      </c>
      <c r="K335" s="169"/>
      <c r="L335" s="169"/>
      <c r="M335" s="169"/>
      <c r="N335" s="169"/>
      <c r="O335" s="166">
        <f t="shared" si="14"/>
        <v>0</v>
      </c>
      <c r="P335" s="195"/>
      <c r="Q335" s="167"/>
    </row>
    <row r="336" spans="1:17" s="206" customFormat="1" ht="12" hidden="1" customHeight="1">
      <c r="A336" s="168" t="s">
        <v>1018</v>
      </c>
      <c r="B336" s="227" t="s">
        <v>1030</v>
      </c>
      <c r="C336" s="196" t="s">
        <v>985</v>
      </c>
      <c r="D336" s="196" t="s">
        <v>1029</v>
      </c>
      <c r="E336" s="227" t="s">
        <v>93</v>
      </c>
      <c r="F336" s="264"/>
      <c r="G336" s="166">
        <v>13650</v>
      </c>
      <c r="H336" s="169">
        <f t="shared" si="13"/>
        <v>0</v>
      </c>
      <c r="I336" s="165"/>
      <c r="J336" s="166">
        <f t="shared" si="15"/>
        <v>0</v>
      </c>
      <c r="K336" s="169"/>
      <c r="L336" s="169"/>
      <c r="M336" s="169"/>
      <c r="N336" s="169"/>
      <c r="O336" s="166">
        <f t="shared" si="14"/>
        <v>0</v>
      </c>
      <c r="P336" s="195"/>
      <c r="Q336" s="167"/>
    </row>
    <row r="337" spans="1:17" s="206" customFormat="1" ht="12" hidden="1" customHeight="1">
      <c r="A337" s="168" t="s">
        <v>792</v>
      </c>
      <c r="B337" s="227" t="s">
        <v>1057</v>
      </c>
      <c r="C337" s="196" t="s">
        <v>800</v>
      </c>
      <c r="D337" s="196" t="s">
        <v>801</v>
      </c>
      <c r="E337" s="227" t="s">
        <v>5</v>
      </c>
      <c r="F337" s="264"/>
      <c r="G337" s="166">
        <v>860</v>
      </c>
      <c r="H337" s="169">
        <f t="shared" si="13"/>
        <v>0</v>
      </c>
      <c r="I337" s="166"/>
      <c r="J337" s="166">
        <f t="shared" si="15"/>
        <v>0</v>
      </c>
      <c r="K337" s="169"/>
      <c r="L337" s="169"/>
      <c r="M337" s="169"/>
      <c r="N337" s="169"/>
      <c r="O337" s="166">
        <f t="shared" si="14"/>
        <v>0</v>
      </c>
      <c r="P337" s="195"/>
      <c r="Q337" s="167"/>
    </row>
    <row r="338" spans="1:17" s="242" customFormat="1" ht="12" hidden="1" customHeight="1">
      <c r="A338" s="230" t="s">
        <v>948</v>
      </c>
      <c r="B338" s="248" t="s">
        <v>1057</v>
      </c>
      <c r="C338" s="247" t="s">
        <v>949</v>
      </c>
      <c r="D338" s="247" t="s">
        <v>950</v>
      </c>
      <c r="E338" s="232" t="s">
        <v>485</v>
      </c>
      <c r="F338" s="265"/>
      <c r="G338" s="233"/>
      <c r="H338" s="234">
        <f t="shared" si="13"/>
        <v>0</v>
      </c>
      <c r="I338" s="233">
        <v>5794</v>
      </c>
      <c r="J338" s="235">
        <f t="shared" si="15"/>
        <v>0</v>
      </c>
      <c r="K338" s="234"/>
      <c r="L338" s="234"/>
      <c r="M338" s="234"/>
      <c r="N338" s="234"/>
      <c r="O338" s="235">
        <f t="shared" si="14"/>
        <v>0</v>
      </c>
      <c r="P338" s="237"/>
      <c r="Q338" s="238"/>
    </row>
    <row r="339" spans="1:17" s="206" customFormat="1" ht="12" hidden="1" customHeight="1">
      <c r="A339" s="168" t="s">
        <v>793</v>
      </c>
      <c r="B339" s="227" t="s">
        <v>1057</v>
      </c>
      <c r="C339" s="196" t="s">
        <v>800</v>
      </c>
      <c r="D339" s="196" t="s">
        <v>802</v>
      </c>
      <c r="E339" s="227" t="s">
        <v>5</v>
      </c>
      <c r="F339" s="264"/>
      <c r="G339" s="166">
        <v>1239</v>
      </c>
      <c r="H339" s="169">
        <f t="shared" si="13"/>
        <v>0</v>
      </c>
      <c r="I339" s="166"/>
      <c r="J339" s="166">
        <f t="shared" si="15"/>
        <v>0</v>
      </c>
      <c r="K339" s="169"/>
      <c r="L339" s="169"/>
      <c r="M339" s="169"/>
      <c r="N339" s="169"/>
      <c r="O339" s="166">
        <f t="shared" si="14"/>
        <v>0</v>
      </c>
      <c r="P339" s="195"/>
      <c r="Q339" s="167"/>
    </row>
    <row r="340" spans="1:17" s="242" customFormat="1" ht="12" hidden="1" customHeight="1">
      <c r="A340" s="230" t="s">
        <v>951</v>
      </c>
      <c r="B340" s="248" t="s">
        <v>1057</v>
      </c>
      <c r="C340" s="247" t="s">
        <v>949</v>
      </c>
      <c r="D340" s="247" t="s">
        <v>952</v>
      </c>
      <c r="E340" s="232" t="s">
        <v>485</v>
      </c>
      <c r="F340" s="265"/>
      <c r="G340" s="233"/>
      <c r="H340" s="234">
        <f t="shared" si="13"/>
        <v>0</v>
      </c>
      <c r="I340" s="233">
        <v>7260</v>
      </c>
      <c r="J340" s="235">
        <f t="shared" si="15"/>
        <v>0</v>
      </c>
      <c r="K340" s="234"/>
      <c r="L340" s="234"/>
      <c r="M340" s="234"/>
      <c r="N340" s="234"/>
      <c r="O340" s="235">
        <f t="shared" si="14"/>
        <v>0</v>
      </c>
      <c r="P340" s="237"/>
      <c r="Q340" s="238"/>
    </row>
    <row r="341" spans="1:17" s="206" customFormat="1" ht="12" hidden="1" customHeight="1">
      <c r="A341" s="168" t="s">
        <v>794</v>
      </c>
      <c r="B341" s="227" t="s">
        <v>1057</v>
      </c>
      <c r="C341" s="196" t="s">
        <v>800</v>
      </c>
      <c r="D341" s="196" t="s">
        <v>803</v>
      </c>
      <c r="E341" s="227" t="s">
        <v>5</v>
      </c>
      <c r="F341" s="264"/>
      <c r="G341" s="166">
        <v>1632</v>
      </c>
      <c r="H341" s="169">
        <f t="shared" si="13"/>
        <v>0</v>
      </c>
      <c r="I341" s="166"/>
      <c r="J341" s="166">
        <f t="shared" si="15"/>
        <v>0</v>
      </c>
      <c r="K341" s="169"/>
      <c r="L341" s="169"/>
      <c r="M341" s="169"/>
      <c r="N341" s="169"/>
      <c r="O341" s="166">
        <f t="shared" si="14"/>
        <v>0</v>
      </c>
      <c r="P341" s="195"/>
      <c r="Q341" s="167"/>
    </row>
    <row r="342" spans="1:17" s="242" customFormat="1" ht="12" hidden="1" customHeight="1">
      <c r="A342" s="230" t="s">
        <v>951</v>
      </c>
      <c r="B342" s="248" t="s">
        <v>1057</v>
      </c>
      <c r="C342" s="247" t="s">
        <v>949</v>
      </c>
      <c r="D342" s="247" t="s">
        <v>952</v>
      </c>
      <c r="E342" s="232" t="s">
        <v>485</v>
      </c>
      <c r="F342" s="265"/>
      <c r="G342" s="233"/>
      <c r="H342" s="234">
        <f t="shared" si="13"/>
        <v>0</v>
      </c>
      <c r="I342" s="233">
        <v>7260</v>
      </c>
      <c r="J342" s="235">
        <f t="shared" si="15"/>
        <v>0</v>
      </c>
      <c r="K342" s="234"/>
      <c r="L342" s="234"/>
      <c r="M342" s="234"/>
      <c r="N342" s="234"/>
      <c r="O342" s="235">
        <f t="shared" si="14"/>
        <v>0</v>
      </c>
      <c r="P342" s="237"/>
      <c r="Q342" s="238"/>
    </row>
    <row r="343" spans="1:17" s="206" customFormat="1" ht="12" hidden="1" customHeight="1">
      <c r="A343" s="168" t="s">
        <v>795</v>
      </c>
      <c r="B343" s="227" t="s">
        <v>1057</v>
      </c>
      <c r="C343" s="196" t="s">
        <v>800</v>
      </c>
      <c r="D343" s="196" t="s">
        <v>804</v>
      </c>
      <c r="E343" s="227" t="s">
        <v>5</v>
      </c>
      <c r="F343" s="264"/>
      <c r="G343" s="166">
        <v>2214</v>
      </c>
      <c r="H343" s="169">
        <f t="shared" si="13"/>
        <v>0</v>
      </c>
      <c r="I343" s="166"/>
      <c r="J343" s="166">
        <f t="shared" si="15"/>
        <v>0</v>
      </c>
      <c r="K343" s="169"/>
      <c r="L343" s="169"/>
      <c r="M343" s="169"/>
      <c r="N343" s="169"/>
      <c r="O343" s="166">
        <f t="shared" si="14"/>
        <v>0</v>
      </c>
      <c r="P343" s="195"/>
      <c r="Q343" s="167"/>
    </row>
    <row r="344" spans="1:17" s="242" customFormat="1" ht="12" hidden="1" customHeight="1">
      <c r="A344" s="230" t="s">
        <v>953</v>
      </c>
      <c r="B344" s="248" t="s">
        <v>1057</v>
      </c>
      <c r="C344" s="247" t="s">
        <v>949</v>
      </c>
      <c r="D344" s="247" t="s">
        <v>954</v>
      </c>
      <c r="E344" s="232" t="s">
        <v>485</v>
      </c>
      <c r="F344" s="265"/>
      <c r="G344" s="233"/>
      <c r="H344" s="234">
        <f t="shared" si="13"/>
        <v>0</v>
      </c>
      <c r="I344" s="233">
        <v>10784</v>
      </c>
      <c r="J344" s="235">
        <f t="shared" si="15"/>
        <v>0</v>
      </c>
      <c r="K344" s="234"/>
      <c r="L344" s="234"/>
      <c r="M344" s="234"/>
      <c r="N344" s="234"/>
      <c r="O344" s="235">
        <f t="shared" si="14"/>
        <v>0</v>
      </c>
      <c r="P344" s="237"/>
      <c r="Q344" s="238"/>
    </row>
    <row r="345" spans="1:17" s="206" customFormat="1" ht="12" hidden="1" customHeight="1">
      <c r="A345" s="168" t="s">
        <v>796</v>
      </c>
      <c r="B345" s="227" t="s">
        <v>1057</v>
      </c>
      <c r="C345" s="196" t="s">
        <v>800</v>
      </c>
      <c r="D345" s="196" t="s">
        <v>805</v>
      </c>
      <c r="E345" s="227" t="s">
        <v>5</v>
      </c>
      <c r="F345" s="264"/>
      <c r="G345" s="166">
        <v>3440</v>
      </c>
      <c r="H345" s="169">
        <f t="shared" si="13"/>
        <v>0</v>
      </c>
      <c r="I345" s="166"/>
      <c r="J345" s="166">
        <f t="shared" si="15"/>
        <v>0</v>
      </c>
      <c r="K345" s="169"/>
      <c r="L345" s="169"/>
      <c r="M345" s="169"/>
      <c r="N345" s="169"/>
      <c r="O345" s="166">
        <f t="shared" si="14"/>
        <v>0</v>
      </c>
      <c r="P345" s="195"/>
      <c r="Q345" s="167"/>
    </row>
    <row r="346" spans="1:17" s="242" customFormat="1" ht="12" hidden="1" customHeight="1">
      <c r="A346" s="230" t="s">
        <v>955</v>
      </c>
      <c r="B346" s="248" t="s">
        <v>1057</v>
      </c>
      <c r="C346" s="247" t="s">
        <v>949</v>
      </c>
      <c r="D346" s="247" t="s">
        <v>956</v>
      </c>
      <c r="E346" s="232" t="s">
        <v>485</v>
      </c>
      <c r="F346" s="265"/>
      <c r="G346" s="233"/>
      <c r="H346" s="234">
        <f t="shared" si="13"/>
        <v>0</v>
      </c>
      <c r="I346" s="233">
        <v>14379</v>
      </c>
      <c r="J346" s="235">
        <f t="shared" si="15"/>
        <v>0</v>
      </c>
      <c r="K346" s="234"/>
      <c r="L346" s="234"/>
      <c r="M346" s="234"/>
      <c r="N346" s="234"/>
      <c r="O346" s="235">
        <f t="shared" si="14"/>
        <v>0</v>
      </c>
      <c r="P346" s="237"/>
      <c r="Q346" s="238"/>
    </row>
    <row r="347" spans="1:17" s="206" customFormat="1" ht="12" hidden="1" customHeight="1">
      <c r="A347" s="168" t="s">
        <v>797</v>
      </c>
      <c r="B347" s="227" t="s">
        <v>1057</v>
      </c>
      <c r="C347" s="196" t="s">
        <v>800</v>
      </c>
      <c r="D347" s="196" t="s">
        <v>806</v>
      </c>
      <c r="E347" s="227" t="s">
        <v>5</v>
      </c>
      <c r="F347" s="264"/>
      <c r="G347" s="166">
        <v>4491</v>
      </c>
      <c r="H347" s="169">
        <f t="shared" si="13"/>
        <v>0</v>
      </c>
      <c r="I347" s="166"/>
      <c r="J347" s="166">
        <f t="shared" si="15"/>
        <v>0</v>
      </c>
      <c r="K347" s="169"/>
      <c r="L347" s="169"/>
      <c r="M347" s="169"/>
      <c r="N347" s="169"/>
      <c r="O347" s="166">
        <f t="shared" si="14"/>
        <v>0</v>
      </c>
      <c r="P347" s="195"/>
      <c r="Q347" s="167"/>
    </row>
    <row r="348" spans="1:17" s="242" customFormat="1" ht="12" hidden="1" customHeight="1">
      <c r="A348" s="230" t="s">
        <v>957</v>
      </c>
      <c r="B348" s="248" t="s">
        <v>1057</v>
      </c>
      <c r="C348" s="247" t="s">
        <v>949</v>
      </c>
      <c r="D348" s="247" t="s">
        <v>958</v>
      </c>
      <c r="E348" s="232" t="s">
        <v>485</v>
      </c>
      <c r="F348" s="265"/>
      <c r="G348" s="233"/>
      <c r="H348" s="234">
        <f t="shared" si="13"/>
        <v>0</v>
      </c>
      <c r="I348" s="233">
        <v>17903</v>
      </c>
      <c r="J348" s="235">
        <f t="shared" si="15"/>
        <v>0</v>
      </c>
      <c r="K348" s="234"/>
      <c r="L348" s="234"/>
      <c r="M348" s="234"/>
      <c r="N348" s="234"/>
      <c r="O348" s="235">
        <f t="shared" si="14"/>
        <v>0</v>
      </c>
      <c r="P348" s="237"/>
      <c r="Q348" s="238"/>
    </row>
    <row r="349" spans="1:17" s="206" customFormat="1" ht="12" hidden="1" customHeight="1">
      <c r="A349" s="168" t="s">
        <v>798</v>
      </c>
      <c r="B349" s="227" t="s">
        <v>1057</v>
      </c>
      <c r="C349" s="196" t="s">
        <v>800</v>
      </c>
      <c r="D349" s="196" t="s">
        <v>807</v>
      </c>
      <c r="E349" s="227" t="s">
        <v>5</v>
      </c>
      <c r="F349" s="264"/>
      <c r="G349" s="166">
        <v>7906</v>
      </c>
      <c r="H349" s="169">
        <f t="shared" si="13"/>
        <v>0</v>
      </c>
      <c r="I349" s="166"/>
      <c r="J349" s="166">
        <f t="shared" si="15"/>
        <v>0</v>
      </c>
      <c r="K349" s="169"/>
      <c r="L349" s="169"/>
      <c r="M349" s="169"/>
      <c r="N349" s="169"/>
      <c r="O349" s="166">
        <f t="shared" si="14"/>
        <v>0</v>
      </c>
      <c r="P349" s="195"/>
      <c r="Q349" s="167"/>
    </row>
    <row r="350" spans="1:17" s="242" customFormat="1" ht="12" hidden="1" customHeight="1">
      <c r="A350" s="230" t="s">
        <v>959</v>
      </c>
      <c r="B350" s="248" t="s">
        <v>1057</v>
      </c>
      <c r="C350" s="247" t="s">
        <v>949</v>
      </c>
      <c r="D350" s="247" t="s">
        <v>960</v>
      </c>
      <c r="E350" s="232" t="s">
        <v>485</v>
      </c>
      <c r="F350" s="265"/>
      <c r="G350" s="233"/>
      <c r="H350" s="234">
        <f t="shared" si="13"/>
        <v>0</v>
      </c>
      <c r="I350" s="233">
        <v>21498</v>
      </c>
      <c r="J350" s="235">
        <f t="shared" si="15"/>
        <v>0</v>
      </c>
      <c r="K350" s="234"/>
      <c r="L350" s="234"/>
      <c r="M350" s="234"/>
      <c r="N350" s="234"/>
      <c r="O350" s="235">
        <f t="shared" si="14"/>
        <v>0</v>
      </c>
      <c r="P350" s="237"/>
      <c r="Q350" s="238"/>
    </row>
    <row r="351" spans="1:17" s="206" customFormat="1" ht="12" hidden="1" customHeight="1">
      <c r="A351" s="168" t="s">
        <v>799</v>
      </c>
      <c r="B351" s="227" t="s">
        <v>1057</v>
      </c>
      <c r="C351" s="196" t="s">
        <v>800</v>
      </c>
      <c r="D351" s="196" t="s">
        <v>808</v>
      </c>
      <c r="E351" s="227" t="s">
        <v>5</v>
      </c>
      <c r="F351" s="264"/>
      <c r="G351" s="166">
        <v>8829</v>
      </c>
      <c r="H351" s="169">
        <f t="shared" si="13"/>
        <v>0</v>
      </c>
      <c r="I351" s="166"/>
      <c r="J351" s="166">
        <f t="shared" si="15"/>
        <v>0</v>
      </c>
      <c r="K351" s="169"/>
      <c r="L351" s="169"/>
      <c r="M351" s="169"/>
      <c r="N351" s="169"/>
      <c r="O351" s="166">
        <f t="shared" si="14"/>
        <v>0</v>
      </c>
      <c r="P351" s="195"/>
      <c r="Q351" s="167"/>
    </row>
    <row r="352" spans="1:17" s="242" customFormat="1" ht="12" hidden="1" customHeight="1">
      <c r="A352" s="230" t="s">
        <v>961</v>
      </c>
      <c r="B352" s="248" t="s">
        <v>1057</v>
      </c>
      <c r="C352" s="247" t="s">
        <v>949</v>
      </c>
      <c r="D352" s="247" t="s">
        <v>962</v>
      </c>
      <c r="E352" s="232" t="s">
        <v>485</v>
      </c>
      <c r="F352" s="265"/>
      <c r="G352" s="233"/>
      <c r="H352" s="234">
        <f t="shared" si="13"/>
        <v>0</v>
      </c>
      <c r="I352" s="233">
        <v>23626</v>
      </c>
      <c r="J352" s="235">
        <f t="shared" si="15"/>
        <v>0</v>
      </c>
      <c r="K352" s="234"/>
      <c r="L352" s="234"/>
      <c r="M352" s="234"/>
      <c r="N352" s="234"/>
      <c r="O352" s="235">
        <f t="shared" si="14"/>
        <v>0</v>
      </c>
      <c r="P352" s="237"/>
      <c r="Q352" s="238"/>
    </row>
    <row r="353" spans="1:17" s="206" customFormat="1" ht="12" hidden="1" customHeight="1">
      <c r="A353" s="168" t="s">
        <v>809</v>
      </c>
      <c r="B353" s="227" t="s">
        <v>1057</v>
      </c>
      <c r="C353" s="196" t="s">
        <v>817</v>
      </c>
      <c r="D353" s="196" t="s">
        <v>818</v>
      </c>
      <c r="E353" s="227" t="s">
        <v>5</v>
      </c>
      <c r="F353" s="264"/>
      <c r="G353" s="166">
        <v>528</v>
      </c>
      <c r="H353" s="169">
        <f t="shared" si="13"/>
        <v>0</v>
      </c>
      <c r="I353" s="166"/>
      <c r="J353" s="166">
        <f t="shared" si="15"/>
        <v>0</v>
      </c>
      <c r="K353" s="169"/>
      <c r="L353" s="169"/>
      <c r="M353" s="169"/>
      <c r="N353" s="169"/>
      <c r="O353" s="166">
        <f t="shared" si="14"/>
        <v>0</v>
      </c>
      <c r="P353" s="195"/>
      <c r="Q353" s="167"/>
    </row>
    <row r="354" spans="1:17" s="242" customFormat="1" ht="12" hidden="1" customHeight="1">
      <c r="A354" s="230" t="s">
        <v>1031</v>
      </c>
      <c r="B354" s="248" t="s">
        <v>1057</v>
      </c>
      <c r="C354" s="247" t="s">
        <v>1032</v>
      </c>
      <c r="D354" s="232">
        <v>22</v>
      </c>
      <c r="E354" s="232" t="s">
        <v>1033</v>
      </c>
      <c r="F354" s="265"/>
      <c r="G354" s="233"/>
      <c r="H354" s="234">
        <f t="shared" si="13"/>
        <v>0</v>
      </c>
      <c r="I354" s="233">
        <v>16215</v>
      </c>
      <c r="J354" s="235">
        <f t="shared" si="15"/>
        <v>0</v>
      </c>
      <c r="K354" s="234"/>
      <c r="L354" s="234"/>
      <c r="M354" s="234"/>
      <c r="N354" s="234"/>
      <c r="O354" s="235">
        <f t="shared" si="14"/>
        <v>0</v>
      </c>
      <c r="P354" s="237"/>
      <c r="Q354" s="238"/>
    </row>
    <row r="355" spans="1:17" s="206" customFormat="1" ht="12" hidden="1" customHeight="1">
      <c r="A355" s="168" t="s">
        <v>810</v>
      </c>
      <c r="B355" s="227" t="s">
        <v>1057</v>
      </c>
      <c r="C355" s="196" t="s">
        <v>817</v>
      </c>
      <c r="D355" s="196" t="s">
        <v>819</v>
      </c>
      <c r="E355" s="227" t="s">
        <v>5</v>
      </c>
      <c r="F355" s="264"/>
      <c r="G355" s="166">
        <v>1021</v>
      </c>
      <c r="H355" s="169">
        <f t="shared" si="13"/>
        <v>0</v>
      </c>
      <c r="I355" s="166"/>
      <c r="J355" s="166">
        <f t="shared" si="15"/>
        <v>0</v>
      </c>
      <c r="K355" s="169"/>
      <c r="L355" s="169"/>
      <c r="M355" s="169"/>
      <c r="N355" s="169"/>
      <c r="O355" s="166">
        <f t="shared" si="14"/>
        <v>0</v>
      </c>
      <c r="P355" s="195"/>
      <c r="Q355" s="167"/>
    </row>
    <row r="356" spans="1:17" s="242" customFormat="1" ht="12" hidden="1" customHeight="1">
      <c r="A356" s="230" t="s">
        <v>1034</v>
      </c>
      <c r="B356" s="248" t="s">
        <v>1057</v>
      </c>
      <c r="C356" s="247" t="s">
        <v>1032</v>
      </c>
      <c r="D356" s="232">
        <v>28</v>
      </c>
      <c r="E356" s="232" t="s">
        <v>1033</v>
      </c>
      <c r="F356" s="265"/>
      <c r="G356" s="233"/>
      <c r="H356" s="234">
        <f t="shared" si="13"/>
        <v>0</v>
      </c>
      <c r="I356" s="233">
        <v>21620</v>
      </c>
      <c r="J356" s="235">
        <f t="shared" si="15"/>
        <v>0</v>
      </c>
      <c r="K356" s="234"/>
      <c r="L356" s="234"/>
      <c r="M356" s="234"/>
      <c r="N356" s="234"/>
      <c r="O356" s="235">
        <f t="shared" si="14"/>
        <v>0</v>
      </c>
      <c r="P356" s="237"/>
      <c r="Q356" s="238"/>
    </row>
    <row r="357" spans="1:17" s="206" customFormat="1" ht="12" hidden="1" customHeight="1">
      <c r="A357" s="168" t="s">
        <v>811</v>
      </c>
      <c r="B357" s="227" t="s">
        <v>1057</v>
      </c>
      <c r="C357" s="196" t="s">
        <v>817</v>
      </c>
      <c r="D357" s="196" t="s">
        <v>820</v>
      </c>
      <c r="E357" s="227" t="s">
        <v>5</v>
      </c>
      <c r="F357" s="264"/>
      <c r="G357" s="166">
        <v>1373</v>
      </c>
      <c r="H357" s="169">
        <f t="shared" si="13"/>
        <v>0</v>
      </c>
      <c r="I357" s="166"/>
      <c r="J357" s="166">
        <f t="shared" si="15"/>
        <v>0</v>
      </c>
      <c r="K357" s="169"/>
      <c r="L357" s="169"/>
      <c r="M357" s="169"/>
      <c r="N357" s="169"/>
      <c r="O357" s="166">
        <f t="shared" si="14"/>
        <v>0</v>
      </c>
      <c r="P357" s="195"/>
      <c r="Q357" s="167"/>
    </row>
    <row r="358" spans="1:17" s="242" customFormat="1" ht="12" hidden="1" customHeight="1">
      <c r="A358" s="230" t="s">
        <v>1035</v>
      </c>
      <c r="B358" s="248" t="s">
        <v>1057</v>
      </c>
      <c r="C358" s="247" t="s">
        <v>1032</v>
      </c>
      <c r="D358" s="232">
        <v>36</v>
      </c>
      <c r="E358" s="232" t="s">
        <v>1033</v>
      </c>
      <c r="F358" s="265"/>
      <c r="G358" s="233"/>
      <c r="H358" s="234">
        <f t="shared" si="13"/>
        <v>0</v>
      </c>
      <c r="I358" s="233">
        <v>27025</v>
      </c>
      <c r="J358" s="235">
        <f t="shared" si="15"/>
        <v>0</v>
      </c>
      <c r="K358" s="234"/>
      <c r="L358" s="234"/>
      <c r="M358" s="234"/>
      <c r="N358" s="234"/>
      <c r="O358" s="235">
        <f t="shared" si="14"/>
        <v>0</v>
      </c>
      <c r="P358" s="237"/>
      <c r="Q358" s="238"/>
    </row>
    <row r="359" spans="1:17" s="206" customFormat="1" ht="12" hidden="1" customHeight="1">
      <c r="A359" s="168" t="s">
        <v>812</v>
      </c>
      <c r="B359" s="227" t="s">
        <v>1057</v>
      </c>
      <c r="C359" s="196" t="s">
        <v>817</v>
      </c>
      <c r="D359" s="196" t="s">
        <v>821</v>
      </c>
      <c r="E359" s="227" t="s">
        <v>5</v>
      </c>
      <c r="F359" s="264"/>
      <c r="G359" s="166">
        <v>1794</v>
      </c>
      <c r="H359" s="169">
        <f t="shared" si="13"/>
        <v>0</v>
      </c>
      <c r="I359" s="166"/>
      <c r="J359" s="166">
        <f t="shared" si="15"/>
        <v>0</v>
      </c>
      <c r="K359" s="169"/>
      <c r="L359" s="169"/>
      <c r="M359" s="169"/>
      <c r="N359" s="169"/>
      <c r="O359" s="166">
        <f t="shared" si="14"/>
        <v>0</v>
      </c>
      <c r="P359" s="195"/>
      <c r="Q359" s="167"/>
    </row>
    <row r="360" spans="1:17" s="242" customFormat="1" ht="12" hidden="1" customHeight="1">
      <c r="A360" s="230" t="s">
        <v>1036</v>
      </c>
      <c r="B360" s="248" t="s">
        <v>1057</v>
      </c>
      <c r="C360" s="247" t="s">
        <v>1032</v>
      </c>
      <c r="D360" s="232">
        <v>42</v>
      </c>
      <c r="E360" s="232" t="s">
        <v>1033</v>
      </c>
      <c r="F360" s="265"/>
      <c r="G360" s="233"/>
      <c r="H360" s="234">
        <f t="shared" si="13"/>
        <v>0</v>
      </c>
      <c r="I360" s="233">
        <v>35132</v>
      </c>
      <c r="J360" s="235">
        <f t="shared" si="15"/>
        <v>0</v>
      </c>
      <c r="K360" s="234"/>
      <c r="L360" s="234"/>
      <c r="M360" s="234"/>
      <c r="N360" s="234"/>
      <c r="O360" s="235">
        <f t="shared" si="14"/>
        <v>0</v>
      </c>
      <c r="P360" s="237"/>
      <c r="Q360" s="238"/>
    </row>
    <row r="361" spans="1:17" s="206" customFormat="1" ht="12" hidden="1" customHeight="1">
      <c r="A361" s="168" t="s">
        <v>813</v>
      </c>
      <c r="B361" s="227" t="s">
        <v>1057</v>
      </c>
      <c r="C361" s="196" t="s">
        <v>817</v>
      </c>
      <c r="D361" s="196" t="s">
        <v>822</v>
      </c>
      <c r="E361" s="227" t="s">
        <v>5</v>
      </c>
      <c r="F361" s="264"/>
      <c r="G361" s="166">
        <v>2546</v>
      </c>
      <c r="H361" s="169">
        <f t="shared" si="13"/>
        <v>0</v>
      </c>
      <c r="I361" s="166"/>
      <c r="J361" s="166">
        <f t="shared" si="15"/>
        <v>0</v>
      </c>
      <c r="K361" s="169"/>
      <c r="L361" s="169"/>
      <c r="M361" s="169"/>
      <c r="N361" s="169"/>
      <c r="O361" s="166">
        <f t="shared" si="14"/>
        <v>0</v>
      </c>
      <c r="P361" s="195"/>
      <c r="Q361" s="167"/>
    </row>
    <row r="362" spans="1:17" s="242" customFormat="1" ht="12" hidden="1" customHeight="1">
      <c r="A362" s="230" t="s">
        <v>1037</v>
      </c>
      <c r="B362" s="248" t="s">
        <v>1057</v>
      </c>
      <c r="C362" s="247" t="s">
        <v>1032</v>
      </c>
      <c r="D362" s="232">
        <v>54</v>
      </c>
      <c r="E362" s="232" t="s">
        <v>1033</v>
      </c>
      <c r="F362" s="265"/>
      <c r="G362" s="233"/>
      <c r="H362" s="234">
        <f t="shared" si="13"/>
        <v>0</v>
      </c>
      <c r="I362" s="233">
        <v>51347</v>
      </c>
      <c r="J362" s="235">
        <f t="shared" si="15"/>
        <v>0</v>
      </c>
      <c r="K362" s="234"/>
      <c r="L362" s="234"/>
      <c r="M362" s="234"/>
      <c r="N362" s="234"/>
      <c r="O362" s="235">
        <f t="shared" si="14"/>
        <v>0</v>
      </c>
      <c r="P362" s="237"/>
      <c r="Q362" s="238"/>
    </row>
    <row r="363" spans="1:17" s="206" customFormat="1" ht="12" hidden="1" customHeight="1">
      <c r="A363" s="168" t="s">
        <v>814</v>
      </c>
      <c r="B363" s="227" t="s">
        <v>1057</v>
      </c>
      <c r="C363" s="196" t="s">
        <v>817</v>
      </c>
      <c r="D363" s="196" t="s">
        <v>823</v>
      </c>
      <c r="E363" s="227" t="s">
        <v>5</v>
      </c>
      <c r="F363" s="264"/>
      <c r="G363" s="166">
        <v>4997</v>
      </c>
      <c r="H363" s="169">
        <f t="shared" si="13"/>
        <v>0</v>
      </c>
      <c r="I363" s="166"/>
      <c r="J363" s="166">
        <f t="shared" si="15"/>
        <v>0</v>
      </c>
      <c r="K363" s="169"/>
      <c r="L363" s="169"/>
      <c r="M363" s="169"/>
      <c r="N363" s="169"/>
      <c r="O363" s="166">
        <f t="shared" si="14"/>
        <v>0</v>
      </c>
      <c r="P363" s="195"/>
      <c r="Q363" s="167"/>
    </row>
    <row r="364" spans="1:17" s="242" customFormat="1" ht="12" hidden="1" customHeight="1">
      <c r="A364" s="230" t="s">
        <v>1038</v>
      </c>
      <c r="B364" s="248" t="s">
        <v>1057</v>
      </c>
      <c r="C364" s="247" t="s">
        <v>1032</v>
      </c>
      <c r="D364" s="232">
        <v>82</v>
      </c>
      <c r="E364" s="232" t="s">
        <v>1033</v>
      </c>
      <c r="F364" s="265"/>
      <c r="G364" s="233"/>
      <c r="H364" s="234">
        <f t="shared" si="13"/>
        <v>0</v>
      </c>
      <c r="I364" s="233">
        <v>99992</v>
      </c>
      <c r="J364" s="235">
        <f t="shared" si="15"/>
        <v>0</v>
      </c>
      <c r="K364" s="234"/>
      <c r="L364" s="234"/>
      <c r="M364" s="234"/>
      <c r="N364" s="234"/>
      <c r="O364" s="235">
        <f t="shared" si="14"/>
        <v>0</v>
      </c>
      <c r="P364" s="237"/>
      <c r="Q364" s="238"/>
    </row>
    <row r="365" spans="1:17" s="206" customFormat="1" ht="12" hidden="1" customHeight="1">
      <c r="A365" s="168" t="s">
        <v>815</v>
      </c>
      <c r="B365" s="227" t="s">
        <v>1057</v>
      </c>
      <c r="C365" s="196" t="s">
        <v>817</v>
      </c>
      <c r="D365" s="196" t="s">
        <v>824</v>
      </c>
      <c r="E365" s="227" t="s">
        <v>5</v>
      </c>
      <c r="F365" s="264"/>
      <c r="G365" s="166">
        <v>5912</v>
      </c>
      <c r="H365" s="169">
        <f t="shared" si="13"/>
        <v>0</v>
      </c>
      <c r="I365" s="166"/>
      <c r="J365" s="166">
        <f t="shared" si="15"/>
        <v>0</v>
      </c>
      <c r="K365" s="169"/>
      <c r="L365" s="169"/>
      <c r="M365" s="169"/>
      <c r="N365" s="169"/>
      <c r="O365" s="166">
        <f t="shared" si="14"/>
        <v>0</v>
      </c>
      <c r="P365" s="195"/>
      <c r="Q365" s="167"/>
    </row>
    <row r="366" spans="1:17" s="242" customFormat="1" ht="12" hidden="1" customHeight="1">
      <c r="A366" s="230" t="s">
        <v>1039</v>
      </c>
      <c r="B366" s="248" t="s">
        <v>1057</v>
      </c>
      <c r="C366" s="247" t="s">
        <v>1032</v>
      </c>
      <c r="D366" s="232">
        <v>104</v>
      </c>
      <c r="E366" s="232" t="s">
        <v>1033</v>
      </c>
      <c r="F366" s="265"/>
      <c r="G366" s="233"/>
      <c r="H366" s="234">
        <f t="shared" si="13"/>
        <v>0</v>
      </c>
      <c r="I366" s="233">
        <v>124315</v>
      </c>
      <c r="J366" s="235">
        <f t="shared" si="15"/>
        <v>0</v>
      </c>
      <c r="K366" s="234"/>
      <c r="L366" s="234"/>
      <c r="M366" s="234"/>
      <c r="N366" s="234"/>
      <c r="O366" s="235">
        <f t="shared" si="14"/>
        <v>0</v>
      </c>
      <c r="P366" s="237"/>
      <c r="Q366" s="238"/>
    </row>
    <row r="367" spans="1:17" s="206" customFormat="1" ht="12" hidden="1" customHeight="1">
      <c r="A367" s="168" t="s">
        <v>816</v>
      </c>
      <c r="B367" s="227" t="s">
        <v>1057</v>
      </c>
      <c r="C367" s="196" t="s">
        <v>251</v>
      </c>
      <c r="D367" s="196" t="s">
        <v>252</v>
      </c>
      <c r="E367" s="227" t="s">
        <v>5</v>
      </c>
      <c r="F367" s="264"/>
      <c r="G367" s="166">
        <v>3374</v>
      </c>
      <c r="H367" s="169">
        <f t="shared" si="13"/>
        <v>0</v>
      </c>
      <c r="I367" s="166"/>
      <c r="J367" s="166">
        <f t="shared" si="15"/>
        <v>0</v>
      </c>
      <c r="K367" s="169"/>
      <c r="L367" s="169"/>
      <c r="M367" s="169"/>
      <c r="N367" s="169"/>
      <c r="O367" s="166">
        <f t="shared" si="14"/>
        <v>0</v>
      </c>
      <c r="P367" s="195"/>
      <c r="Q367" s="167"/>
    </row>
    <row r="368" spans="1:17" s="242" customFormat="1" ht="12" hidden="1" customHeight="1">
      <c r="A368" s="230" t="s">
        <v>1040</v>
      </c>
      <c r="B368" s="248" t="s">
        <v>1057</v>
      </c>
      <c r="C368" s="247" t="s">
        <v>1041</v>
      </c>
      <c r="D368" s="232">
        <v>16</v>
      </c>
      <c r="E368" s="232" t="s">
        <v>485</v>
      </c>
      <c r="F368" s="265"/>
      <c r="G368" s="233"/>
      <c r="H368" s="234">
        <f t="shared" si="13"/>
        <v>0</v>
      </c>
      <c r="I368" s="233">
        <v>21620</v>
      </c>
      <c r="J368" s="235">
        <f t="shared" si="15"/>
        <v>0</v>
      </c>
      <c r="K368" s="234"/>
      <c r="L368" s="234"/>
      <c r="M368" s="234"/>
      <c r="N368" s="234"/>
      <c r="O368" s="235">
        <f t="shared" si="14"/>
        <v>0</v>
      </c>
      <c r="P368" s="237"/>
      <c r="Q368" s="238"/>
    </row>
    <row r="369" spans="1:17" s="206" customFormat="1" ht="12" hidden="1" customHeight="1">
      <c r="A369" s="168" t="s">
        <v>825</v>
      </c>
      <c r="B369" s="227" t="s">
        <v>1057</v>
      </c>
      <c r="C369" s="196" t="s">
        <v>251</v>
      </c>
      <c r="D369" s="196" t="s">
        <v>253</v>
      </c>
      <c r="E369" s="227" t="s">
        <v>5</v>
      </c>
      <c r="F369" s="264"/>
      <c r="G369" s="166">
        <v>4368</v>
      </c>
      <c r="H369" s="169">
        <f t="shared" si="13"/>
        <v>0</v>
      </c>
      <c r="I369" s="166"/>
      <c r="J369" s="166">
        <f t="shared" si="15"/>
        <v>0</v>
      </c>
      <c r="K369" s="169"/>
      <c r="L369" s="169"/>
      <c r="M369" s="169"/>
      <c r="N369" s="169"/>
      <c r="O369" s="166">
        <f t="shared" si="14"/>
        <v>0</v>
      </c>
      <c r="P369" s="195"/>
      <c r="Q369" s="167"/>
    </row>
    <row r="370" spans="1:17" s="242" customFormat="1" ht="12" hidden="1" customHeight="1">
      <c r="A370" s="230" t="s">
        <v>1042</v>
      </c>
      <c r="B370" s="248" t="s">
        <v>1057</v>
      </c>
      <c r="C370" s="247" t="s">
        <v>1041</v>
      </c>
      <c r="D370" s="232">
        <v>22</v>
      </c>
      <c r="E370" s="232" t="s">
        <v>485</v>
      </c>
      <c r="F370" s="265"/>
      <c r="G370" s="233"/>
      <c r="H370" s="234">
        <f t="shared" si="13"/>
        <v>0</v>
      </c>
      <c r="I370" s="233">
        <v>29727</v>
      </c>
      <c r="J370" s="235">
        <f t="shared" si="15"/>
        <v>0</v>
      </c>
      <c r="K370" s="234"/>
      <c r="L370" s="234"/>
      <c r="M370" s="234"/>
      <c r="N370" s="234"/>
      <c r="O370" s="235">
        <f t="shared" si="14"/>
        <v>0</v>
      </c>
      <c r="P370" s="237"/>
      <c r="Q370" s="238"/>
    </row>
    <row r="371" spans="1:17" s="206" customFormat="1" ht="12" hidden="1" customHeight="1">
      <c r="A371" s="168" t="s">
        <v>826</v>
      </c>
      <c r="B371" s="227" t="s">
        <v>1057</v>
      </c>
      <c r="C371" s="196" t="s">
        <v>251</v>
      </c>
      <c r="D371" s="196" t="s">
        <v>254</v>
      </c>
      <c r="E371" s="227" t="s">
        <v>5</v>
      </c>
      <c r="F371" s="264"/>
      <c r="G371" s="166">
        <v>5709</v>
      </c>
      <c r="H371" s="169">
        <f t="shared" si="13"/>
        <v>0</v>
      </c>
      <c r="I371" s="166"/>
      <c r="J371" s="166">
        <f t="shared" si="15"/>
        <v>0</v>
      </c>
      <c r="K371" s="169"/>
      <c r="L371" s="169"/>
      <c r="M371" s="169"/>
      <c r="N371" s="169"/>
      <c r="O371" s="166">
        <f t="shared" si="14"/>
        <v>0</v>
      </c>
      <c r="P371" s="195"/>
      <c r="Q371" s="167"/>
    </row>
    <row r="372" spans="1:17" s="242" customFormat="1" ht="12" hidden="1" customHeight="1">
      <c r="A372" s="230" t="s">
        <v>1043</v>
      </c>
      <c r="B372" s="248" t="s">
        <v>1057</v>
      </c>
      <c r="C372" s="247" t="s">
        <v>1041</v>
      </c>
      <c r="D372" s="232">
        <v>28</v>
      </c>
      <c r="E372" s="232" t="s">
        <v>485</v>
      </c>
      <c r="F372" s="265"/>
      <c r="G372" s="233"/>
      <c r="H372" s="234">
        <f t="shared" si="13"/>
        <v>0</v>
      </c>
      <c r="I372" s="233">
        <v>37835</v>
      </c>
      <c r="J372" s="235">
        <f t="shared" si="15"/>
        <v>0</v>
      </c>
      <c r="K372" s="234"/>
      <c r="L372" s="234"/>
      <c r="M372" s="234"/>
      <c r="N372" s="234"/>
      <c r="O372" s="235">
        <f t="shared" si="14"/>
        <v>0</v>
      </c>
      <c r="P372" s="237"/>
      <c r="Q372" s="238"/>
    </row>
    <row r="373" spans="1:17" s="206" customFormat="1" ht="12" hidden="1" customHeight="1">
      <c r="A373" s="168" t="s">
        <v>827</v>
      </c>
      <c r="B373" s="227" t="s">
        <v>1057</v>
      </c>
      <c r="C373" s="196" t="s">
        <v>251</v>
      </c>
      <c r="D373" s="196" t="s">
        <v>255</v>
      </c>
      <c r="E373" s="227" t="s">
        <v>5</v>
      </c>
      <c r="F373" s="264"/>
      <c r="G373" s="166">
        <v>7306</v>
      </c>
      <c r="H373" s="169">
        <f t="shared" si="13"/>
        <v>0</v>
      </c>
      <c r="I373" s="166"/>
      <c r="J373" s="166">
        <f t="shared" si="15"/>
        <v>0</v>
      </c>
      <c r="K373" s="169"/>
      <c r="L373" s="169"/>
      <c r="M373" s="169"/>
      <c r="N373" s="169"/>
      <c r="O373" s="166">
        <f t="shared" si="14"/>
        <v>0</v>
      </c>
      <c r="P373" s="195"/>
      <c r="Q373" s="167"/>
    </row>
    <row r="374" spans="1:17" s="242" customFormat="1" ht="12" hidden="1" customHeight="1">
      <c r="A374" s="230" t="s">
        <v>1044</v>
      </c>
      <c r="B374" s="248" t="s">
        <v>1057</v>
      </c>
      <c r="C374" s="247" t="s">
        <v>1041</v>
      </c>
      <c r="D374" s="232">
        <v>36</v>
      </c>
      <c r="E374" s="232" t="s">
        <v>485</v>
      </c>
      <c r="F374" s="265"/>
      <c r="G374" s="233"/>
      <c r="H374" s="234">
        <f t="shared" si="13"/>
        <v>0</v>
      </c>
      <c r="I374" s="233">
        <v>54050</v>
      </c>
      <c r="J374" s="235">
        <f t="shared" si="15"/>
        <v>0</v>
      </c>
      <c r="K374" s="234"/>
      <c r="L374" s="234"/>
      <c r="M374" s="234"/>
      <c r="N374" s="234"/>
      <c r="O374" s="235">
        <f t="shared" si="14"/>
        <v>0</v>
      </c>
      <c r="P374" s="237"/>
      <c r="Q374" s="238"/>
    </row>
    <row r="375" spans="1:17" s="206" customFormat="1" ht="12" hidden="1" customHeight="1">
      <c r="A375" s="168" t="s">
        <v>828</v>
      </c>
      <c r="B375" s="227" t="s">
        <v>1057</v>
      </c>
      <c r="C375" s="196" t="s">
        <v>251</v>
      </c>
      <c r="D375" s="196" t="s">
        <v>256</v>
      </c>
      <c r="E375" s="227" t="s">
        <v>5</v>
      </c>
      <c r="F375" s="264"/>
      <c r="G375" s="166">
        <v>8402</v>
      </c>
      <c r="H375" s="169">
        <f t="shared" si="13"/>
        <v>0</v>
      </c>
      <c r="I375" s="166"/>
      <c r="J375" s="166">
        <f t="shared" si="15"/>
        <v>0</v>
      </c>
      <c r="K375" s="169"/>
      <c r="L375" s="169"/>
      <c r="M375" s="169"/>
      <c r="N375" s="169"/>
      <c r="O375" s="166">
        <f t="shared" si="14"/>
        <v>0</v>
      </c>
      <c r="P375" s="195"/>
      <c r="Q375" s="167"/>
    </row>
    <row r="376" spans="1:17" s="242" customFormat="1" ht="12" hidden="1" customHeight="1">
      <c r="A376" s="230" t="s">
        <v>1045</v>
      </c>
      <c r="B376" s="248" t="s">
        <v>1057</v>
      </c>
      <c r="C376" s="247" t="s">
        <v>1041</v>
      </c>
      <c r="D376" s="232">
        <v>42</v>
      </c>
      <c r="E376" s="232" t="s">
        <v>485</v>
      </c>
      <c r="F376" s="265"/>
      <c r="G376" s="233"/>
      <c r="H376" s="234">
        <f t="shared" si="13"/>
        <v>0</v>
      </c>
      <c r="I376" s="233">
        <v>67562</v>
      </c>
      <c r="J376" s="235">
        <f t="shared" si="15"/>
        <v>0</v>
      </c>
      <c r="K376" s="234"/>
      <c r="L376" s="234"/>
      <c r="M376" s="234"/>
      <c r="N376" s="234"/>
      <c r="O376" s="235">
        <f t="shared" si="14"/>
        <v>0</v>
      </c>
      <c r="P376" s="237"/>
      <c r="Q376" s="238"/>
    </row>
    <row r="377" spans="1:17" s="206" customFormat="1" ht="12" hidden="1" customHeight="1">
      <c r="A377" s="168" t="s">
        <v>829</v>
      </c>
      <c r="B377" s="227" t="s">
        <v>1057</v>
      </c>
      <c r="C377" s="196" t="s">
        <v>251</v>
      </c>
      <c r="D377" s="196" t="s">
        <v>257</v>
      </c>
      <c r="E377" s="227" t="s">
        <v>5</v>
      </c>
      <c r="F377" s="264"/>
      <c r="G377" s="166">
        <v>11800</v>
      </c>
      <c r="H377" s="169">
        <f t="shared" si="13"/>
        <v>0</v>
      </c>
      <c r="I377" s="166"/>
      <c r="J377" s="166">
        <f t="shared" si="15"/>
        <v>0</v>
      </c>
      <c r="K377" s="169"/>
      <c r="L377" s="169"/>
      <c r="M377" s="169"/>
      <c r="N377" s="169"/>
      <c r="O377" s="166">
        <f t="shared" si="14"/>
        <v>0</v>
      </c>
      <c r="P377" s="195"/>
      <c r="Q377" s="167"/>
    </row>
    <row r="378" spans="1:17" s="242" customFormat="1" ht="12" hidden="1" customHeight="1">
      <c r="A378" s="230" t="s">
        <v>1046</v>
      </c>
      <c r="B378" s="248" t="s">
        <v>1057</v>
      </c>
      <c r="C378" s="247" t="s">
        <v>1041</v>
      </c>
      <c r="D378" s="232">
        <v>54</v>
      </c>
      <c r="E378" s="232" t="s">
        <v>485</v>
      </c>
      <c r="F378" s="265"/>
      <c r="G378" s="233"/>
      <c r="H378" s="234">
        <f t="shared" si="13"/>
        <v>0</v>
      </c>
      <c r="I378" s="233">
        <v>91885</v>
      </c>
      <c r="J378" s="235">
        <f t="shared" si="15"/>
        <v>0</v>
      </c>
      <c r="K378" s="234"/>
      <c r="L378" s="234"/>
      <c r="M378" s="234"/>
      <c r="N378" s="234"/>
      <c r="O378" s="235">
        <f t="shared" si="14"/>
        <v>0</v>
      </c>
      <c r="P378" s="237"/>
      <c r="Q378" s="238"/>
    </row>
    <row r="379" spans="1:17" s="206" customFormat="1" ht="12" hidden="1" customHeight="1">
      <c r="A379" s="168" t="s">
        <v>830</v>
      </c>
      <c r="B379" s="227" t="s">
        <v>1057</v>
      </c>
      <c r="C379" s="196" t="s">
        <v>251</v>
      </c>
      <c r="D379" s="196" t="s">
        <v>258</v>
      </c>
      <c r="E379" s="227" t="s">
        <v>5</v>
      </c>
      <c r="F379" s="264"/>
      <c r="G379" s="166">
        <v>15043</v>
      </c>
      <c r="H379" s="169">
        <f t="shared" si="13"/>
        <v>0</v>
      </c>
      <c r="I379" s="166"/>
      <c r="J379" s="166">
        <f t="shared" si="15"/>
        <v>0</v>
      </c>
      <c r="K379" s="169"/>
      <c r="L379" s="169"/>
      <c r="M379" s="169"/>
      <c r="N379" s="169"/>
      <c r="O379" s="166">
        <f t="shared" si="14"/>
        <v>0</v>
      </c>
      <c r="P379" s="195"/>
      <c r="Q379" s="167"/>
    </row>
    <row r="380" spans="1:17" s="242" customFormat="1" ht="12" hidden="1" customHeight="1">
      <c r="A380" s="230" t="s">
        <v>1047</v>
      </c>
      <c r="B380" s="248" t="s">
        <v>1057</v>
      </c>
      <c r="C380" s="247" t="s">
        <v>1041</v>
      </c>
      <c r="D380" s="232">
        <v>70</v>
      </c>
      <c r="E380" s="232" t="s">
        <v>485</v>
      </c>
      <c r="F380" s="265"/>
      <c r="G380" s="233"/>
      <c r="H380" s="234">
        <f t="shared" si="13"/>
        <v>0</v>
      </c>
      <c r="I380" s="233">
        <v>118910</v>
      </c>
      <c r="J380" s="235">
        <f t="shared" si="15"/>
        <v>0</v>
      </c>
      <c r="K380" s="234"/>
      <c r="L380" s="234"/>
      <c r="M380" s="234"/>
      <c r="N380" s="234"/>
      <c r="O380" s="235">
        <f t="shared" si="14"/>
        <v>0</v>
      </c>
      <c r="P380" s="237"/>
      <c r="Q380" s="238"/>
    </row>
    <row r="381" spans="1:17" s="206" customFormat="1" ht="12" hidden="1" customHeight="1">
      <c r="A381" s="168" t="s">
        <v>831</v>
      </c>
      <c r="B381" s="227" t="s">
        <v>1057</v>
      </c>
      <c r="C381" s="196" t="s">
        <v>251</v>
      </c>
      <c r="D381" s="196" t="s">
        <v>259</v>
      </c>
      <c r="E381" s="227" t="s">
        <v>5</v>
      </c>
      <c r="F381" s="264"/>
      <c r="G381" s="166">
        <v>17332</v>
      </c>
      <c r="H381" s="169">
        <f t="shared" si="13"/>
        <v>0</v>
      </c>
      <c r="I381" s="166"/>
      <c r="J381" s="166">
        <f t="shared" si="15"/>
        <v>0</v>
      </c>
      <c r="K381" s="169"/>
      <c r="L381" s="169"/>
      <c r="M381" s="169"/>
      <c r="N381" s="169"/>
      <c r="O381" s="166">
        <f t="shared" si="14"/>
        <v>0</v>
      </c>
      <c r="P381" s="195"/>
      <c r="Q381" s="167"/>
    </row>
    <row r="382" spans="1:17" s="242" customFormat="1" ht="12" hidden="1" customHeight="1">
      <c r="A382" s="230" t="s">
        <v>1048</v>
      </c>
      <c r="B382" s="248" t="s">
        <v>1057</v>
      </c>
      <c r="C382" s="247" t="s">
        <v>1041</v>
      </c>
      <c r="D382" s="232">
        <v>82</v>
      </c>
      <c r="E382" s="232" t="s">
        <v>485</v>
      </c>
      <c r="F382" s="265"/>
      <c r="G382" s="233"/>
      <c r="H382" s="234">
        <f t="shared" si="13"/>
        <v>0</v>
      </c>
      <c r="I382" s="233">
        <v>145935</v>
      </c>
      <c r="J382" s="235">
        <f t="shared" si="15"/>
        <v>0</v>
      </c>
      <c r="K382" s="234"/>
      <c r="L382" s="234"/>
      <c r="M382" s="234"/>
      <c r="N382" s="234"/>
      <c r="O382" s="235">
        <f t="shared" si="14"/>
        <v>0</v>
      </c>
      <c r="P382" s="237"/>
      <c r="Q382" s="238"/>
    </row>
    <row r="383" spans="1:17" s="206" customFormat="1" ht="12" hidden="1" customHeight="1">
      <c r="A383" s="168" t="s">
        <v>832</v>
      </c>
      <c r="B383" s="227" t="s">
        <v>1057</v>
      </c>
      <c r="C383" s="196" t="s">
        <v>251</v>
      </c>
      <c r="D383" s="196" t="s">
        <v>260</v>
      </c>
      <c r="E383" s="227" t="s">
        <v>5</v>
      </c>
      <c r="F383" s="264"/>
      <c r="G383" s="166">
        <v>27982</v>
      </c>
      <c r="H383" s="169">
        <f t="shared" si="13"/>
        <v>0</v>
      </c>
      <c r="I383" s="166"/>
      <c r="J383" s="166">
        <f t="shared" si="15"/>
        <v>0</v>
      </c>
      <c r="K383" s="169"/>
      <c r="L383" s="169"/>
      <c r="M383" s="169"/>
      <c r="N383" s="169"/>
      <c r="O383" s="166">
        <f t="shared" si="14"/>
        <v>0</v>
      </c>
      <c r="P383" s="195"/>
      <c r="Q383" s="167"/>
    </row>
    <row r="384" spans="1:17" s="242" customFormat="1" ht="12" hidden="1" customHeight="1">
      <c r="A384" s="230" t="s">
        <v>1049</v>
      </c>
      <c r="B384" s="248" t="s">
        <v>1057</v>
      </c>
      <c r="C384" s="247" t="s">
        <v>1041</v>
      </c>
      <c r="D384" s="232">
        <v>104</v>
      </c>
      <c r="E384" s="232" t="s">
        <v>485</v>
      </c>
      <c r="F384" s="265"/>
      <c r="G384" s="233"/>
      <c r="H384" s="234">
        <f t="shared" si="13"/>
        <v>0</v>
      </c>
      <c r="I384" s="233">
        <v>191878</v>
      </c>
      <c r="J384" s="235">
        <f t="shared" si="15"/>
        <v>0</v>
      </c>
      <c r="K384" s="234"/>
      <c r="L384" s="234"/>
      <c r="M384" s="234"/>
      <c r="N384" s="234"/>
      <c r="O384" s="235">
        <f t="shared" si="14"/>
        <v>0</v>
      </c>
      <c r="P384" s="237"/>
      <c r="Q384" s="238"/>
    </row>
    <row r="385" spans="1:17" s="206" customFormat="1" ht="12" hidden="1" customHeight="1">
      <c r="A385" s="168" t="s">
        <v>893</v>
      </c>
      <c r="B385" s="227" t="s">
        <v>1057</v>
      </c>
      <c r="C385" s="196" t="s">
        <v>261</v>
      </c>
      <c r="D385" s="196" t="s">
        <v>894</v>
      </c>
      <c r="E385" s="227" t="s">
        <v>5</v>
      </c>
      <c r="F385" s="264"/>
      <c r="G385" s="166">
        <v>13200</v>
      </c>
      <c r="H385" s="169">
        <f t="shared" si="13"/>
        <v>0</v>
      </c>
      <c r="I385" s="166"/>
      <c r="J385" s="166">
        <f t="shared" si="15"/>
        <v>0</v>
      </c>
      <c r="K385" s="169"/>
      <c r="L385" s="169"/>
      <c r="M385" s="169"/>
      <c r="N385" s="169"/>
      <c r="O385" s="166">
        <f t="shared" si="14"/>
        <v>0</v>
      </c>
      <c r="P385" s="195"/>
      <c r="Q385" s="167"/>
    </row>
    <row r="386" spans="1:17" s="242" customFormat="1" ht="12" hidden="1" customHeight="1">
      <c r="A386" s="230" t="s">
        <v>1048</v>
      </c>
      <c r="B386" s="248" t="s">
        <v>1057</v>
      </c>
      <c r="C386" s="247" t="s">
        <v>1041</v>
      </c>
      <c r="D386" s="232">
        <v>82</v>
      </c>
      <c r="E386" s="232" t="s">
        <v>485</v>
      </c>
      <c r="F386" s="265"/>
      <c r="G386" s="233"/>
      <c r="H386" s="234">
        <f t="shared" si="13"/>
        <v>0</v>
      </c>
      <c r="I386" s="233">
        <v>145935</v>
      </c>
      <c r="J386" s="235">
        <f t="shared" si="15"/>
        <v>0</v>
      </c>
      <c r="K386" s="234"/>
      <c r="L386" s="234"/>
      <c r="M386" s="234"/>
      <c r="N386" s="234"/>
      <c r="O386" s="235">
        <f t="shared" si="14"/>
        <v>0</v>
      </c>
      <c r="P386" s="237"/>
      <c r="Q386" s="238"/>
    </row>
    <row r="387" spans="1:17" s="206" customFormat="1" ht="12" hidden="1" customHeight="1">
      <c r="A387" s="168" t="s">
        <v>895</v>
      </c>
      <c r="B387" s="227" t="s">
        <v>1057</v>
      </c>
      <c r="C387" s="196" t="s">
        <v>261</v>
      </c>
      <c r="D387" s="196" t="s">
        <v>896</v>
      </c>
      <c r="E387" s="227" t="s">
        <v>5</v>
      </c>
      <c r="F387" s="264"/>
      <c r="G387" s="166">
        <v>9000</v>
      </c>
      <c r="H387" s="169">
        <f t="shared" ref="H387:H450" si="16">F387*G387*$H$3</f>
        <v>0</v>
      </c>
      <c r="I387" s="166"/>
      <c r="J387" s="166">
        <f t="shared" si="15"/>
        <v>0</v>
      </c>
      <c r="K387" s="169"/>
      <c r="L387" s="169"/>
      <c r="M387" s="169"/>
      <c r="N387" s="169"/>
      <c r="O387" s="166">
        <f t="shared" si="14"/>
        <v>0</v>
      </c>
      <c r="P387" s="195"/>
      <c r="Q387" s="167"/>
    </row>
    <row r="388" spans="1:17" s="242" customFormat="1" ht="12" hidden="1" customHeight="1">
      <c r="A388" s="230" t="s">
        <v>1047</v>
      </c>
      <c r="B388" s="248" t="s">
        <v>1057</v>
      </c>
      <c r="C388" s="247" t="s">
        <v>1041</v>
      </c>
      <c r="D388" s="232">
        <v>70</v>
      </c>
      <c r="E388" s="232" t="s">
        <v>485</v>
      </c>
      <c r="F388" s="265"/>
      <c r="G388" s="233"/>
      <c r="H388" s="234">
        <f t="shared" si="16"/>
        <v>0</v>
      </c>
      <c r="I388" s="233">
        <v>118910</v>
      </c>
      <c r="J388" s="235">
        <f t="shared" si="15"/>
        <v>0</v>
      </c>
      <c r="K388" s="234"/>
      <c r="L388" s="234"/>
      <c r="M388" s="234"/>
      <c r="N388" s="234"/>
      <c r="O388" s="235">
        <f t="shared" si="14"/>
        <v>0</v>
      </c>
      <c r="P388" s="237"/>
      <c r="Q388" s="238"/>
    </row>
    <row r="389" spans="1:17" s="206" customFormat="1" ht="12" hidden="1" customHeight="1">
      <c r="A389" s="168" t="s">
        <v>897</v>
      </c>
      <c r="B389" s="227" t="s">
        <v>1057</v>
      </c>
      <c r="C389" s="196" t="s">
        <v>261</v>
      </c>
      <c r="D389" s="196" t="s">
        <v>898</v>
      </c>
      <c r="E389" s="227" t="s">
        <v>5</v>
      </c>
      <c r="F389" s="264"/>
      <c r="G389" s="166">
        <v>3828</v>
      </c>
      <c r="H389" s="169">
        <f t="shared" si="16"/>
        <v>0</v>
      </c>
      <c r="I389" s="166"/>
      <c r="J389" s="166">
        <f t="shared" si="15"/>
        <v>0</v>
      </c>
      <c r="K389" s="169"/>
      <c r="L389" s="169"/>
      <c r="M389" s="169"/>
      <c r="N389" s="169"/>
      <c r="O389" s="166">
        <f t="shared" si="14"/>
        <v>0</v>
      </c>
      <c r="P389" s="195"/>
      <c r="Q389" s="167"/>
    </row>
    <row r="390" spans="1:17" s="242" customFormat="1" ht="12" hidden="1" customHeight="1">
      <c r="A390" s="230" t="s">
        <v>1046</v>
      </c>
      <c r="B390" s="248" t="s">
        <v>1057</v>
      </c>
      <c r="C390" s="247" t="s">
        <v>1041</v>
      </c>
      <c r="D390" s="232">
        <v>54</v>
      </c>
      <c r="E390" s="232" t="s">
        <v>485</v>
      </c>
      <c r="F390" s="265"/>
      <c r="G390" s="233"/>
      <c r="H390" s="234">
        <f t="shared" si="16"/>
        <v>0</v>
      </c>
      <c r="I390" s="233">
        <v>91885</v>
      </c>
      <c r="J390" s="235">
        <f t="shared" si="15"/>
        <v>0</v>
      </c>
      <c r="K390" s="234"/>
      <c r="L390" s="234"/>
      <c r="M390" s="234"/>
      <c r="N390" s="234"/>
      <c r="O390" s="235">
        <f t="shared" si="14"/>
        <v>0</v>
      </c>
      <c r="P390" s="237"/>
      <c r="Q390" s="238"/>
    </row>
    <row r="391" spans="1:17" s="206" customFormat="1" ht="12" hidden="1" customHeight="1">
      <c r="A391" s="168" t="s">
        <v>899</v>
      </c>
      <c r="B391" s="227" t="s">
        <v>1057</v>
      </c>
      <c r="C391" s="196" t="s">
        <v>261</v>
      </c>
      <c r="D391" s="196" t="s">
        <v>900</v>
      </c>
      <c r="E391" s="227" t="s">
        <v>5</v>
      </c>
      <c r="F391" s="264"/>
      <c r="G391" s="166">
        <v>2880</v>
      </c>
      <c r="H391" s="169">
        <f t="shared" si="16"/>
        <v>0</v>
      </c>
      <c r="I391" s="166"/>
      <c r="J391" s="166">
        <f t="shared" si="15"/>
        <v>0</v>
      </c>
      <c r="K391" s="169"/>
      <c r="L391" s="169"/>
      <c r="M391" s="169"/>
      <c r="N391" s="169"/>
      <c r="O391" s="166">
        <f t="shared" ref="O391:O454" si="17">SUM(H391+J391)+L391+N391</f>
        <v>0</v>
      </c>
      <c r="P391" s="195"/>
      <c r="Q391" s="167"/>
    </row>
    <row r="392" spans="1:17" s="242" customFormat="1" ht="12" hidden="1" customHeight="1">
      <c r="A392" s="230" t="s">
        <v>1056</v>
      </c>
      <c r="B392" s="248" t="s">
        <v>1057</v>
      </c>
      <c r="C392" s="247" t="s">
        <v>1051</v>
      </c>
      <c r="D392" s="232">
        <v>42</v>
      </c>
      <c r="E392" s="232" t="s">
        <v>485</v>
      </c>
      <c r="F392" s="265"/>
      <c r="G392" s="233"/>
      <c r="H392" s="234">
        <f t="shared" si="16"/>
        <v>0</v>
      </c>
      <c r="I392" s="233">
        <v>28106</v>
      </c>
      <c r="J392" s="235">
        <f t="shared" si="15"/>
        <v>0</v>
      </c>
      <c r="K392" s="234"/>
      <c r="L392" s="234"/>
      <c r="M392" s="234"/>
      <c r="N392" s="234"/>
      <c r="O392" s="235">
        <f t="shared" si="17"/>
        <v>0</v>
      </c>
      <c r="P392" s="237"/>
      <c r="Q392" s="238"/>
    </row>
    <row r="393" spans="1:17" s="206" customFormat="1" ht="12" hidden="1" customHeight="1">
      <c r="A393" s="168" t="s">
        <v>901</v>
      </c>
      <c r="B393" s="227" t="s">
        <v>1057</v>
      </c>
      <c r="C393" s="196" t="s">
        <v>261</v>
      </c>
      <c r="D393" s="196" t="s">
        <v>902</v>
      </c>
      <c r="E393" s="227" t="s">
        <v>5</v>
      </c>
      <c r="F393" s="264"/>
      <c r="G393" s="166">
        <v>2112</v>
      </c>
      <c r="H393" s="169">
        <f t="shared" si="16"/>
        <v>0</v>
      </c>
      <c r="I393" s="166"/>
      <c r="J393" s="166">
        <f t="shared" si="15"/>
        <v>0</v>
      </c>
      <c r="K393" s="169"/>
      <c r="L393" s="169"/>
      <c r="M393" s="169"/>
      <c r="N393" s="169"/>
      <c r="O393" s="166">
        <f t="shared" si="17"/>
        <v>0</v>
      </c>
      <c r="P393" s="195"/>
      <c r="Q393" s="167"/>
    </row>
    <row r="394" spans="1:17" s="242" customFormat="1" ht="12" hidden="1" customHeight="1">
      <c r="A394" s="230" t="s">
        <v>1055</v>
      </c>
      <c r="B394" s="248" t="s">
        <v>1057</v>
      </c>
      <c r="C394" s="247" t="s">
        <v>1051</v>
      </c>
      <c r="D394" s="232">
        <v>36</v>
      </c>
      <c r="E394" s="232" t="s">
        <v>485</v>
      </c>
      <c r="F394" s="265"/>
      <c r="G394" s="233"/>
      <c r="H394" s="234">
        <f t="shared" si="16"/>
        <v>0</v>
      </c>
      <c r="I394" s="233">
        <v>23511</v>
      </c>
      <c r="J394" s="235">
        <f t="shared" ref="J394:J457" si="18">IF(P394="",F394*I394*$J$3*$P$3,F394*I394*$J$3*P394)</f>
        <v>0</v>
      </c>
      <c r="K394" s="234"/>
      <c r="L394" s="234"/>
      <c r="M394" s="234"/>
      <c r="N394" s="234"/>
      <c r="O394" s="235">
        <f t="shared" si="17"/>
        <v>0</v>
      </c>
      <c r="P394" s="237"/>
      <c r="Q394" s="238"/>
    </row>
    <row r="395" spans="1:17" s="206" customFormat="1" ht="12" hidden="1" customHeight="1">
      <c r="A395" s="168" t="s">
        <v>903</v>
      </c>
      <c r="B395" s="227" t="s">
        <v>1057</v>
      </c>
      <c r="C395" s="196" t="s">
        <v>261</v>
      </c>
      <c r="D395" s="196" t="s">
        <v>904</v>
      </c>
      <c r="E395" s="227" t="s">
        <v>5</v>
      </c>
      <c r="F395" s="264"/>
      <c r="G395" s="166">
        <v>1248</v>
      </c>
      <c r="H395" s="169">
        <f t="shared" si="16"/>
        <v>0</v>
      </c>
      <c r="I395" s="166"/>
      <c r="J395" s="166">
        <f t="shared" si="18"/>
        <v>0</v>
      </c>
      <c r="K395" s="169"/>
      <c r="L395" s="169"/>
      <c r="M395" s="169"/>
      <c r="N395" s="169"/>
      <c r="O395" s="166">
        <f t="shared" si="17"/>
        <v>0</v>
      </c>
      <c r="P395" s="195"/>
      <c r="Q395" s="167"/>
    </row>
    <row r="396" spans="1:17" s="242" customFormat="1" ht="12" hidden="1" customHeight="1">
      <c r="A396" s="230" t="s">
        <v>1054</v>
      </c>
      <c r="B396" s="248" t="s">
        <v>1057</v>
      </c>
      <c r="C396" s="247" t="s">
        <v>1051</v>
      </c>
      <c r="D396" s="232">
        <v>28</v>
      </c>
      <c r="E396" s="232" t="s">
        <v>485</v>
      </c>
      <c r="F396" s="265"/>
      <c r="G396" s="233"/>
      <c r="H396" s="234">
        <f t="shared" si="16"/>
        <v>0</v>
      </c>
      <c r="I396" s="233">
        <v>19458</v>
      </c>
      <c r="J396" s="235">
        <f t="shared" si="18"/>
        <v>0</v>
      </c>
      <c r="K396" s="234"/>
      <c r="L396" s="234"/>
      <c r="M396" s="234"/>
      <c r="N396" s="234"/>
      <c r="O396" s="235">
        <f t="shared" si="17"/>
        <v>0</v>
      </c>
      <c r="P396" s="237"/>
      <c r="Q396" s="238"/>
    </row>
    <row r="397" spans="1:17" s="206" customFormat="1" ht="12" hidden="1" customHeight="1">
      <c r="A397" s="168" t="s">
        <v>905</v>
      </c>
      <c r="B397" s="227" t="s">
        <v>1057</v>
      </c>
      <c r="C397" s="196" t="s">
        <v>261</v>
      </c>
      <c r="D397" s="196" t="s">
        <v>906</v>
      </c>
      <c r="E397" s="227" t="s">
        <v>5</v>
      </c>
      <c r="F397" s="264"/>
      <c r="G397" s="166">
        <v>1044</v>
      </c>
      <c r="H397" s="169">
        <f t="shared" si="16"/>
        <v>0</v>
      </c>
      <c r="I397" s="166"/>
      <c r="J397" s="166">
        <f t="shared" si="18"/>
        <v>0</v>
      </c>
      <c r="K397" s="169"/>
      <c r="L397" s="169"/>
      <c r="M397" s="169"/>
      <c r="N397" s="169"/>
      <c r="O397" s="166">
        <f t="shared" si="17"/>
        <v>0</v>
      </c>
      <c r="P397" s="195"/>
      <c r="Q397" s="167"/>
    </row>
    <row r="398" spans="1:17" s="242" customFormat="1" ht="12" hidden="1" customHeight="1">
      <c r="A398" s="230" t="s">
        <v>1053</v>
      </c>
      <c r="B398" s="248" t="s">
        <v>1057</v>
      </c>
      <c r="C398" s="247" t="s">
        <v>1051</v>
      </c>
      <c r="D398" s="232">
        <v>22</v>
      </c>
      <c r="E398" s="232" t="s">
        <v>485</v>
      </c>
      <c r="F398" s="265"/>
      <c r="G398" s="233"/>
      <c r="H398" s="234">
        <f t="shared" si="16"/>
        <v>0</v>
      </c>
      <c r="I398" s="233">
        <v>15944</v>
      </c>
      <c r="J398" s="235">
        <f t="shared" si="18"/>
        <v>0</v>
      </c>
      <c r="K398" s="234"/>
      <c r="L398" s="234"/>
      <c r="M398" s="234"/>
      <c r="N398" s="234"/>
      <c r="O398" s="235">
        <f t="shared" si="17"/>
        <v>0</v>
      </c>
      <c r="P398" s="237"/>
      <c r="Q398" s="238"/>
    </row>
    <row r="399" spans="1:17" s="206" customFormat="1" ht="12" hidden="1" customHeight="1">
      <c r="A399" s="168" t="s">
        <v>907</v>
      </c>
      <c r="B399" s="227" t="s">
        <v>1057</v>
      </c>
      <c r="C399" s="196" t="s">
        <v>261</v>
      </c>
      <c r="D399" s="196" t="s">
        <v>908</v>
      </c>
      <c r="E399" s="227" t="s">
        <v>5</v>
      </c>
      <c r="F399" s="264"/>
      <c r="G399" s="166">
        <v>564</v>
      </c>
      <c r="H399" s="169">
        <f t="shared" si="16"/>
        <v>0</v>
      </c>
      <c r="I399" s="166"/>
      <c r="J399" s="166">
        <f t="shared" si="18"/>
        <v>0</v>
      </c>
      <c r="K399" s="169"/>
      <c r="L399" s="169"/>
      <c r="M399" s="169"/>
      <c r="N399" s="169"/>
      <c r="O399" s="166">
        <f t="shared" si="17"/>
        <v>0</v>
      </c>
      <c r="P399" s="195"/>
      <c r="Q399" s="167"/>
    </row>
    <row r="400" spans="1:17" s="242" customFormat="1" ht="12" hidden="1" customHeight="1">
      <c r="A400" s="230" t="s">
        <v>1050</v>
      </c>
      <c r="B400" s="248" t="s">
        <v>1057</v>
      </c>
      <c r="C400" s="247" t="s">
        <v>1051</v>
      </c>
      <c r="D400" s="232" t="s">
        <v>1052</v>
      </c>
      <c r="E400" s="232" t="s">
        <v>485</v>
      </c>
      <c r="F400" s="265"/>
      <c r="G400" s="233"/>
      <c r="H400" s="234">
        <f t="shared" si="16"/>
        <v>0</v>
      </c>
      <c r="I400" s="233">
        <v>11891</v>
      </c>
      <c r="J400" s="235">
        <f t="shared" si="18"/>
        <v>0</v>
      </c>
      <c r="K400" s="234"/>
      <c r="L400" s="234"/>
      <c r="M400" s="234"/>
      <c r="N400" s="234"/>
      <c r="O400" s="235">
        <f t="shared" si="17"/>
        <v>0</v>
      </c>
      <c r="P400" s="237"/>
      <c r="Q400" s="238"/>
    </row>
    <row r="401" spans="1:17" s="206" customFormat="1" ht="12" hidden="1" customHeight="1">
      <c r="A401" s="168" t="s">
        <v>909</v>
      </c>
      <c r="B401" s="227" t="s">
        <v>1057</v>
      </c>
      <c r="C401" s="196" t="s">
        <v>910</v>
      </c>
      <c r="D401" s="196" t="s">
        <v>911</v>
      </c>
      <c r="E401" s="227" t="s">
        <v>5</v>
      </c>
      <c r="F401" s="264"/>
      <c r="G401" s="166">
        <v>19200</v>
      </c>
      <c r="H401" s="169">
        <f t="shared" si="16"/>
        <v>0</v>
      </c>
      <c r="I401" s="166"/>
      <c r="J401" s="166">
        <f t="shared" si="18"/>
        <v>0</v>
      </c>
      <c r="K401" s="169"/>
      <c r="L401" s="169"/>
      <c r="M401" s="169"/>
      <c r="N401" s="169"/>
      <c r="O401" s="166">
        <f t="shared" si="17"/>
        <v>0</v>
      </c>
      <c r="P401" s="195"/>
      <c r="Q401" s="167"/>
    </row>
    <row r="402" spans="1:17" s="242" customFormat="1" ht="12" hidden="1" customHeight="1">
      <c r="A402" s="230" t="s">
        <v>1049</v>
      </c>
      <c r="B402" s="248" t="s">
        <v>1057</v>
      </c>
      <c r="C402" s="247" t="s">
        <v>1041</v>
      </c>
      <c r="D402" s="232">
        <v>104</v>
      </c>
      <c r="E402" s="232" t="s">
        <v>485</v>
      </c>
      <c r="F402" s="265"/>
      <c r="G402" s="233"/>
      <c r="H402" s="234">
        <f t="shared" si="16"/>
        <v>0</v>
      </c>
      <c r="I402" s="233">
        <v>191878</v>
      </c>
      <c r="J402" s="235">
        <f t="shared" si="18"/>
        <v>0</v>
      </c>
      <c r="K402" s="234"/>
      <c r="L402" s="234"/>
      <c r="M402" s="234"/>
      <c r="N402" s="234"/>
      <c r="O402" s="235">
        <f t="shared" si="17"/>
        <v>0</v>
      </c>
      <c r="P402" s="237"/>
      <c r="Q402" s="238"/>
    </row>
    <row r="403" spans="1:17" s="206" customFormat="1" ht="12" hidden="1" customHeight="1">
      <c r="A403" s="168" t="s">
        <v>833</v>
      </c>
      <c r="B403" s="227" t="s">
        <v>1057</v>
      </c>
      <c r="C403" s="167" t="s">
        <v>842</v>
      </c>
      <c r="D403" s="167" t="s">
        <v>843</v>
      </c>
      <c r="E403" s="224" t="s">
        <v>5</v>
      </c>
      <c r="F403" s="264"/>
      <c r="G403" s="218">
        <v>715</v>
      </c>
      <c r="H403" s="169">
        <f t="shared" si="16"/>
        <v>0</v>
      </c>
      <c r="I403" s="218"/>
      <c r="J403" s="166">
        <f t="shared" si="18"/>
        <v>0</v>
      </c>
      <c r="K403" s="169"/>
      <c r="L403" s="169"/>
      <c r="M403" s="169"/>
      <c r="N403" s="169"/>
      <c r="O403" s="166">
        <f t="shared" si="17"/>
        <v>0</v>
      </c>
      <c r="P403" s="195"/>
      <c r="Q403" s="167"/>
    </row>
    <row r="404" spans="1:17" s="242" customFormat="1" ht="12" hidden="1" customHeight="1">
      <c r="A404" s="230" t="s">
        <v>1050</v>
      </c>
      <c r="B404" s="248" t="s">
        <v>1057</v>
      </c>
      <c r="C404" s="247" t="s">
        <v>1051</v>
      </c>
      <c r="D404" s="232" t="s">
        <v>1052</v>
      </c>
      <c r="E404" s="232" t="s">
        <v>485</v>
      </c>
      <c r="F404" s="265"/>
      <c r="G404" s="233"/>
      <c r="H404" s="234">
        <f t="shared" si="16"/>
        <v>0</v>
      </c>
      <c r="I404" s="233">
        <v>11891</v>
      </c>
      <c r="J404" s="235">
        <f t="shared" si="18"/>
        <v>0</v>
      </c>
      <c r="K404" s="234"/>
      <c r="L404" s="234"/>
      <c r="M404" s="234"/>
      <c r="N404" s="234"/>
      <c r="O404" s="235">
        <f t="shared" si="17"/>
        <v>0</v>
      </c>
      <c r="P404" s="237"/>
      <c r="Q404" s="238"/>
    </row>
    <row r="405" spans="1:17" s="206" customFormat="1" ht="12" hidden="1" customHeight="1">
      <c r="A405" s="168" t="s">
        <v>834</v>
      </c>
      <c r="B405" s="227" t="s">
        <v>1057</v>
      </c>
      <c r="C405" s="167" t="s">
        <v>842</v>
      </c>
      <c r="D405" s="167" t="s">
        <v>844</v>
      </c>
      <c r="E405" s="224" t="s">
        <v>5</v>
      </c>
      <c r="F405" s="264"/>
      <c r="G405" s="218">
        <v>935</v>
      </c>
      <c r="H405" s="169">
        <f t="shared" si="16"/>
        <v>0</v>
      </c>
      <c r="I405" s="218"/>
      <c r="J405" s="166">
        <f t="shared" si="18"/>
        <v>0</v>
      </c>
      <c r="K405" s="169"/>
      <c r="L405" s="169"/>
      <c r="M405" s="169"/>
      <c r="N405" s="169"/>
      <c r="O405" s="166">
        <f t="shared" si="17"/>
        <v>0</v>
      </c>
      <c r="P405" s="195"/>
      <c r="Q405" s="167"/>
    </row>
    <row r="406" spans="1:17" s="242" customFormat="1" ht="12" hidden="1" customHeight="1">
      <c r="A406" s="230" t="s">
        <v>1053</v>
      </c>
      <c r="B406" s="248" t="s">
        <v>1057</v>
      </c>
      <c r="C406" s="247" t="s">
        <v>1051</v>
      </c>
      <c r="D406" s="232">
        <v>22</v>
      </c>
      <c r="E406" s="232" t="s">
        <v>485</v>
      </c>
      <c r="F406" s="265"/>
      <c r="G406" s="233"/>
      <c r="H406" s="234">
        <f t="shared" si="16"/>
        <v>0</v>
      </c>
      <c r="I406" s="233">
        <v>15944</v>
      </c>
      <c r="J406" s="235">
        <f t="shared" si="18"/>
        <v>0</v>
      </c>
      <c r="K406" s="234"/>
      <c r="L406" s="234"/>
      <c r="M406" s="234"/>
      <c r="N406" s="234"/>
      <c r="O406" s="235">
        <f t="shared" si="17"/>
        <v>0</v>
      </c>
      <c r="P406" s="237"/>
      <c r="Q406" s="238"/>
    </row>
    <row r="407" spans="1:17" s="206" customFormat="1" ht="12" hidden="1" customHeight="1">
      <c r="A407" s="168" t="s">
        <v>835</v>
      </c>
      <c r="B407" s="227" t="s">
        <v>1057</v>
      </c>
      <c r="C407" s="167" t="s">
        <v>842</v>
      </c>
      <c r="D407" s="167" t="s">
        <v>845</v>
      </c>
      <c r="E407" s="224" t="s">
        <v>5</v>
      </c>
      <c r="F407" s="264"/>
      <c r="G407" s="218">
        <v>1265</v>
      </c>
      <c r="H407" s="169">
        <f t="shared" si="16"/>
        <v>0</v>
      </c>
      <c r="I407" s="218"/>
      <c r="J407" s="166">
        <f t="shared" si="18"/>
        <v>0</v>
      </c>
      <c r="K407" s="169"/>
      <c r="L407" s="169"/>
      <c r="M407" s="169"/>
      <c r="N407" s="169"/>
      <c r="O407" s="166">
        <f t="shared" si="17"/>
        <v>0</v>
      </c>
      <c r="P407" s="195"/>
      <c r="Q407" s="167"/>
    </row>
    <row r="408" spans="1:17" s="242" customFormat="1" ht="12" hidden="1" customHeight="1">
      <c r="A408" s="230" t="s">
        <v>1054</v>
      </c>
      <c r="B408" s="248" t="s">
        <v>1057</v>
      </c>
      <c r="C408" s="247" t="s">
        <v>1051</v>
      </c>
      <c r="D408" s="232">
        <v>28</v>
      </c>
      <c r="E408" s="232" t="s">
        <v>485</v>
      </c>
      <c r="F408" s="265"/>
      <c r="G408" s="233"/>
      <c r="H408" s="234">
        <f t="shared" si="16"/>
        <v>0</v>
      </c>
      <c r="I408" s="233">
        <v>19458</v>
      </c>
      <c r="J408" s="235">
        <f t="shared" si="18"/>
        <v>0</v>
      </c>
      <c r="K408" s="234"/>
      <c r="L408" s="234"/>
      <c r="M408" s="234"/>
      <c r="N408" s="234"/>
      <c r="O408" s="235">
        <f t="shared" si="17"/>
        <v>0</v>
      </c>
      <c r="P408" s="237"/>
      <c r="Q408" s="238"/>
    </row>
    <row r="409" spans="1:17" s="206" customFormat="1" ht="12" hidden="1" customHeight="1">
      <c r="A409" s="168" t="s">
        <v>836</v>
      </c>
      <c r="B409" s="227" t="s">
        <v>1057</v>
      </c>
      <c r="C409" s="167" t="s">
        <v>842</v>
      </c>
      <c r="D409" s="167" t="s">
        <v>846</v>
      </c>
      <c r="E409" s="224" t="s">
        <v>5</v>
      </c>
      <c r="F409" s="264"/>
      <c r="G409" s="218">
        <v>2035</v>
      </c>
      <c r="H409" s="169">
        <f t="shared" si="16"/>
        <v>0</v>
      </c>
      <c r="I409" s="218"/>
      <c r="J409" s="166">
        <f t="shared" si="18"/>
        <v>0</v>
      </c>
      <c r="K409" s="169"/>
      <c r="L409" s="169"/>
      <c r="M409" s="169"/>
      <c r="N409" s="169"/>
      <c r="O409" s="166">
        <f t="shared" si="17"/>
        <v>0</v>
      </c>
      <c r="P409" s="195"/>
      <c r="Q409" s="167"/>
    </row>
    <row r="410" spans="1:17" s="242" customFormat="1" ht="12" hidden="1" customHeight="1">
      <c r="A410" s="230" t="s">
        <v>1055</v>
      </c>
      <c r="B410" s="248" t="s">
        <v>1057</v>
      </c>
      <c r="C410" s="247" t="s">
        <v>1051</v>
      </c>
      <c r="D410" s="232">
        <v>36</v>
      </c>
      <c r="E410" s="232" t="s">
        <v>485</v>
      </c>
      <c r="F410" s="265"/>
      <c r="G410" s="233"/>
      <c r="H410" s="234">
        <f t="shared" si="16"/>
        <v>0</v>
      </c>
      <c r="I410" s="233">
        <v>23511</v>
      </c>
      <c r="J410" s="235">
        <f t="shared" si="18"/>
        <v>0</v>
      </c>
      <c r="K410" s="234"/>
      <c r="L410" s="234"/>
      <c r="M410" s="234"/>
      <c r="N410" s="234"/>
      <c r="O410" s="235">
        <f t="shared" si="17"/>
        <v>0</v>
      </c>
      <c r="P410" s="237"/>
      <c r="Q410" s="238"/>
    </row>
    <row r="411" spans="1:17" s="206" customFormat="1" ht="12" hidden="1" customHeight="1">
      <c r="A411" s="168" t="s">
        <v>837</v>
      </c>
      <c r="B411" s="227" t="s">
        <v>1057</v>
      </c>
      <c r="C411" s="167" t="s">
        <v>842</v>
      </c>
      <c r="D411" s="167" t="s">
        <v>847</v>
      </c>
      <c r="E411" s="224" t="s">
        <v>5</v>
      </c>
      <c r="F411" s="264"/>
      <c r="G411" s="218">
        <v>2695</v>
      </c>
      <c r="H411" s="169">
        <f t="shared" si="16"/>
        <v>0</v>
      </c>
      <c r="I411" s="218"/>
      <c r="J411" s="166">
        <f t="shared" si="18"/>
        <v>0</v>
      </c>
      <c r="K411" s="169"/>
      <c r="L411" s="169"/>
      <c r="M411" s="169"/>
      <c r="N411" s="169"/>
      <c r="O411" s="166">
        <f t="shared" si="17"/>
        <v>0</v>
      </c>
      <c r="P411" s="195"/>
      <c r="Q411" s="167"/>
    </row>
    <row r="412" spans="1:17" s="242" customFormat="1" ht="12" hidden="1" customHeight="1">
      <c r="A412" s="230" t="s">
        <v>1056</v>
      </c>
      <c r="B412" s="248" t="s">
        <v>1057</v>
      </c>
      <c r="C412" s="247" t="s">
        <v>1051</v>
      </c>
      <c r="D412" s="232">
        <v>42</v>
      </c>
      <c r="E412" s="232" t="s">
        <v>485</v>
      </c>
      <c r="F412" s="265"/>
      <c r="G412" s="233"/>
      <c r="H412" s="234">
        <f t="shared" si="16"/>
        <v>0</v>
      </c>
      <c r="I412" s="233">
        <v>28106</v>
      </c>
      <c r="J412" s="235">
        <f t="shared" si="18"/>
        <v>0</v>
      </c>
      <c r="K412" s="234"/>
      <c r="L412" s="234"/>
      <c r="M412" s="234"/>
      <c r="N412" s="234"/>
      <c r="O412" s="235">
        <f t="shared" si="17"/>
        <v>0</v>
      </c>
      <c r="P412" s="237"/>
      <c r="Q412" s="238"/>
    </row>
    <row r="413" spans="1:17" s="206" customFormat="1" ht="12" hidden="1" customHeight="1">
      <c r="A413" s="168" t="s">
        <v>838</v>
      </c>
      <c r="B413" s="227" t="s">
        <v>1057</v>
      </c>
      <c r="C413" s="167" t="s">
        <v>842</v>
      </c>
      <c r="D413" s="167" t="s">
        <v>848</v>
      </c>
      <c r="E413" s="224" t="s">
        <v>5</v>
      </c>
      <c r="F413" s="264"/>
      <c r="G413" s="218">
        <v>3729</v>
      </c>
      <c r="H413" s="169">
        <f t="shared" si="16"/>
        <v>0</v>
      </c>
      <c r="I413" s="218"/>
      <c r="J413" s="166">
        <f t="shared" si="18"/>
        <v>0</v>
      </c>
      <c r="K413" s="169"/>
      <c r="L413" s="169"/>
      <c r="M413" s="169"/>
      <c r="N413" s="169"/>
      <c r="O413" s="166">
        <f t="shared" si="17"/>
        <v>0</v>
      </c>
      <c r="P413" s="195"/>
      <c r="Q413" s="167"/>
    </row>
    <row r="414" spans="1:17" s="242" customFormat="1" ht="12" hidden="1" customHeight="1">
      <c r="A414" s="230" t="s">
        <v>1046</v>
      </c>
      <c r="B414" s="248" t="s">
        <v>1057</v>
      </c>
      <c r="C414" s="247" t="s">
        <v>1041</v>
      </c>
      <c r="D414" s="232">
        <v>54</v>
      </c>
      <c r="E414" s="232" t="s">
        <v>485</v>
      </c>
      <c r="F414" s="265"/>
      <c r="G414" s="233"/>
      <c r="H414" s="234">
        <f t="shared" si="16"/>
        <v>0</v>
      </c>
      <c r="I414" s="233">
        <v>91885</v>
      </c>
      <c r="J414" s="235">
        <f t="shared" si="18"/>
        <v>0</v>
      </c>
      <c r="K414" s="234"/>
      <c r="L414" s="234"/>
      <c r="M414" s="234"/>
      <c r="N414" s="234"/>
      <c r="O414" s="235">
        <f t="shared" si="17"/>
        <v>0</v>
      </c>
      <c r="P414" s="237"/>
      <c r="Q414" s="238"/>
    </row>
    <row r="415" spans="1:17" s="206" customFormat="1" ht="12" hidden="1" customHeight="1">
      <c r="A415" s="168" t="s">
        <v>839</v>
      </c>
      <c r="B415" s="227" t="s">
        <v>1057</v>
      </c>
      <c r="C415" s="167" t="s">
        <v>842</v>
      </c>
      <c r="D415" s="167" t="s">
        <v>849</v>
      </c>
      <c r="E415" s="224" t="s">
        <v>5</v>
      </c>
      <c r="F415" s="264"/>
      <c r="G415" s="218">
        <v>7975</v>
      </c>
      <c r="H415" s="169">
        <f t="shared" si="16"/>
        <v>0</v>
      </c>
      <c r="I415" s="218"/>
      <c r="J415" s="166">
        <f t="shared" si="18"/>
        <v>0</v>
      </c>
      <c r="K415" s="169"/>
      <c r="L415" s="169"/>
      <c r="M415" s="169"/>
      <c r="N415" s="169"/>
      <c r="O415" s="166">
        <f t="shared" si="17"/>
        <v>0</v>
      </c>
      <c r="P415" s="195"/>
      <c r="Q415" s="167"/>
    </row>
    <row r="416" spans="1:17" s="242" customFormat="1" ht="12" hidden="1" customHeight="1">
      <c r="A416" s="230" t="s">
        <v>1047</v>
      </c>
      <c r="B416" s="248" t="s">
        <v>1057</v>
      </c>
      <c r="C416" s="247" t="s">
        <v>1041</v>
      </c>
      <c r="D416" s="232">
        <v>70</v>
      </c>
      <c r="E416" s="232" t="s">
        <v>485</v>
      </c>
      <c r="F416" s="265"/>
      <c r="G416" s="233"/>
      <c r="H416" s="234">
        <f t="shared" si="16"/>
        <v>0</v>
      </c>
      <c r="I416" s="233">
        <v>118910</v>
      </c>
      <c r="J416" s="235">
        <f t="shared" si="18"/>
        <v>0</v>
      </c>
      <c r="K416" s="234"/>
      <c r="L416" s="234"/>
      <c r="M416" s="234"/>
      <c r="N416" s="234"/>
      <c r="O416" s="235">
        <f t="shared" si="17"/>
        <v>0</v>
      </c>
      <c r="P416" s="237"/>
      <c r="Q416" s="238"/>
    </row>
    <row r="417" spans="1:17" s="206" customFormat="1" ht="12" hidden="1" customHeight="1">
      <c r="A417" s="168" t="s">
        <v>840</v>
      </c>
      <c r="B417" s="227" t="s">
        <v>1057</v>
      </c>
      <c r="C417" s="167" t="s">
        <v>842</v>
      </c>
      <c r="D417" s="167" t="s">
        <v>850</v>
      </c>
      <c r="E417" s="224" t="s">
        <v>5</v>
      </c>
      <c r="F417" s="264"/>
      <c r="G417" s="218">
        <v>9625</v>
      </c>
      <c r="H417" s="169">
        <f t="shared" si="16"/>
        <v>0</v>
      </c>
      <c r="I417" s="218"/>
      <c r="J417" s="166">
        <f t="shared" si="18"/>
        <v>0</v>
      </c>
      <c r="K417" s="169"/>
      <c r="L417" s="169"/>
      <c r="M417" s="169"/>
      <c r="N417" s="169"/>
      <c r="O417" s="166">
        <f t="shared" si="17"/>
        <v>0</v>
      </c>
      <c r="P417" s="195"/>
      <c r="Q417" s="167"/>
    </row>
    <row r="418" spans="1:17" s="242" customFormat="1" ht="12" hidden="1" customHeight="1">
      <c r="A418" s="230" t="s">
        <v>1048</v>
      </c>
      <c r="B418" s="248" t="s">
        <v>1057</v>
      </c>
      <c r="C418" s="247" t="s">
        <v>1041</v>
      </c>
      <c r="D418" s="232">
        <v>82</v>
      </c>
      <c r="E418" s="232" t="s">
        <v>485</v>
      </c>
      <c r="F418" s="265"/>
      <c r="G418" s="233"/>
      <c r="H418" s="234">
        <f t="shared" si="16"/>
        <v>0</v>
      </c>
      <c r="I418" s="233">
        <v>145935</v>
      </c>
      <c r="J418" s="235">
        <f t="shared" si="18"/>
        <v>0</v>
      </c>
      <c r="K418" s="234"/>
      <c r="L418" s="234"/>
      <c r="M418" s="234"/>
      <c r="N418" s="234"/>
      <c r="O418" s="235">
        <f t="shared" si="17"/>
        <v>0</v>
      </c>
      <c r="P418" s="237"/>
      <c r="Q418" s="238"/>
    </row>
    <row r="419" spans="1:17" s="206" customFormat="1" ht="12" hidden="1" customHeight="1">
      <c r="A419" s="168" t="s">
        <v>841</v>
      </c>
      <c r="B419" s="227" t="s">
        <v>1057</v>
      </c>
      <c r="C419" s="167" t="s">
        <v>842</v>
      </c>
      <c r="D419" s="167" t="s">
        <v>851</v>
      </c>
      <c r="E419" s="224" t="s">
        <v>5</v>
      </c>
      <c r="F419" s="264"/>
      <c r="G419" s="218">
        <v>14850</v>
      </c>
      <c r="H419" s="169">
        <f t="shared" si="16"/>
        <v>0</v>
      </c>
      <c r="I419" s="218"/>
      <c r="J419" s="166">
        <f t="shared" si="18"/>
        <v>0</v>
      </c>
      <c r="K419" s="169"/>
      <c r="L419" s="169"/>
      <c r="M419" s="169"/>
      <c r="N419" s="169"/>
      <c r="O419" s="166">
        <f t="shared" si="17"/>
        <v>0</v>
      </c>
      <c r="P419" s="195"/>
      <c r="Q419" s="167"/>
    </row>
    <row r="420" spans="1:17" s="242" customFormat="1" ht="12" hidden="1" customHeight="1">
      <c r="A420" s="230" t="s">
        <v>1049</v>
      </c>
      <c r="B420" s="248" t="s">
        <v>1057</v>
      </c>
      <c r="C420" s="247" t="s">
        <v>1041</v>
      </c>
      <c r="D420" s="232">
        <v>104</v>
      </c>
      <c r="E420" s="232" t="s">
        <v>485</v>
      </c>
      <c r="F420" s="265"/>
      <c r="G420" s="233"/>
      <c r="H420" s="234">
        <f t="shared" si="16"/>
        <v>0</v>
      </c>
      <c r="I420" s="233">
        <v>191878</v>
      </c>
      <c r="J420" s="235">
        <f t="shared" si="18"/>
        <v>0</v>
      </c>
      <c r="K420" s="234"/>
      <c r="L420" s="234"/>
      <c r="M420" s="234"/>
      <c r="N420" s="234"/>
      <c r="O420" s="235">
        <f t="shared" si="17"/>
        <v>0</v>
      </c>
      <c r="P420" s="237"/>
      <c r="Q420" s="238"/>
    </row>
    <row r="421" spans="1:17" s="206" customFormat="1" ht="12" hidden="1" customHeight="1">
      <c r="A421" s="168" t="s">
        <v>852</v>
      </c>
      <c r="B421" s="227" t="s">
        <v>1057</v>
      </c>
      <c r="C421" s="167" t="s">
        <v>864</v>
      </c>
      <c r="D421" s="167" t="s">
        <v>865</v>
      </c>
      <c r="E421" s="224" t="s">
        <v>93</v>
      </c>
      <c r="F421" s="264"/>
      <c r="G421" s="218">
        <v>346</v>
      </c>
      <c r="H421" s="169">
        <f t="shared" si="16"/>
        <v>0</v>
      </c>
      <c r="I421" s="218"/>
      <c r="J421" s="166">
        <f t="shared" si="18"/>
        <v>0</v>
      </c>
      <c r="K421" s="169"/>
      <c r="L421" s="169"/>
      <c r="M421" s="169"/>
      <c r="N421" s="169"/>
      <c r="O421" s="166">
        <f t="shared" si="17"/>
        <v>0</v>
      </c>
      <c r="P421" s="195"/>
      <c r="Q421" s="167"/>
    </row>
    <row r="422" spans="1:17" s="206" customFormat="1" ht="12" hidden="1" customHeight="1">
      <c r="A422" s="168" t="s">
        <v>853</v>
      </c>
      <c r="B422" s="227" t="s">
        <v>1057</v>
      </c>
      <c r="C422" s="167" t="s">
        <v>864</v>
      </c>
      <c r="D422" s="167" t="s">
        <v>866</v>
      </c>
      <c r="E422" s="224" t="s">
        <v>93</v>
      </c>
      <c r="F422" s="264"/>
      <c r="G422" s="218">
        <v>517</v>
      </c>
      <c r="H422" s="169">
        <f t="shared" si="16"/>
        <v>0</v>
      </c>
      <c r="I422" s="218"/>
      <c r="J422" s="166">
        <f t="shared" si="18"/>
        <v>0</v>
      </c>
      <c r="K422" s="169"/>
      <c r="L422" s="169"/>
      <c r="M422" s="169"/>
      <c r="N422" s="169"/>
      <c r="O422" s="166">
        <f t="shared" si="17"/>
        <v>0</v>
      </c>
      <c r="P422" s="195"/>
      <c r="Q422" s="167"/>
    </row>
    <row r="423" spans="1:17" s="206" customFormat="1" ht="12" hidden="1" customHeight="1">
      <c r="A423" s="168" t="s">
        <v>854</v>
      </c>
      <c r="B423" s="227" t="s">
        <v>1057</v>
      </c>
      <c r="C423" s="167" t="s">
        <v>864</v>
      </c>
      <c r="D423" s="167" t="s">
        <v>867</v>
      </c>
      <c r="E423" s="224" t="s">
        <v>93</v>
      </c>
      <c r="F423" s="264"/>
      <c r="G423" s="218">
        <v>869</v>
      </c>
      <c r="H423" s="169">
        <f t="shared" si="16"/>
        <v>0</v>
      </c>
      <c r="I423" s="218"/>
      <c r="J423" s="166">
        <f t="shared" si="18"/>
        <v>0</v>
      </c>
      <c r="K423" s="169"/>
      <c r="L423" s="169"/>
      <c r="M423" s="169"/>
      <c r="N423" s="169"/>
      <c r="O423" s="166">
        <f t="shared" si="17"/>
        <v>0</v>
      </c>
      <c r="P423" s="195"/>
      <c r="Q423" s="167"/>
    </row>
    <row r="424" spans="1:17" s="206" customFormat="1" ht="12" hidden="1" customHeight="1">
      <c r="A424" s="168" t="s">
        <v>855</v>
      </c>
      <c r="B424" s="227" t="s">
        <v>1057</v>
      </c>
      <c r="C424" s="167" t="s">
        <v>868</v>
      </c>
      <c r="D424" s="167" t="s">
        <v>865</v>
      </c>
      <c r="E424" s="224" t="s">
        <v>93</v>
      </c>
      <c r="F424" s="264"/>
      <c r="G424" s="218">
        <v>723</v>
      </c>
      <c r="H424" s="169">
        <f t="shared" si="16"/>
        <v>0</v>
      </c>
      <c r="I424" s="218"/>
      <c r="J424" s="166">
        <f t="shared" si="18"/>
        <v>0</v>
      </c>
      <c r="K424" s="169"/>
      <c r="L424" s="169"/>
      <c r="M424" s="169"/>
      <c r="N424" s="169"/>
      <c r="O424" s="166">
        <f t="shared" si="17"/>
        <v>0</v>
      </c>
      <c r="P424" s="195"/>
      <c r="Q424" s="167"/>
    </row>
    <row r="425" spans="1:17" s="206" customFormat="1" ht="12" hidden="1" customHeight="1">
      <c r="A425" s="168" t="s">
        <v>856</v>
      </c>
      <c r="B425" s="227" t="s">
        <v>1057</v>
      </c>
      <c r="C425" s="167" t="s">
        <v>868</v>
      </c>
      <c r="D425" s="167" t="s">
        <v>866</v>
      </c>
      <c r="E425" s="224" t="s">
        <v>93</v>
      </c>
      <c r="F425" s="264"/>
      <c r="G425" s="218">
        <v>977</v>
      </c>
      <c r="H425" s="169">
        <f t="shared" si="16"/>
        <v>0</v>
      </c>
      <c r="I425" s="218"/>
      <c r="J425" s="166">
        <f t="shared" si="18"/>
        <v>0</v>
      </c>
      <c r="K425" s="169"/>
      <c r="L425" s="169"/>
      <c r="M425" s="169"/>
      <c r="N425" s="169"/>
      <c r="O425" s="166">
        <f t="shared" si="17"/>
        <v>0</v>
      </c>
      <c r="P425" s="195"/>
      <c r="Q425" s="167"/>
    </row>
    <row r="426" spans="1:17" s="206" customFormat="1" ht="12" hidden="1" customHeight="1">
      <c r="A426" s="168" t="s">
        <v>857</v>
      </c>
      <c r="B426" s="227" t="s">
        <v>1057</v>
      </c>
      <c r="C426" s="167" t="s">
        <v>868</v>
      </c>
      <c r="D426" s="167" t="s">
        <v>867</v>
      </c>
      <c r="E426" s="224" t="s">
        <v>93</v>
      </c>
      <c r="F426" s="264"/>
      <c r="G426" s="218">
        <v>1426</v>
      </c>
      <c r="H426" s="169">
        <f t="shared" si="16"/>
        <v>0</v>
      </c>
      <c r="I426" s="218"/>
      <c r="J426" s="166">
        <f t="shared" si="18"/>
        <v>0</v>
      </c>
      <c r="K426" s="169"/>
      <c r="L426" s="169"/>
      <c r="M426" s="169"/>
      <c r="N426" s="169"/>
      <c r="O426" s="166">
        <f t="shared" si="17"/>
        <v>0</v>
      </c>
      <c r="P426" s="195"/>
      <c r="Q426" s="167"/>
    </row>
    <row r="427" spans="1:17" s="206" customFormat="1" ht="12" hidden="1" customHeight="1">
      <c r="A427" s="168" t="s">
        <v>858</v>
      </c>
      <c r="B427" s="227" t="s">
        <v>1057</v>
      </c>
      <c r="C427" s="167" t="s">
        <v>868</v>
      </c>
      <c r="D427" s="167" t="s">
        <v>869</v>
      </c>
      <c r="E427" s="224" t="s">
        <v>93</v>
      </c>
      <c r="F427" s="264"/>
      <c r="G427" s="218">
        <v>2368</v>
      </c>
      <c r="H427" s="169">
        <f t="shared" si="16"/>
        <v>0</v>
      </c>
      <c r="I427" s="218"/>
      <c r="J427" s="166">
        <f t="shared" si="18"/>
        <v>0</v>
      </c>
      <c r="K427" s="169"/>
      <c r="L427" s="169"/>
      <c r="M427" s="169"/>
      <c r="N427" s="169"/>
      <c r="O427" s="166">
        <f t="shared" si="17"/>
        <v>0</v>
      </c>
      <c r="P427" s="195"/>
      <c r="Q427" s="167"/>
    </row>
    <row r="428" spans="1:17" s="206" customFormat="1" ht="12" hidden="1" customHeight="1">
      <c r="A428" s="168" t="s">
        <v>859</v>
      </c>
      <c r="B428" s="227" t="s">
        <v>1057</v>
      </c>
      <c r="C428" s="167" t="s">
        <v>868</v>
      </c>
      <c r="D428" s="167" t="s">
        <v>870</v>
      </c>
      <c r="E428" s="224" t="s">
        <v>93</v>
      </c>
      <c r="F428" s="264"/>
      <c r="G428" s="218">
        <v>2987</v>
      </c>
      <c r="H428" s="169">
        <f t="shared" si="16"/>
        <v>0</v>
      </c>
      <c r="I428" s="218"/>
      <c r="J428" s="166">
        <f t="shared" si="18"/>
        <v>0</v>
      </c>
      <c r="K428" s="169"/>
      <c r="L428" s="169"/>
      <c r="M428" s="169"/>
      <c r="N428" s="169"/>
      <c r="O428" s="166">
        <f t="shared" si="17"/>
        <v>0</v>
      </c>
      <c r="P428" s="195"/>
      <c r="Q428" s="167"/>
    </row>
    <row r="429" spans="1:17" s="206" customFormat="1" ht="12" hidden="1" customHeight="1">
      <c r="A429" s="168" t="s">
        <v>860</v>
      </c>
      <c r="B429" s="227" t="s">
        <v>1057</v>
      </c>
      <c r="C429" s="167" t="s">
        <v>868</v>
      </c>
      <c r="D429" s="167" t="s">
        <v>871</v>
      </c>
      <c r="E429" s="224" t="s">
        <v>93</v>
      </c>
      <c r="F429" s="264"/>
      <c r="G429" s="218">
        <v>3942</v>
      </c>
      <c r="H429" s="169">
        <f t="shared" si="16"/>
        <v>0</v>
      </c>
      <c r="I429" s="218"/>
      <c r="J429" s="166">
        <f t="shared" si="18"/>
        <v>0</v>
      </c>
      <c r="K429" s="169"/>
      <c r="L429" s="169"/>
      <c r="M429" s="169"/>
      <c r="N429" s="169"/>
      <c r="O429" s="166">
        <f t="shared" si="17"/>
        <v>0</v>
      </c>
      <c r="P429" s="195"/>
      <c r="Q429" s="167"/>
    </row>
    <row r="430" spans="1:17" s="206" customFormat="1" ht="12" hidden="1" customHeight="1">
      <c r="A430" s="168" t="s">
        <v>861</v>
      </c>
      <c r="B430" s="227" t="s">
        <v>1057</v>
      </c>
      <c r="C430" s="167" t="s">
        <v>868</v>
      </c>
      <c r="D430" s="167" t="s">
        <v>872</v>
      </c>
      <c r="E430" s="224" t="s">
        <v>93</v>
      </c>
      <c r="F430" s="264"/>
      <c r="G430" s="218">
        <v>10725</v>
      </c>
      <c r="H430" s="169">
        <f t="shared" si="16"/>
        <v>0</v>
      </c>
      <c r="I430" s="218"/>
      <c r="J430" s="166">
        <f t="shared" si="18"/>
        <v>0</v>
      </c>
      <c r="K430" s="169"/>
      <c r="L430" s="169"/>
      <c r="M430" s="169"/>
      <c r="N430" s="169"/>
      <c r="O430" s="166">
        <f t="shared" si="17"/>
        <v>0</v>
      </c>
      <c r="P430" s="195"/>
      <c r="Q430" s="167"/>
    </row>
    <row r="431" spans="1:17" s="206" customFormat="1" ht="12" hidden="1" customHeight="1">
      <c r="A431" s="168" t="s">
        <v>862</v>
      </c>
      <c r="B431" s="227" t="s">
        <v>1057</v>
      </c>
      <c r="C431" s="167" t="s">
        <v>868</v>
      </c>
      <c r="D431" s="167" t="s">
        <v>873</v>
      </c>
      <c r="E431" s="224" t="s">
        <v>93</v>
      </c>
      <c r="F431" s="264"/>
      <c r="G431" s="218">
        <v>19195</v>
      </c>
      <c r="H431" s="169">
        <f t="shared" si="16"/>
        <v>0</v>
      </c>
      <c r="I431" s="218"/>
      <c r="J431" s="166">
        <f t="shared" si="18"/>
        <v>0</v>
      </c>
      <c r="K431" s="169"/>
      <c r="L431" s="169"/>
      <c r="M431" s="169"/>
      <c r="N431" s="169"/>
      <c r="O431" s="166">
        <f t="shared" si="17"/>
        <v>0</v>
      </c>
      <c r="P431" s="195"/>
      <c r="Q431" s="167"/>
    </row>
    <row r="432" spans="1:17" s="206" customFormat="1" ht="12" hidden="1" customHeight="1">
      <c r="A432" s="168" t="s">
        <v>863</v>
      </c>
      <c r="B432" s="227" t="s">
        <v>1057</v>
      </c>
      <c r="C432" s="167" t="s">
        <v>868</v>
      </c>
      <c r="D432" s="167" t="s">
        <v>874</v>
      </c>
      <c r="E432" s="224" t="s">
        <v>93</v>
      </c>
      <c r="F432" s="264"/>
      <c r="G432" s="218">
        <v>25025</v>
      </c>
      <c r="H432" s="169">
        <f t="shared" si="16"/>
        <v>0</v>
      </c>
      <c r="I432" s="218"/>
      <c r="J432" s="166">
        <f t="shared" si="18"/>
        <v>0</v>
      </c>
      <c r="K432" s="169"/>
      <c r="L432" s="169"/>
      <c r="M432" s="169"/>
      <c r="N432" s="169"/>
      <c r="O432" s="166">
        <f t="shared" si="17"/>
        <v>0</v>
      </c>
      <c r="P432" s="195"/>
      <c r="Q432" s="167"/>
    </row>
    <row r="433" spans="1:17" s="206" customFormat="1" ht="12" hidden="1" customHeight="1">
      <c r="A433" s="168" t="s">
        <v>875</v>
      </c>
      <c r="B433" s="227" t="s">
        <v>1057</v>
      </c>
      <c r="C433" s="196" t="s">
        <v>262</v>
      </c>
      <c r="D433" s="196" t="s">
        <v>876</v>
      </c>
      <c r="E433" s="227" t="s">
        <v>93</v>
      </c>
      <c r="F433" s="264"/>
      <c r="G433" s="166">
        <v>23932</v>
      </c>
      <c r="H433" s="169">
        <f t="shared" si="16"/>
        <v>0</v>
      </c>
      <c r="I433" s="166"/>
      <c r="J433" s="166">
        <f t="shared" si="18"/>
        <v>0</v>
      </c>
      <c r="K433" s="169"/>
      <c r="L433" s="169"/>
      <c r="M433" s="169"/>
      <c r="N433" s="169"/>
      <c r="O433" s="166">
        <f t="shared" si="17"/>
        <v>0</v>
      </c>
      <c r="P433" s="195"/>
      <c r="Q433" s="167"/>
    </row>
    <row r="434" spans="1:17" s="206" customFormat="1" ht="12" hidden="1" customHeight="1">
      <c r="A434" s="168" t="s">
        <v>877</v>
      </c>
      <c r="B434" s="227" t="s">
        <v>1057</v>
      </c>
      <c r="C434" s="196" t="s">
        <v>262</v>
      </c>
      <c r="D434" s="196" t="s">
        <v>878</v>
      </c>
      <c r="E434" s="227" t="s">
        <v>93</v>
      </c>
      <c r="F434" s="264"/>
      <c r="G434" s="166">
        <v>17615</v>
      </c>
      <c r="H434" s="169">
        <f t="shared" si="16"/>
        <v>0</v>
      </c>
      <c r="I434" s="166"/>
      <c r="J434" s="166">
        <f t="shared" si="18"/>
        <v>0</v>
      </c>
      <c r="K434" s="169"/>
      <c r="L434" s="169"/>
      <c r="M434" s="169"/>
      <c r="N434" s="169"/>
      <c r="O434" s="166">
        <f t="shared" si="17"/>
        <v>0</v>
      </c>
      <c r="P434" s="195"/>
      <c r="Q434" s="167"/>
    </row>
    <row r="435" spans="1:17" s="206" customFormat="1" ht="12" hidden="1" customHeight="1">
      <c r="A435" s="168" t="s">
        <v>879</v>
      </c>
      <c r="B435" s="227" t="s">
        <v>1057</v>
      </c>
      <c r="C435" s="196" t="s">
        <v>262</v>
      </c>
      <c r="D435" s="196" t="s">
        <v>880</v>
      </c>
      <c r="E435" s="227" t="s">
        <v>93</v>
      </c>
      <c r="F435" s="264"/>
      <c r="G435" s="166">
        <v>10696</v>
      </c>
      <c r="H435" s="169">
        <f t="shared" si="16"/>
        <v>0</v>
      </c>
      <c r="I435" s="166"/>
      <c r="J435" s="166">
        <f t="shared" si="18"/>
        <v>0</v>
      </c>
      <c r="K435" s="169"/>
      <c r="L435" s="169"/>
      <c r="M435" s="169"/>
      <c r="N435" s="169"/>
      <c r="O435" s="166">
        <f t="shared" si="17"/>
        <v>0</v>
      </c>
      <c r="P435" s="195"/>
      <c r="Q435" s="167"/>
    </row>
    <row r="436" spans="1:17" s="206" customFormat="1" ht="12" hidden="1" customHeight="1">
      <c r="A436" s="168" t="s">
        <v>881</v>
      </c>
      <c r="B436" s="227" t="s">
        <v>1057</v>
      </c>
      <c r="C436" s="196" t="s">
        <v>262</v>
      </c>
      <c r="D436" s="196" t="s">
        <v>882</v>
      </c>
      <c r="E436" s="227" t="s">
        <v>93</v>
      </c>
      <c r="F436" s="264"/>
      <c r="G436" s="166">
        <v>6800</v>
      </c>
      <c r="H436" s="169">
        <f t="shared" si="16"/>
        <v>0</v>
      </c>
      <c r="I436" s="166"/>
      <c r="J436" s="166">
        <f t="shared" si="18"/>
        <v>0</v>
      </c>
      <c r="K436" s="169"/>
      <c r="L436" s="169"/>
      <c r="M436" s="169"/>
      <c r="N436" s="169"/>
      <c r="O436" s="166">
        <f t="shared" si="17"/>
        <v>0</v>
      </c>
      <c r="P436" s="195"/>
      <c r="Q436" s="167"/>
    </row>
    <row r="437" spans="1:17" s="206" customFormat="1" ht="12" hidden="1" customHeight="1">
      <c r="A437" s="168" t="s">
        <v>883</v>
      </c>
      <c r="B437" s="227" t="s">
        <v>1057</v>
      </c>
      <c r="C437" s="196" t="s">
        <v>262</v>
      </c>
      <c r="D437" s="196" t="s">
        <v>884</v>
      </c>
      <c r="E437" s="227" t="s">
        <v>93</v>
      </c>
      <c r="F437" s="264"/>
      <c r="G437" s="166">
        <v>5412</v>
      </c>
      <c r="H437" s="169">
        <f t="shared" si="16"/>
        <v>0</v>
      </c>
      <c r="I437" s="166"/>
      <c r="J437" s="166">
        <f t="shared" si="18"/>
        <v>0</v>
      </c>
      <c r="K437" s="169"/>
      <c r="L437" s="169"/>
      <c r="M437" s="169"/>
      <c r="N437" s="169"/>
      <c r="O437" s="166">
        <f t="shared" si="17"/>
        <v>0</v>
      </c>
      <c r="P437" s="195"/>
      <c r="Q437" s="167"/>
    </row>
    <row r="438" spans="1:17" s="206" customFormat="1" ht="12" hidden="1" customHeight="1">
      <c r="A438" s="168" t="s">
        <v>885</v>
      </c>
      <c r="B438" s="227" t="s">
        <v>1057</v>
      </c>
      <c r="C438" s="196" t="s">
        <v>262</v>
      </c>
      <c r="D438" s="196" t="s">
        <v>886</v>
      </c>
      <c r="E438" s="227" t="s">
        <v>93</v>
      </c>
      <c r="F438" s="264"/>
      <c r="G438" s="166">
        <v>4031</v>
      </c>
      <c r="H438" s="169">
        <f t="shared" si="16"/>
        <v>0</v>
      </c>
      <c r="I438" s="166"/>
      <c r="J438" s="166">
        <f t="shared" si="18"/>
        <v>0</v>
      </c>
      <c r="K438" s="169"/>
      <c r="L438" s="169"/>
      <c r="M438" s="169"/>
      <c r="N438" s="169"/>
      <c r="O438" s="166">
        <f t="shared" si="17"/>
        <v>0</v>
      </c>
      <c r="P438" s="195"/>
      <c r="Q438" s="167"/>
    </row>
    <row r="439" spans="1:17" s="206" customFormat="1" ht="12" hidden="1" customHeight="1">
      <c r="A439" s="168" t="s">
        <v>887</v>
      </c>
      <c r="B439" s="227" t="s">
        <v>1057</v>
      </c>
      <c r="C439" s="196" t="s">
        <v>262</v>
      </c>
      <c r="D439" s="196" t="s">
        <v>888</v>
      </c>
      <c r="E439" s="227" t="s">
        <v>93</v>
      </c>
      <c r="F439" s="264"/>
      <c r="G439" s="166">
        <v>2777</v>
      </c>
      <c r="H439" s="169">
        <f t="shared" si="16"/>
        <v>0</v>
      </c>
      <c r="I439" s="166"/>
      <c r="J439" s="166">
        <f t="shared" si="18"/>
        <v>0</v>
      </c>
      <c r="K439" s="169"/>
      <c r="L439" s="169"/>
      <c r="M439" s="169"/>
      <c r="N439" s="169"/>
      <c r="O439" s="166">
        <f t="shared" si="17"/>
        <v>0</v>
      </c>
      <c r="P439" s="195"/>
      <c r="Q439" s="167"/>
    </row>
    <row r="440" spans="1:17" s="206" customFormat="1" ht="12" hidden="1" customHeight="1">
      <c r="A440" s="168" t="s">
        <v>889</v>
      </c>
      <c r="B440" s="227" t="s">
        <v>1057</v>
      </c>
      <c r="C440" s="196" t="s">
        <v>262</v>
      </c>
      <c r="D440" s="196" t="s">
        <v>890</v>
      </c>
      <c r="E440" s="227" t="s">
        <v>93</v>
      </c>
      <c r="F440" s="264"/>
      <c r="G440" s="166">
        <v>2396</v>
      </c>
      <c r="H440" s="169">
        <f t="shared" si="16"/>
        <v>0</v>
      </c>
      <c r="I440" s="166"/>
      <c r="J440" s="166">
        <f t="shared" si="18"/>
        <v>0</v>
      </c>
      <c r="K440" s="169"/>
      <c r="L440" s="169"/>
      <c r="M440" s="169"/>
      <c r="N440" s="169"/>
      <c r="O440" s="166">
        <f t="shared" si="17"/>
        <v>0</v>
      </c>
      <c r="P440" s="195"/>
      <c r="Q440" s="167"/>
    </row>
    <row r="441" spans="1:17" s="206" customFormat="1" ht="12" hidden="1" customHeight="1">
      <c r="A441" s="168" t="s">
        <v>891</v>
      </c>
      <c r="B441" s="227" t="s">
        <v>1057</v>
      </c>
      <c r="C441" s="196" t="s">
        <v>262</v>
      </c>
      <c r="D441" s="196" t="s">
        <v>892</v>
      </c>
      <c r="E441" s="227" t="s">
        <v>93</v>
      </c>
      <c r="F441" s="264"/>
      <c r="G441" s="166">
        <v>47880</v>
      </c>
      <c r="H441" s="169">
        <f t="shared" si="16"/>
        <v>0</v>
      </c>
      <c r="I441" s="166"/>
      <c r="J441" s="166">
        <f t="shared" si="18"/>
        <v>0</v>
      </c>
      <c r="K441" s="169"/>
      <c r="L441" s="169"/>
      <c r="M441" s="169"/>
      <c r="N441" s="169"/>
      <c r="O441" s="166">
        <f t="shared" si="17"/>
        <v>0</v>
      </c>
      <c r="P441" s="195"/>
      <c r="Q441" s="167"/>
    </row>
    <row r="442" spans="1:17" s="206" customFormat="1" ht="12" hidden="1" customHeight="1">
      <c r="A442" s="168" t="s">
        <v>912</v>
      </c>
      <c r="B442" s="227" t="s">
        <v>1057</v>
      </c>
      <c r="C442" s="196" t="s">
        <v>264</v>
      </c>
      <c r="D442" s="196" t="s">
        <v>914</v>
      </c>
      <c r="E442" s="227" t="s">
        <v>93</v>
      </c>
      <c r="F442" s="264"/>
      <c r="G442" s="166">
        <v>59020</v>
      </c>
      <c r="H442" s="169">
        <f t="shared" si="16"/>
        <v>0</v>
      </c>
      <c r="I442" s="166"/>
      <c r="J442" s="166">
        <f t="shared" si="18"/>
        <v>0</v>
      </c>
      <c r="K442" s="169"/>
      <c r="L442" s="169"/>
      <c r="M442" s="169"/>
      <c r="N442" s="169"/>
      <c r="O442" s="166">
        <f t="shared" si="17"/>
        <v>0</v>
      </c>
      <c r="P442" s="195"/>
      <c r="Q442" s="167"/>
    </row>
    <row r="443" spans="1:17" s="206" customFormat="1" ht="12" hidden="1" customHeight="1">
      <c r="A443" s="168" t="s">
        <v>913</v>
      </c>
      <c r="B443" s="227" t="s">
        <v>1057</v>
      </c>
      <c r="C443" s="196" t="s">
        <v>264</v>
      </c>
      <c r="D443" s="196" t="s">
        <v>915</v>
      </c>
      <c r="E443" s="227" t="s">
        <v>93</v>
      </c>
      <c r="F443" s="264"/>
      <c r="G443" s="166">
        <v>65665</v>
      </c>
      <c r="H443" s="169">
        <f t="shared" si="16"/>
        <v>0</v>
      </c>
      <c r="I443" s="166"/>
      <c r="J443" s="166">
        <f t="shared" si="18"/>
        <v>0</v>
      </c>
      <c r="K443" s="169"/>
      <c r="L443" s="169"/>
      <c r="M443" s="169"/>
      <c r="N443" s="169"/>
      <c r="O443" s="166">
        <f t="shared" si="17"/>
        <v>0</v>
      </c>
      <c r="P443" s="195"/>
      <c r="Q443" s="167"/>
    </row>
    <row r="444" spans="1:17" s="206" customFormat="1" ht="12" hidden="1" customHeight="1">
      <c r="A444" s="168" t="s">
        <v>916</v>
      </c>
      <c r="B444" s="227" t="s">
        <v>1057</v>
      </c>
      <c r="C444" s="196" t="s">
        <v>264</v>
      </c>
      <c r="D444" s="196" t="s">
        <v>918</v>
      </c>
      <c r="E444" s="227" t="s">
        <v>93</v>
      </c>
      <c r="F444" s="264"/>
      <c r="G444" s="166">
        <v>47215</v>
      </c>
      <c r="H444" s="169">
        <f t="shared" si="16"/>
        <v>0</v>
      </c>
      <c r="I444" s="166"/>
      <c r="J444" s="166">
        <f t="shared" si="18"/>
        <v>0</v>
      </c>
      <c r="K444" s="169"/>
      <c r="L444" s="169"/>
      <c r="M444" s="169"/>
      <c r="N444" s="169"/>
      <c r="O444" s="166">
        <f t="shared" si="17"/>
        <v>0</v>
      </c>
      <c r="P444" s="195"/>
      <c r="Q444" s="167"/>
    </row>
    <row r="445" spans="1:17" s="206" customFormat="1" ht="12" hidden="1" customHeight="1">
      <c r="A445" s="168" t="s">
        <v>917</v>
      </c>
      <c r="B445" s="227" t="s">
        <v>1057</v>
      </c>
      <c r="C445" s="196" t="s">
        <v>264</v>
      </c>
      <c r="D445" s="196" t="s">
        <v>919</v>
      </c>
      <c r="E445" s="227" t="s">
        <v>93</v>
      </c>
      <c r="F445" s="264"/>
      <c r="G445" s="166">
        <v>55565</v>
      </c>
      <c r="H445" s="169">
        <f t="shared" si="16"/>
        <v>0</v>
      </c>
      <c r="I445" s="166"/>
      <c r="J445" s="166">
        <f t="shared" si="18"/>
        <v>0</v>
      </c>
      <c r="K445" s="169"/>
      <c r="L445" s="169"/>
      <c r="M445" s="169"/>
      <c r="N445" s="169"/>
      <c r="O445" s="166">
        <f t="shared" si="17"/>
        <v>0</v>
      </c>
      <c r="P445" s="195"/>
      <c r="Q445" s="167"/>
    </row>
    <row r="446" spans="1:17" s="206" customFormat="1" ht="12" hidden="1" customHeight="1">
      <c r="A446" s="168" t="s">
        <v>920</v>
      </c>
      <c r="B446" s="227" t="s">
        <v>1057</v>
      </c>
      <c r="C446" s="196" t="s">
        <v>264</v>
      </c>
      <c r="D446" s="196" t="s">
        <v>922</v>
      </c>
      <c r="E446" s="227" t="s">
        <v>93</v>
      </c>
      <c r="F446" s="264"/>
      <c r="G446" s="166">
        <v>24830</v>
      </c>
      <c r="H446" s="169">
        <f t="shared" si="16"/>
        <v>0</v>
      </c>
      <c r="I446" s="166"/>
      <c r="J446" s="166">
        <f t="shared" si="18"/>
        <v>0</v>
      </c>
      <c r="K446" s="169"/>
      <c r="L446" s="169"/>
      <c r="M446" s="169"/>
      <c r="N446" s="169"/>
      <c r="O446" s="166">
        <f t="shared" si="17"/>
        <v>0</v>
      </c>
      <c r="P446" s="195"/>
      <c r="Q446" s="167"/>
    </row>
    <row r="447" spans="1:17" s="206" customFormat="1" ht="12" hidden="1" customHeight="1">
      <c r="A447" s="168" t="s">
        <v>921</v>
      </c>
      <c r="B447" s="227" t="s">
        <v>1057</v>
      </c>
      <c r="C447" s="196" t="s">
        <v>264</v>
      </c>
      <c r="D447" s="196" t="s">
        <v>923</v>
      </c>
      <c r="E447" s="227" t="s">
        <v>93</v>
      </c>
      <c r="F447" s="264"/>
      <c r="G447" s="166">
        <v>28440</v>
      </c>
      <c r="H447" s="169">
        <f t="shared" si="16"/>
        <v>0</v>
      </c>
      <c r="I447" s="166"/>
      <c r="J447" s="166">
        <f t="shared" si="18"/>
        <v>0</v>
      </c>
      <c r="K447" s="169"/>
      <c r="L447" s="169"/>
      <c r="M447" s="169"/>
      <c r="N447" s="169"/>
      <c r="O447" s="166">
        <f t="shared" si="17"/>
        <v>0</v>
      </c>
      <c r="P447" s="195"/>
      <c r="Q447" s="167"/>
    </row>
    <row r="448" spans="1:17" s="206" customFormat="1" ht="12" hidden="1" customHeight="1">
      <c r="A448" s="168" t="s">
        <v>924</v>
      </c>
      <c r="B448" s="227" t="s">
        <v>1057</v>
      </c>
      <c r="C448" s="196" t="s">
        <v>264</v>
      </c>
      <c r="D448" s="196" t="s">
        <v>926</v>
      </c>
      <c r="E448" s="227" t="s">
        <v>93</v>
      </c>
      <c r="F448" s="264"/>
      <c r="G448" s="166">
        <v>16942</v>
      </c>
      <c r="H448" s="169">
        <f t="shared" si="16"/>
        <v>0</v>
      </c>
      <c r="I448" s="166"/>
      <c r="J448" s="166">
        <f t="shared" si="18"/>
        <v>0</v>
      </c>
      <c r="K448" s="169"/>
      <c r="L448" s="169"/>
      <c r="M448" s="169"/>
      <c r="N448" s="169"/>
      <c r="O448" s="166">
        <f t="shared" si="17"/>
        <v>0</v>
      </c>
      <c r="P448" s="195"/>
      <c r="Q448" s="167"/>
    </row>
    <row r="449" spans="1:17" s="206" customFormat="1" ht="12" hidden="1" customHeight="1">
      <c r="A449" s="168" t="s">
        <v>925</v>
      </c>
      <c r="B449" s="227" t="s">
        <v>1057</v>
      </c>
      <c r="C449" s="196" t="s">
        <v>264</v>
      </c>
      <c r="D449" s="196" t="s">
        <v>927</v>
      </c>
      <c r="E449" s="227" t="s">
        <v>93</v>
      </c>
      <c r="F449" s="264"/>
      <c r="G449" s="166">
        <v>19607</v>
      </c>
      <c r="H449" s="169">
        <f t="shared" si="16"/>
        <v>0</v>
      </c>
      <c r="I449" s="166"/>
      <c r="J449" s="166">
        <f t="shared" si="18"/>
        <v>0</v>
      </c>
      <c r="K449" s="169"/>
      <c r="L449" s="169"/>
      <c r="M449" s="169"/>
      <c r="N449" s="169"/>
      <c r="O449" s="166">
        <f t="shared" si="17"/>
        <v>0</v>
      </c>
      <c r="P449" s="195"/>
      <c r="Q449" s="167"/>
    </row>
    <row r="450" spans="1:17" s="206" customFormat="1" ht="12" hidden="1" customHeight="1">
      <c r="A450" s="168" t="s">
        <v>928</v>
      </c>
      <c r="B450" s="227" t="s">
        <v>1057</v>
      </c>
      <c r="C450" s="196" t="s">
        <v>264</v>
      </c>
      <c r="D450" s="196" t="s">
        <v>930</v>
      </c>
      <c r="E450" s="227" t="s">
        <v>93</v>
      </c>
      <c r="F450" s="264"/>
      <c r="G450" s="166">
        <v>12898</v>
      </c>
      <c r="H450" s="169">
        <f t="shared" si="16"/>
        <v>0</v>
      </c>
      <c r="I450" s="166"/>
      <c r="J450" s="166">
        <f t="shared" si="18"/>
        <v>0</v>
      </c>
      <c r="K450" s="169"/>
      <c r="L450" s="169"/>
      <c r="M450" s="169"/>
      <c r="N450" s="169"/>
      <c r="O450" s="166">
        <f t="shared" si="17"/>
        <v>0</v>
      </c>
      <c r="P450" s="195"/>
      <c r="Q450" s="167"/>
    </row>
    <row r="451" spans="1:17" s="206" customFormat="1" ht="12" hidden="1" customHeight="1">
      <c r="A451" s="168" t="s">
        <v>929</v>
      </c>
      <c r="B451" s="227" t="s">
        <v>1057</v>
      </c>
      <c r="C451" s="196" t="s">
        <v>264</v>
      </c>
      <c r="D451" s="196" t="s">
        <v>931</v>
      </c>
      <c r="E451" s="227" t="s">
        <v>93</v>
      </c>
      <c r="F451" s="264"/>
      <c r="G451" s="166">
        <v>15214</v>
      </c>
      <c r="H451" s="169">
        <f t="shared" ref="H451:H528" si="19">F451*G451*$H$3</f>
        <v>0</v>
      </c>
      <c r="I451" s="166"/>
      <c r="J451" s="166">
        <f t="shared" si="18"/>
        <v>0</v>
      </c>
      <c r="K451" s="169"/>
      <c r="L451" s="169"/>
      <c r="M451" s="169"/>
      <c r="N451" s="169"/>
      <c r="O451" s="166">
        <f t="shared" si="17"/>
        <v>0</v>
      </c>
      <c r="P451" s="195"/>
      <c r="Q451" s="167"/>
    </row>
    <row r="452" spans="1:17" s="206" customFormat="1" ht="12" hidden="1" customHeight="1">
      <c r="A452" s="168" t="s">
        <v>932</v>
      </c>
      <c r="B452" s="227" t="s">
        <v>1057</v>
      </c>
      <c r="C452" s="196" t="s">
        <v>264</v>
      </c>
      <c r="D452" s="196" t="s">
        <v>934</v>
      </c>
      <c r="E452" s="227" t="s">
        <v>93</v>
      </c>
      <c r="F452" s="264"/>
      <c r="G452" s="166">
        <v>9727</v>
      </c>
      <c r="H452" s="169">
        <f t="shared" si="19"/>
        <v>0</v>
      </c>
      <c r="I452" s="166"/>
      <c r="J452" s="166">
        <f t="shared" si="18"/>
        <v>0</v>
      </c>
      <c r="K452" s="169"/>
      <c r="L452" s="169"/>
      <c r="M452" s="169"/>
      <c r="N452" s="169"/>
      <c r="O452" s="166">
        <f t="shared" si="17"/>
        <v>0</v>
      </c>
      <c r="P452" s="195"/>
      <c r="Q452" s="167"/>
    </row>
    <row r="453" spans="1:17" s="206" customFormat="1" ht="12" hidden="1" customHeight="1">
      <c r="A453" s="168" t="s">
        <v>933</v>
      </c>
      <c r="B453" s="227" t="s">
        <v>1057</v>
      </c>
      <c r="C453" s="196" t="s">
        <v>264</v>
      </c>
      <c r="D453" s="196" t="s">
        <v>935</v>
      </c>
      <c r="E453" s="227" t="s">
        <v>93</v>
      </c>
      <c r="F453" s="264"/>
      <c r="G453" s="166">
        <v>11672</v>
      </c>
      <c r="H453" s="169">
        <f t="shared" si="19"/>
        <v>0</v>
      </c>
      <c r="I453" s="166"/>
      <c r="J453" s="166">
        <f t="shared" si="18"/>
        <v>0</v>
      </c>
      <c r="K453" s="169"/>
      <c r="L453" s="169"/>
      <c r="M453" s="169"/>
      <c r="N453" s="169"/>
      <c r="O453" s="166">
        <f t="shared" si="17"/>
        <v>0</v>
      </c>
      <c r="P453" s="195"/>
      <c r="Q453" s="167"/>
    </row>
    <row r="454" spans="1:17" s="206" customFormat="1" ht="12" hidden="1" customHeight="1">
      <c r="A454" s="168" t="s">
        <v>936</v>
      </c>
      <c r="B454" s="227" t="s">
        <v>1057</v>
      </c>
      <c r="C454" s="196" t="s">
        <v>264</v>
      </c>
      <c r="D454" s="196" t="s">
        <v>938</v>
      </c>
      <c r="E454" s="227" t="s">
        <v>93</v>
      </c>
      <c r="F454" s="264"/>
      <c r="G454" s="166">
        <v>7016</v>
      </c>
      <c r="H454" s="169">
        <f t="shared" si="19"/>
        <v>0</v>
      </c>
      <c r="I454" s="166"/>
      <c r="J454" s="166">
        <f t="shared" si="18"/>
        <v>0</v>
      </c>
      <c r="K454" s="169"/>
      <c r="L454" s="169"/>
      <c r="M454" s="169"/>
      <c r="N454" s="169"/>
      <c r="O454" s="166">
        <f t="shared" si="17"/>
        <v>0</v>
      </c>
      <c r="P454" s="195"/>
      <c r="Q454" s="167"/>
    </row>
    <row r="455" spans="1:17" s="206" customFormat="1" ht="12" hidden="1" customHeight="1">
      <c r="A455" s="168" t="s">
        <v>937</v>
      </c>
      <c r="B455" s="227" t="s">
        <v>1057</v>
      </c>
      <c r="C455" s="196" t="s">
        <v>264</v>
      </c>
      <c r="D455" s="196" t="s">
        <v>939</v>
      </c>
      <c r="E455" s="227" t="s">
        <v>93</v>
      </c>
      <c r="F455" s="264"/>
      <c r="G455" s="166">
        <v>8438</v>
      </c>
      <c r="H455" s="169">
        <f t="shared" si="19"/>
        <v>0</v>
      </c>
      <c r="I455" s="166"/>
      <c r="J455" s="166">
        <f t="shared" si="18"/>
        <v>0</v>
      </c>
      <c r="K455" s="169"/>
      <c r="L455" s="169"/>
      <c r="M455" s="169"/>
      <c r="N455" s="169"/>
      <c r="O455" s="166">
        <f t="shared" ref="O455:O518" si="20">SUM(H455+J455)+L455+N455</f>
        <v>0</v>
      </c>
      <c r="P455" s="195"/>
      <c r="Q455" s="167"/>
    </row>
    <row r="456" spans="1:17" s="206" customFormat="1" ht="12" hidden="1" customHeight="1">
      <c r="A456" s="168" t="s">
        <v>940</v>
      </c>
      <c r="B456" s="227" t="s">
        <v>1057</v>
      </c>
      <c r="C456" s="196" t="s">
        <v>264</v>
      </c>
      <c r="D456" s="196" t="s">
        <v>942</v>
      </c>
      <c r="E456" s="227" t="s">
        <v>93</v>
      </c>
      <c r="F456" s="264"/>
      <c r="G456" s="166">
        <v>6012</v>
      </c>
      <c r="H456" s="169">
        <f t="shared" si="19"/>
        <v>0</v>
      </c>
      <c r="I456" s="166"/>
      <c r="J456" s="166">
        <f t="shared" si="18"/>
        <v>0</v>
      </c>
      <c r="K456" s="169"/>
      <c r="L456" s="169"/>
      <c r="M456" s="169"/>
      <c r="N456" s="169"/>
      <c r="O456" s="166">
        <f t="shared" si="20"/>
        <v>0</v>
      </c>
      <c r="P456" s="195"/>
      <c r="Q456" s="167"/>
    </row>
    <row r="457" spans="1:17" s="206" customFormat="1" ht="12" hidden="1" customHeight="1">
      <c r="A457" s="168" t="s">
        <v>941</v>
      </c>
      <c r="B457" s="227" t="s">
        <v>1057</v>
      </c>
      <c r="C457" s="196" t="s">
        <v>264</v>
      </c>
      <c r="D457" s="196" t="s">
        <v>943</v>
      </c>
      <c r="E457" s="227" t="s">
        <v>93</v>
      </c>
      <c r="F457" s="264"/>
      <c r="G457" s="166">
        <v>7016</v>
      </c>
      <c r="H457" s="169">
        <f t="shared" si="19"/>
        <v>0</v>
      </c>
      <c r="I457" s="166"/>
      <c r="J457" s="166">
        <f t="shared" si="18"/>
        <v>0</v>
      </c>
      <c r="K457" s="169"/>
      <c r="L457" s="169"/>
      <c r="M457" s="169"/>
      <c r="N457" s="169"/>
      <c r="O457" s="166">
        <f t="shared" si="20"/>
        <v>0</v>
      </c>
      <c r="P457" s="195"/>
      <c r="Q457" s="167"/>
    </row>
    <row r="458" spans="1:17" s="206" customFormat="1" ht="12" hidden="1" customHeight="1">
      <c r="A458" s="168" t="s">
        <v>944</v>
      </c>
      <c r="B458" s="227" t="s">
        <v>1057</v>
      </c>
      <c r="C458" s="196" t="s">
        <v>264</v>
      </c>
      <c r="D458" s="196" t="s">
        <v>946</v>
      </c>
      <c r="E458" s="227" t="s">
        <v>93</v>
      </c>
      <c r="F458" s="264"/>
      <c r="G458" s="166">
        <v>87546</v>
      </c>
      <c r="H458" s="169">
        <f t="shared" si="19"/>
        <v>0</v>
      </c>
      <c r="I458" s="166"/>
      <c r="J458" s="166">
        <f t="shared" ref="J458:J535" si="21">IF(P458="",F458*I458*$J$3*$P$3,F458*I458*$J$3*P458)</f>
        <v>0</v>
      </c>
      <c r="K458" s="169"/>
      <c r="L458" s="169"/>
      <c r="M458" s="169"/>
      <c r="N458" s="169"/>
      <c r="O458" s="166">
        <f t="shared" si="20"/>
        <v>0</v>
      </c>
      <c r="P458" s="195"/>
      <c r="Q458" s="167"/>
    </row>
    <row r="459" spans="1:17" s="206" customFormat="1" ht="12" hidden="1" customHeight="1">
      <c r="A459" s="168" t="s">
        <v>945</v>
      </c>
      <c r="B459" s="227" t="s">
        <v>1057</v>
      </c>
      <c r="C459" s="196" t="s">
        <v>264</v>
      </c>
      <c r="D459" s="196" t="s">
        <v>947</v>
      </c>
      <c r="E459" s="227" t="s">
        <v>93</v>
      </c>
      <c r="F459" s="264"/>
      <c r="G459" s="166">
        <v>99349</v>
      </c>
      <c r="H459" s="169">
        <f t="shared" si="19"/>
        <v>0</v>
      </c>
      <c r="I459" s="166"/>
      <c r="J459" s="166">
        <f t="shared" si="21"/>
        <v>0</v>
      </c>
      <c r="K459" s="169"/>
      <c r="L459" s="169"/>
      <c r="M459" s="169"/>
      <c r="N459" s="169"/>
      <c r="O459" s="166">
        <f t="shared" si="20"/>
        <v>0</v>
      </c>
      <c r="P459" s="195"/>
      <c r="Q459" s="167"/>
    </row>
    <row r="460" spans="1:17" s="206" customFormat="1" ht="12" hidden="1" customHeight="1">
      <c r="A460" s="219" t="s">
        <v>2271</v>
      </c>
      <c r="B460" s="227" t="s">
        <v>1057</v>
      </c>
      <c r="C460" s="221" t="s">
        <v>263</v>
      </c>
      <c r="D460" s="221" t="s">
        <v>894</v>
      </c>
      <c r="E460" s="221" t="s">
        <v>93</v>
      </c>
      <c r="F460" s="264"/>
      <c r="G460" s="222">
        <v>43560</v>
      </c>
      <c r="H460" s="169">
        <f t="shared" si="19"/>
        <v>0</v>
      </c>
      <c r="I460" s="166"/>
      <c r="J460" s="166"/>
      <c r="K460" s="169"/>
      <c r="L460" s="169"/>
      <c r="M460" s="169"/>
      <c r="N460" s="169"/>
      <c r="O460" s="166">
        <f t="shared" si="20"/>
        <v>0</v>
      </c>
      <c r="P460" s="195"/>
      <c r="Q460" s="167"/>
    </row>
    <row r="461" spans="1:17" s="206" customFormat="1" ht="12" hidden="1" customHeight="1">
      <c r="A461" s="219" t="s">
        <v>2272</v>
      </c>
      <c r="B461" s="227" t="s">
        <v>1057</v>
      </c>
      <c r="C461" s="221" t="s">
        <v>263</v>
      </c>
      <c r="D461" s="221" t="s">
        <v>896</v>
      </c>
      <c r="E461" s="221" t="s">
        <v>93</v>
      </c>
      <c r="F461" s="264"/>
      <c r="G461" s="222">
        <v>31800</v>
      </c>
      <c r="H461" s="169">
        <f t="shared" si="19"/>
        <v>0</v>
      </c>
      <c r="I461" s="166"/>
      <c r="J461" s="166"/>
      <c r="K461" s="169"/>
      <c r="L461" s="169"/>
      <c r="M461" s="169"/>
      <c r="N461" s="169"/>
      <c r="O461" s="166">
        <f t="shared" si="20"/>
        <v>0</v>
      </c>
      <c r="P461" s="195"/>
      <c r="Q461" s="167"/>
    </row>
    <row r="462" spans="1:17" s="206" customFormat="1" ht="12" hidden="1" customHeight="1">
      <c r="A462" s="219" t="s">
        <v>2273</v>
      </c>
      <c r="B462" s="227" t="s">
        <v>1057</v>
      </c>
      <c r="C462" s="221" t="s">
        <v>263</v>
      </c>
      <c r="D462" s="221" t="s">
        <v>898</v>
      </c>
      <c r="E462" s="221" t="s">
        <v>93</v>
      </c>
      <c r="F462" s="264"/>
      <c r="G462" s="222">
        <v>19080</v>
      </c>
      <c r="H462" s="169">
        <f t="shared" si="19"/>
        <v>0</v>
      </c>
      <c r="I462" s="166"/>
      <c r="J462" s="166"/>
      <c r="K462" s="169"/>
      <c r="L462" s="169"/>
      <c r="M462" s="169"/>
      <c r="N462" s="169"/>
      <c r="O462" s="166">
        <f t="shared" si="20"/>
        <v>0</v>
      </c>
      <c r="P462" s="195"/>
      <c r="Q462" s="167"/>
    </row>
    <row r="463" spans="1:17" s="206" customFormat="1" ht="12" hidden="1" customHeight="1">
      <c r="A463" s="219" t="s">
        <v>2274</v>
      </c>
      <c r="B463" s="227" t="s">
        <v>1057</v>
      </c>
      <c r="C463" s="221" t="s">
        <v>263</v>
      </c>
      <c r="D463" s="221" t="s">
        <v>900</v>
      </c>
      <c r="E463" s="221" t="s">
        <v>93</v>
      </c>
      <c r="F463" s="264"/>
      <c r="G463" s="222">
        <v>13920</v>
      </c>
      <c r="H463" s="169">
        <f t="shared" si="19"/>
        <v>0</v>
      </c>
      <c r="I463" s="166"/>
      <c r="J463" s="166"/>
      <c r="K463" s="169"/>
      <c r="L463" s="169"/>
      <c r="M463" s="169"/>
      <c r="N463" s="169"/>
      <c r="O463" s="166">
        <f t="shared" si="20"/>
        <v>0</v>
      </c>
      <c r="P463" s="195"/>
      <c r="Q463" s="167"/>
    </row>
    <row r="464" spans="1:17" s="206" customFormat="1" ht="12" hidden="1" customHeight="1">
      <c r="A464" s="219" t="s">
        <v>2275</v>
      </c>
      <c r="B464" s="227" t="s">
        <v>1057</v>
      </c>
      <c r="C464" s="221" t="s">
        <v>263</v>
      </c>
      <c r="D464" s="221" t="s">
        <v>902</v>
      </c>
      <c r="E464" s="221" t="s">
        <v>93</v>
      </c>
      <c r="F464" s="264"/>
      <c r="G464" s="222">
        <v>10548</v>
      </c>
      <c r="H464" s="169">
        <f t="shared" si="19"/>
        <v>0</v>
      </c>
      <c r="I464" s="166"/>
      <c r="J464" s="166"/>
      <c r="K464" s="169"/>
      <c r="L464" s="169"/>
      <c r="M464" s="169"/>
      <c r="N464" s="169"/>
      <c r="O464" s="166">
        <f t="shared" si="20"/>
        <v>0</v>
      </c>
      <c r="P464" s="195"/>
      <c r="Q464" s="167"/>
    </row>
    <row r="465" spans="1:17" s="206" customFormat="1" ht="12" hidden="1" customHeight="1">
      <c r="A465" s="219" t="s">
        <v>2276</v>
      </c>
      <c r="B465" s="227" t="s">
        <v>1057</v>
      </c>
      <c r="C465" s="221" t="s">
        <v>263</v>
      </c>
      <c r="D465" s="221" t="s">
        <v>904</v>
      </c>
      <c r="E465" s="221" t="s">
        <v>93</v>
      </c>
      <c r="F465" s="264"/>
      <c r="G465" s="222">
        <v>7080</v>
      </c>
      <c r="H465" s="169">
        <f t="shared" si="19"/>
        <v>0</v>
      </c>
      <c r="I465" s="166"/>
      <c r="J465" s="166"/>
      <c r="K465" s="169"/>
      <c r="L465" s="169"/>
      <c r="M465" s="169"/>
      <c r="N465" s="169"/>
      <c r="O465" s="166">
        <f t="shared" si="20"/>
        <v>0</v>
      </c>
      <c r="P465" s="195"/>
      <c r="Q465" s="167"/>
    </row>
    <row r="466" spans="1:17" s="206" customFormat="1" ht="12" hidden="1" customHeight="1">
      <c r="A466" s="219" t="s">
        <v>2277</v>
      </c>
      <c r="B466" s="227" t="s">
        <v>1057</v>
      </c>
      <c r="C466" s="221" t="s">
        <v>263</v>
      </c>
      <c r="D466" s="221" t="s">
        <v>906</v>
      </c>
      <c r="E466" s="221" t="s">
        <v>93</v>
      </c>
      <c r="F466" s="264"/>
      <c r="G466" s="222">
        <v>5364</v>
      </c>
      <c r="H466" s="169">
        <f t="shared" si="19"/>
        <v>0</v>
      </c>
      <c r="I466" s="166"/>
      <c r="J466" s="166"/>
      <c r="K466" s="169"/>
      <c r="L466" s="169"/>
      <c r="M466" s="169"/>
      <c r="N466" s="169"/>
      <c r="O466" s="166">
        <f t="shared" si="20"/>
        <v>0</v>
      </c>
      <c r="P466" s="195"/>
      <c r="Q466" s="167"/>
    </row>
    <row r="467" spans="1:17" s="206" customFormat="1" ht="12" hidden="1" customHeight="1">
      <c r="A467" s="219" t="s">
        <v>2278</v>
      </c>
      <c r="B467" s="227" t="s">
        <v>1057</v>
      </c>
      <c r="C467" s="221" t="s">
        <v>263</v>
      </c>
      <c r="D467" s="221" t="s">
        <v>908</v>
      </c>
      <c r="E467" s="221" t="s">
        <v>93</v>
      </c>
      <c r="F467" s="264"/>
      <c r="G467" s="222">
        <v>4320</v>
      </c>
      <c r="H467" s="169">
        <f t="shared" si="19"/>
        <v>0</v>
      </c>
      <c r="I467" s="166"/>
      <c r="J467" s="166"/>
      <c r="K467" s="169"/>
      <c r="L467" s="169"/>
      <c r="M467" s="169"/>
      <c r="N467" s="169"/>
      <c r="O467" s="166">
        <f t="shared" si="20"/>
        <v>0</v>
      </c>
      <c r="P467" s="195"/>
      <c r="Q467" s="167"/>
    </row>
    <row r="468" spans="1:17" s="206" customFormat="1" ht="12" hidden="1" customHeight="1">
      <c r="A468" s="219" t="s">
        <v>2279</v>
      </c>
      <c r="B468" s="227" t="s">
        <v>1057</v>
      </c>
      <c r="C468" s="221" t="s">
        <v>263</v>
      </c>
      <c r="D468" s="221" t="s">
        <v>911</v>
      </c>
      <c r="E468" s="221" t="s">
        <v>93</v>
      </c>
      <c r="F468" s="264"/>
      <c r="G468" s="222">
        <v>59520</v>
      </c>
      <c r="H468" s="169">
        <f t="shared" si="19"/>
        <v>0</v>
      </c>
      <c r="I468" s="166"/>
      <c r="J468" s="166"/>
      <c r="K468" s="169"/>
      <c r="L468" s="169"/>
      <c r="M468" s="169"/>
      <c r="N468" s="169"/>
      <c r="O468" s="166">
        <f t="shared" si="20"/>
        <v>0</v>
      </c>
      <c r="P468" s="195"/>
      <c r="Q468" s="167"/>
    </row>
    <row r="469" spans="1:17" s="206" customFormat="1" ht="12" hidden="1" customHeight="1">
      <c r="A469" s="219" t="s">
        <v>2280</v>
      </c>
      <c r="B469" s="227" t="s">
        <v>2285</v>
      </c>
      <c r="C469" s="223" t="s">
        <v>2282</v>
      </c>
      <c r="D469" s="223" t="s">
        <v>2283</v>
      </c>
      <c r="E469" s="223" t="s">
        <v>93</v>
      </c>
      <c r="F469" s="266"/>
      <c r="G469" s="204">
        <v>15100</v>
      </c>
      <c r="H469" s="169">
        <f t="shared" si="19"/>
        <v>0</v>
      </c>
      <c r="I469" s="166"/>
      <c r="J469" s="166"/>
      <c r="K469" s="169"/>
      <c r="L469" s="169"/>
      <c r="M469" s="169"/>
      <c r="N469" s="169"/>
      <c r="O469" s="166">
        <f t="shared" si="20"/>
        <v>0</v>
      </c>
      <c r="P469" s="195"/>
      <c r="Q469" s="167"/>
    </row>
    <row r="470" spans="1:17" s="206" customFormat="1" ht="12" hidden="1" customHeight="1">
      <c r="A470" s="219" t="s">
        <v>2281</v>
      </c>
      <c r="B470" s="227" t="s">
        <v>2285</v>
      </c>
      <c r="C470" s="223" t="s">
        <v>2282</v>
      </c>
      <c r="D470" s="223" t="s">
        <v>2284</v>
      </c>
      <c r="E470" s="223" t="s">
        <v>93</v>
      </c>
      <c r="F470" s="266"/>
      <c r="G470" s="204">
        <v>18440</v>
      </c>
      <c r="H470" s="169">
        <f t="shared" si="19"/>
        <v>0</v>
      </c>
      <c r="I470" s="166"/>
      <c r="J470" s="166"/>
      <c r="K470" s="169"/>
      <c r="L470" s="169"/>
      <c r="M470" s="169"/>
      <c r="N470" s="169"/>
      <c r="O470" s="166">
        <f t="shared" si="20"/>
        <v>0</v>
      </c>
      <c r="P470" s="195"/>
      <c r="Q470" s="167"/>
    </row>
    <row r="471" spans="1:17" s="206" customFormat="1" ht="12" hidden="1" customHeight="1">
      <c r="A471" s="168" t="s">
        <v>2286</v>
      </c>
      <c r="B471" s="227" t="s">
        <v>2285</v>
      </c>
      <c r="C471" s="221" t="s">
        <v>2287</v>
      </c>
      <c r="D471" s="221" t="s">
        <v>2288</v>
      </c>
      <c r="E471" s="221" t="s">
        <v>93</v>
      </c>
      <c r="F471" s="266"/>
      <c r="G471" s="222">
        <v>13600</v>
      </c>
      <c r="H471" s="169">
        <f t="shared" si="19"/>
        <v>0</v>
      </c>
      <c r="I471" s="166"/>
      <c r="J471" s="166"/>
      <c r="K471" s="169"/>
      <c r="L471" s="169"/>
      <c r="M471" s="169"/>
      <c r="N471" s="169"/>
      <c r="O471" s="166">
        <f t="shared" si="20"/>
        <v>0</v>
      </c>
      <c r="P471" s="195"/>
      <c r="Q471" s="167"/>
    </row>
    <row r="472" spans="1:17" s="206" customFormat="1" ht="12" hidden="1" customHeight="1">
      <c r="A472" s="219" t="s">
        <v>2289</v>
      </c>
      <c r="B472" s="227" t="s">
        <v>2285</v>
      </c>
      <c r="C472" s="221" t="s">
        <v>2291</v>
      </c>
      <c r="D472" s="221" t="s">
        <v>2292</v>
      </c>
      <c r="E472" s="221" t="s">
        <v>93</v>
      </c>
      <c r="F472" s="266"/>
      <c r="G472" s="222">
        <v>8500</v>
      </c>
      <c r="H472" s="169">
        <f t="shared" si="19"/>
        <v>0</v>
      </c>
      <c r="I472" s="166"/>
      <c r="J472" s="166"/>
      <c r="K472" s="169"/>
      <c r="L472" s="169"/>
      <c r="M472" s="169"/>
      <c r="N472" s="169"/>
      <c r="O472" s="166">
        <f t="shared" si="20"/>
        <v>0</v>
      </c>
      <c r="P472" s="195"/>
      <c r="Q472" s="167"/>
    </row>
    <row r="473" spans="1:17" s="206" customFormat="1" ht="12" hidden="1" customHeight="1">
      <c r="A473" s="219" t="s">
        <v>2290</v>
      </c>
      <c r="B473" s="227" t="s">
        <v>2285</v>
      </c>
      <c r="C473" s="221" t="s">
        <v>2291</v>
      </c>
      <c r="D473" s="221" t="s">
        <v>2293</v>
      </c>
      <c r="E473" s="221" t="s">
        <v>93</v>
      </c>
      <c r="F473" s="266"/>
      <c r="G473" s="222">
        <v>11000</v>
      </c>
      <c r="H473" s="169">
        <f t="shared" si="19"/>
        <v>0</v>
      </c>
      <c r="I473" s="166"/>
      <c r="J473" s="166"/>
      <c r="K473" s="169"/>
      <c r="L473" s="169"/>
      <c r="M473" s="169"/>
      <c r="N473" s="169"/>
      <c r="O473" s="166">
        <f t="shared" si="20"/>
        <v>0</v>
      </c>
      <c r="P473" s="195"/>
      <c r="Q473" s="167"/>
    </row>
    <row r="474" spans="1:17" s="206" customFormat="1" ht="12" hidden="1" customHeight="1">
      <c r="A474" s="168" t="s">
        <v>1058</v>
      </c>
      <c r="B474" s="224" t="s">
        <v>1113</v>
      </c>
      <c r="C474" s="167" t="s">
        <v>1085</v>
      </c>
      <c r="D474" s="167" t="s">
        <v>1086</v>
      </c>
      <c r="E474" s="224" t="s">
        <v>93</v>
      </c>
      <c r="F474" s="264"/>
      <c r="G474" s="218">
        <v>67000</v>
      </c>
      <c r="H474" s="169">
        <f t="shared" si="19"/>
        <v>0</v>
      </c>
      <c r="I474" s="218"/>
      <c r="J474" s="166">
        <f t="shared" si="21"/>
        <v>0</v>
      </c>
      <c r="K474" s="169"/>
      <c r="L474" s="169"/>
      <c r="M474" s="169"/>
      <c r="N474" s="169"/>
      <c r="O474" s="166">
        <f t="shared" si="20"/>
        <v>0</v>
      </c>
      <c r="P474" s="195"/>
      <c r="Q474" s="167"/>
    </row>
    <row r="475" spans="1:17" s="242" customFormat="1" ht="12" hidden="1" customHeight="1">
      <c r="A475" s="230" t="s">
        <v>1138</v>
      </c>
      <c r="B475" s="231" t="s">
        <v>1113</v>
      </c>
      <c r="C475" s="247" t="s">
        <v>1139</v>
      </c>
      <c r="D475" s="232" t="s">
        <v>1140</v>
      </c>
      <c r="E475" s="232" t="s">
        <v>1141</v>
      </c>
      <c r="F475" s="265"/>
      <c r="G475" s="233"/>
      <c r="H475" s="234">
        <f t="shared" si="19"/>
        <v>0</v>
      </c>
      <c r="I475" s="233">
        <v>1528884</v>
      </c>
      <c r="J475" s="235">
        <f t="shared" si="21"/>
        <v>0</v>
      </c>
      <c r="K475" s="234"/>
      <c r="L475" s="234"/>
      <c r="M475" s="234"/>
      <c r="N475" s="234"/>
      <c r="O475" s="235">
        <f t="shared" si="20"/>
        <v>0</v>
      </c>
      <c r="P475" s="237"/>
      <c r="Q475" s="238"/>
    </row>
    <row r="476" spans="1:17" s="206" customFormat="1" ht="12" hidden="1" customHeight="1">
      <c r="A476" s="168" t="s">
        <v>1059</v>
      </c>
      <c r="B476" s="224" t="s">
        <v>1113</v>
      </c>
      <c r="C476" s="167" t="s">
        <v>1085</v>
      </c>
      <c r="D476" s="167" t="s">
        <v>1087</v>
      </c>
      <c r="E476" s="224" t="s">
        <v>93</v>
      </c>
      <c r="F476" s="264"/>
      <c r="G476" s="218">
        <v>84000</v>
      </c>
      <c r="H476" s="169">
        <f t="shared" si="19"/>
        <v>0</v>
      </c>
      <c r="I476" s="218"/>
      <c r="J476" s="166">
        <f t="shared" si="21"/>
        <v>0</v>
      </c>
      <c r="K476" s="169"/>
      <c r="L476" s="169"/>
      <c r="M476" s="169"/>
      <c r="N476" s="169"/>
      <c r="O476" s="166">
        <f t="shared" si="20"/>
        <v>0</v>
      </c>
      <c r="P476" s="195"/>
      <c r="Q476" s="167"/>
    </row>
    <row r="477" spans="1:17" s="242" customFormat="1" ht="12" hidden="1" customHeight="1">
      <c r="A477" s="230" t="s">
        <v>1138</v>
      </c>
      <c r="B477" s="231" t="s">
        <v>1113</v>
      </c>
      <c r="C477" s="247" t="s">
        <v>1139</v>
      </c>
      <c r="D477" s="232" t="s">
        <v>1140</v>
      </c>
      <c r="E477" s="232" t="s">
        <v>1141</v>
      </c>
      <c r="F477" s="265"/>
      <c r="G477" s="233"/>
      <c r="H477" s="234">
        <f t="shared" si="19"/>
        <v>0</v>
      </c>
      <c r="I477" s="233">
        <v>1528884</v>
      </c>
      <c r="J477" s="235">
        <f t="shared" si="21"/>
        <v>0</v>
      </c>
      <c r="K477" s="234"/>
      <c r="L477" s="234"/>
      <c r="M477" s="234"/>
      <c r="N477" s="234"/>
      <c r="O477" s="235">
        <f t="shared" si="20"/>
        <v>0</v>
      </c>
      <c r="P477" s="237"/>
      <c r="Q477" s="238"/>
    </row>
    <row r="478" spans="1:17" s="206" customFormat="1" ht="12" hidden="1" customHeight="1">
      <c r="A478" s="168" t="s">
        <v>1060</v>
      </c>
      <c r="B478" s="224" t="s">
        <v>1113</v>
      </c>
      <c r="C478" s="167" t="s">
        <v>1085</v>
      </c>
      <c r="D478" s="167" t="s">
        <v>1088</v>
      </c>
      <c r="E478" s="224" t="s">
        <v>93</v>
      </c>
      <c r="F478" s="264"/>
      <c r="G478" s="218">
        <v>114000</v>
      </c>
      <c r="H478" s="169">
        <f t="shared" si="19"/>
        <v>0</v>
      </c>
      <c r="I478" s="218"/>
      <c r="J478" s="166">
        <f t="shared" si="21"/>
        <v>0</v>
      </c>
      <c r="K478" s="169"/>
      <c r="L478" s="169"/>
      <c r="M478" s="169"/>
      <c r="N478" s="169"/>
      <c r="O478" s="166">
        <f t="shared" si="20"/>
        <v>0</v>
      </c>
      <c r="P478" s="195"/>
      <c r="Q478" s="167"/>
    </row>
    <row r="479" spans="1:17" s="242" customFormat="1" ht="12" hidden="1" customHeight="1">
      <c r="A479" s="230" t="s">
        <v>1138</v>
      </c>
      <c r="B479" s="231" t="s">
        <v>1113</v>
      </c>
      <c r="C479" s="247" t="s">
        <v>1139</v>
      </c>
      <c r="D479" s="247" t="s">
        <v>1140</v>
      </c>
      <c r="E479" s="232" t="s">
        <v>1141</v>
      </c>
      <c r="F479" s="265"/>
      <c r="G479" s="233"/>
      <c r="H479" s="234">
        <f t="shared" si="19"/>
        <v>0</v>
      </c>
      <c r="I479" s="233">
        <v>1528884</v>
      </c>
      <c r="J479" s="235">
        <f t="shared" si="21"/>
        <v>0</v>
      </c>
      <c r="K479" s="234"/>
      <c r="L479" s="234"/>
      <c r="M479" s="234"/>
      <c r="N479" s="234"/>
      <c r="O479" s="235">
        <f t="shared" si="20"/>
        <v>0</v>
      </c>
      <c r="P479" s="237"/>
      <c r="Q479" s="238"/>
    </row>
    <row r="480" spans="1:17" s="206" customFormat="1" ht="12" hidden="1" customHeight="1">
      <c r="A480" s="168" t="s">
        <v>1061</v>
      </c>
      <c r="B480" s="224" t="s">
        <v>1113</v>
      </c>
      <c r="C480" s="167" t="s">
        <v>1085</v>
      </c>
      <c r="D480" s="167" t="s">
        <v>1089</v>
      </c>
      <c r="E480" s="224" t="s">
        <v>93</v>
      </c>
      <c r="F480" s="264"/>
      <c r="G480" s="218">
        <v>123000</v>
      </c>
      <c r="H480" s="169">
        <f t="shared" si="19"/>
        <v>0</v>
      </c>
      <c r="I480" s="218"/>
      <c r="J480" s="166">
        <f t="shared" si="21"/>
        <v>0</v>
      </c>
      <c r="K480" s="169"/>
      <c r="L480" s="169"/>
      <c r="M480" s="169"/>
      <c r="N480" s="169"/>
      <c r="O480" s="166">
        <f t="shared" si="20"/>
        <v>0</v>
      </c>
      <c r="P480" s="195"/>
      <c r="Q480" s="167"/>
    </row>
    <row r="481" spans="1:17" s="242" customFormat="1" ht="12" hidden="1" customHeight="1">
      <c r="A481" s="230" t="s">
        <v>1138</v>
      </c>
      <c r="B481" s="231" t="s">
        <v>1113</v>
      </c>
      <c r="C481" s="247" t="s">
        <v>1139</v>
      </c>
      <c r="D481" s="247" t="s">
        <v>1140</v>
      </c>
      <c r="E481" s="232" t="s">
        <v>1141</v>
      </c>
      <c r="F481" s="265"/>
      <c r="G481" s="233"/>
      <c r="H481" s="234">
        <f t="shared" si="19"/>
        <v>0</v>
      </c>
      <c r="I481" s="233">
        <v>1528884</v>
      </c>
      <c r="J481" s="235">
        <f t="shared" si="21"/>
        <v>0</v>
      </c>
      <c r="K481" s="234"/>
      <c r="L481" s="234"/>
      <c r="M481" s="234"/>
      <c r="N481" s="234"/>
      <c r="O481" s="235">
        <f t="shared" si="20"/>
        <v>0</v>
      </c>
      <c r="P481" s="237"/>
      <c r="Q481" s="238"/>
    </row>
    <row r="482" spans="1:17" s="206" customFormat="1" ht="12" hidden="1" customHeight="1">
      <c r="A482" s="168" t="s">
        <v>1062</v>
      </c>
      <c r="B482" s="224" t="s">
        <v>1113</v>
      </c>
      <c r="C482" s="167" t="s">
        <v>1085</v>
      </c>
      <c r="D482" s="167" t="s">
        <v>1090</v>
      </c>
      <c r="E482" s="224" t="s">
        <v>93</v>
      </c>
      <c r="F482" s="264"/>
      <c r="G482" s="218">
        <v>93000</v>
      </c>
      <c r="H482" s="169">
        <f t="shared" si="19"/>
        <v>0</v>
      </c>
      <c r="I482" s="218"/>
      <c r="J482" s="166">
        <f t="shared" si="21"/>
        <v>0</v>
      </c>
      <c r="K482" s="169"/>
      <c r="L482" s="169"/>
      <c r="M482" s="169"/>
      <c r="N482" s="169"/>
      <c r="O482" s="166">
        <f t="shared" si="20"/>
        <v>0</v>
      </c>
      <c r="P482" s="195"/>
      <c r="Q482" s="167"/>
    </row>
    <row r="483" spans="1:17" s="242" customFormat="1" ht="12" hidden="1" customHeight="1">
      <c r="A483" s="230" t="s">
        <v>1138</v>
      </c>
      <c r="B483" s="231" t="s">
        <v>1113</v>
      </c>
      <c r="C483" s="247" t="s">
        <v>1139</v>
      </c>
      <c r="D483" s="247" t="s">
        <v>1140</v>
      </c>
      <c r="E483" s="232" t="s">
        <v>1141</v>
      </c>
      <c r="F483" s="265"/>
      <c r="G483" s="233"/>
      <c r="H483" s="234">
        <f t="shared" si="19"/>
        <v>0</v>
      </c>
      <c r="I483" s="233">
        <v>1528884</v>
      </c>
      <c r="J483" s="235">
        <f t="shared" si="21"/>
        <v>0</v>
      </c>
      <c r="K483" s="234"/>
      <c r="L483" s="234"/>
      <c r="M483" s="234"/>
      <c r="N483" s="234"/>
      <c r="O483" s="235">
        <f t="shared" si="20"/>
        <v>0</v>
      </c>
      <c r="P483" s="237"/>
      <c r="Q483" s="238"/>
    </row>
    <row r="484" spans="1:17" s="206" customFormat="1" ht="12" hidden="1" customHeight="1">
      <c r="A484" s="168" t="s">
        <v>1063</v>
      </c>
      <c r="B484" s="224" t="s">
        <v>1113</v>
      </c>
      <c r="C484" s="167" t="s">
        <v>1085</v>
      </c>
      <c r="D484" s="167" t="s">
        <v>1091</v>
      </c>
      <c r="E484" s="224" t="s">
        <v>93</v>
      </c>
      <c r="F484" s="264"/>
      <c r="G484" s="218">
        <v>107000</v>
      </c>
      <c r="H484" s="169">
        <f t="shared" si="19"/>
        <v>0</v>
      </c>
      <c r="I484" s="218"/>
      <c r="J484" s="166">
        <f t="shared" si="21"/>
        <v>0</v>
      </c>
      <c r="K484" s="169"/>
      <c r="L484" s="169"/>
      <c r="M484" s="169"/>
      <c r="N484" s="169"/>
      <c r="O484" s="166">
        <f t="shared" si="20"/>
        <v>0</v>
      </c>
      <c r="P484" s="195"/>
      <c r="Q484" s="167"/>
    </row>
    <row r="485" spans="1:17" s="242" customFormat="1" ht="12" hidden="1" customHeight="1">
      <c r="A485" s="230" t="s">
        <v>1138</v>
      </c>
      <c r="B485" s="231" t="s">
        <v>1113</v>
      </c>
      <c r="C485" s="247" t="s">
        <v>1139</v>
      </c>
      <c r="D485" s="247" t="s">
        <v>1140</v>
      </c>
      <c r="E485" s="232" t="s">
        <v>1141</v>
      </c>
      <c r="F485" s="265"/>
      <c r="G485" s="233"/>
      <c r="H485" s="234">
        <f t="shared" si="19"/>
        <v>0</v>
      </c>
      <c r="I485" s="233">
        <v>1528884</v>
      </c>
      <c r="J485" s="235">
        <f t="shared" si="21"/>
        <v>0</v>
      </c>
      <c r="K485" s="234"/>
      <c r="L485" s="234"/>
      <c r="M485" s="234"/>
      <c r="N485" s="234"/>
      <c r="O485" s="235">
        <f t="shared" si="20"/>
        <v>0</v>
      </c>
      <c r="P485" s="237"/>
      <c r="Q485" s="238"/>
    </row>
    <row r="486" spans="1:17" s="206" customFormat="1" ht="12" hidden="1" customHeight="1">
      <c r="A486" s="168" t="s">
        <v>1064</v>
      </c>
      <c r="B486" s="224" t="s">
        <v>1113</v>
      </c>
      <c r="C486" s="167" t="s">
        <v>1085</v>
      </c>
      <c r="D486" s="167" t="s">
        <v>1092</v>
      </c>
      <c r="E486" s="224" t="s">
        <v>93</v>
      </c>
      <c r="F486" s="264"/>
      <c r="G486" s="218">
        <v>113000</v>
      </c>
      <c r="H486" s="169">
        <f t="shared" si="19"/>
        <v>0</v>
      </c>
      <c r="I486" s="218"/>
      <c r="J486" s="166">
        <f t="shared" si="21"/>
        <v>0</v>
      </c>
      <c r="K486" s="169"/>
      <c r="L486" s="169"/>
      <c r="M486" s="169"/>
      <c r="N486" s="169"/>
      <c r="O486" s="166">
        <f t="shared" si="20"/>
        <v>0</v>
      </c>
      <c r="P486" s="195"/>
      <c r="Q486" s="167"/>
    </row>
    <row r="487" spans="1:17" s="242" customFormat="1" ht="12" hidden="1" customHeight="1">
      <c r="A487" s="230" t="s">
        <v>1138</v>
      </c>
      <c r="B487" s="231" t="s">
        <v>1113</v>
      </c>
      <c r="C487" s="247" t="s">
        <v>1139</v>
      </c>
      <c r="D487" s="247" t="s">
        <v>1140</v>
      </c>
      <c r="E487" s="232" t="s">
        <v>1141</v>
      </c>
      <c r="F487" s="265"/>
      <c r="G487" s="233"/>
      <c r="H487" s="234">
        <f t="shared" si="19"/>
        <v>0</v>
      </c>
      <c r="I487" s="233">
        <v>1528884</v>
      </c>
      <c r="J487" s="235">
        <f t="shared" si="21"/>
        <v>0</v>
      </c>
      <c r="K487" s="234"/>
      <c r="L487" s="234"/>
      <c r="M487" s="234"/>
      <c r="N487" s="234"/>
      <c r="O487" s="235">
        <f t="shared" si="20"/>
        <v>0</v>
      </c>
      <c r="P487" s="237"/>
      <c r="Q487" s="238"/>
    </row>
    <row r="488" spans="1:17" s="206" customFormat="1" ht="12" hidden="1" customHeight="1">
      <c r="A488" s="168" t="s">
        <v>1065</v>
      </c>
      <c r="B488" s="224" t="s">
        <v>1113</v>
      </c>
      <c r="C488" s="167" t="s">
        <v>1085</v>
      </c>
      <c r="D488" s="167" t="s">
        <v>1093</v>
      </c>
      <c r="E488" s="224" t="s">
        <v>93</v>
      </c>
      <c r="F488" s="264"/>
      <c r="G488" s="218">
        <v>130000</v>
      </c>
      <c r="H488" s="169">
        <f t="shared" si="19"/>
        <v>0</v>
      </c>
      <c r="I488" s="218"/>
      <c r="J488" s="166">
        <f t="shared" si="21"/>
        <v>0</v>
      </c>
      <c r="K488" s="169"/>
      <c r="L488" s="169"/>
      <c r="M488" s="169"/>
      <c r="N488" s="169"/>
      <c r="O488" s="166">
        <f t="shared" si="20"/>
        <v>0</v>
      </c>
      <c r="P488" s="195"/>
      <c r="Q488" s="167"/>
    </row>
    <row r="489" spans="1:17" s="242" customFormat="1" ht="12" hidden="1" customHeight="1">
      <c r="A489" s="230" t="s">
        <v>1138</v>
      </c>
      <c r="B489" s="231" t="s">
        <v>1113</v>
      </c>
      <c r="C489" s="247" t="s">
        <v>1139</v>
      </c>
      <c r="D489" s="247" t="s">
        <v>1140</v>
      </c>
      <c r="E489" s="232" t="s">
        <v>1141</v>
      </c>
      <c r="F489" s="265"/>
      <c r="G489" s="233"/>
      <c r="H489" s="234">
        <f t="shared" si="19"/>
        <v>0</v>
      </c>
      <c r="I489" s="233">
        <v>1528884</v>
      </c>
      <c r="J489" s="235">
        <f t="shared" si="21"/>
        <v>0</v>
      </c>
      <c r="K489" s="234"/>
      <c r="L489" s="234"/>
      <c r="M489" s="234"/>
      <c r="N489" s="234"/>
      <c r="O489" s="235">
        <f t="shared" si="20"/>
        <v>0</v>
      </c>
      <c r="P489" s="237"/>
      <c r="Q489" s="238"/>
    </row>
    <row r="490" spans="1:17" s="206" customFormat="1" ht="12" hidden="1" customHeight="1">
      <c r="A490" s="168" t="s">
        <v>1066</v>
      </c>
      <c r="B490" s="224" t="s">
        <v>1113</v>
      </c>
      <c r="C490" s="167" t="s">
        <v>1085</v>
      </c>
      <c r="D490" s="167" t="s">
        <v>1094</v>
      </c>
      <c r="E490" s="224" t="s">
        <v>93</v>
      </c>
      <c r="F490" s="264"/>
      <c r="G490" s="218">
        <v>145000</v>
      </c>
      <c r="H490" s="169">
        <f t="shared" si="19"/>
        <v>0</v>
      </c>
      <c r="I490" s="218"/>
      <c r="J490" s="166">
        <f t="shared" si="21"/>
        <v>0</v>
      </c>
      <c r="K490" s="169"/>
      <c r="L490" s="169"/>
      <c r="M490" s="169"/>
      <c r="N490" s="169"/>
      <c r="O490" s="166">
        <f t="shared" si="20"/>
        <v>0</v>
      </c>
      <c r="P490" s="195"/>
      <c r="Q490" s="167"/>
    </row>
    <row r="491" spans="1:17" s="242" customFormat="1" ht="12" hidden="1" customHeight="1">
      <c r="A491" s="230" t="s">
        <v>1138</v>
      </c>
      <c r="B491" s="231" t="s">
        <v>1113</v>
      </c>
      <c r="C491" s="247" t="s">
        <v>1139</v>
      </c>
      <c r="D491" s="247" t="s">
        <v>1140</v>
      </c>
      <c r="E491" s="232" t="s">
        <v>1141</v>
      </c>
      <c r="F491" s="265"/>
      <c r="G491" s="233"/>
      <c r="H491" s="234">
        <f t="shared" si="19"/>
        <v>0</v>
      </c>
      <c r="I491" s="233">
        <v>1528884</v>
      </c>
      <c r="J491" s="235">
        <f t="shared" si="21"/>
        <v>0</v>
      </c>
      <c r="K491" s="234"/>
      <c r="L491" s="234"/>
      <c r="M491" s="234"/>
      <c r="N491" s="234"/>
      <c r="O491" s="235">
        <f t="shared" si="20"/>
        <v>0</v>
      </c>
      <c r="P491" s="237"/>
      <c r="Q491" s="238"/>
    </row>
    <row r="492" spans="1:17" s="206" customFormat="1" ht="12" hidden="1" customHeight="1">
      <c r="A492" s="168" t="s">
        <v>1067</v>
      </c>
      <c r="B492" s="224" t="s">
        <v>1113</v>
      </c>
      <c r="C492" s="167" t="s">
        <v>1085</v>
      </c>
      <c r="D492" s="167" t="s">
        <v>1095</v>
      </c>
      <c r="E492" s="224" t="s">
        <v>93</v>
      </c>
      <c r="F492" s="264"/>
      <c r="G492" s="218">
        <v>169000</v>
      </c>
      <c r="H492" s="169">
        <f t="shared" si="19"/>
        <v>0</v>
      </c>
      <c r="I492" s="218"/>
      <c r="J492" s="166">
        <f t="shared" si="21"/>
        <v>0</v>
      </c>
      <c r="K492" s="169"/>
      <c r="L492" s="169"/>
      <c r="M492" s="169"/>
      <c r="N492" s="169"/>
      <c r="O492" s="166">
        <f t="shared" si="20"/>
        <v>0</v>
      </c>
      <c r="P492" s="195"/>
      <c r="Q492" s="167"/>
    </row>
    <row r="493" spans="1:17" s="242" customFormat="1" ht="12" hidden="1" customHeight="1">
      <c r="A493" s="230" t="s">
        <v>1138</v>
      </c>
      <c r="B493" s="231" t="s">
        <v>1113</v>
      </c>
      <c r="C493" s="247" t="s">
        <v>1139</v>
      </c>
      <c r="D493" s="247" t="s">
        <v>1140</v>
      </c>
      <c r="E493" s="232" t="s">
        <v>1141</v>
      </c>
      <c r="F493" s="265"/>
      <c r="G493" s="233"/>
      <c r="H493" s="234">
        <f t="shared" si="19"/>
        <v>0</v>
      </c>
      <c r="I493" s="233">
        <v>1528884</v>
      </c>
      <c r="J493" s="235">
        <f t="shared" si="21"/>
        <v>0</v>
      </c>
      <c r="K493" s="234"/>
      <c r="L493" s="234"/>
      <c r="M493" s="234"/>
      <c r="N493" s="234"/>
      <c r="O493" s="235">
        <f t="shared" si="20"/>
        <v>0</v>
      </c>
      <c r="P493" s="237"/>
      <c r="Q493" s="238"/>
    </row>
    <row r="494" spans="1:17" s="206" customFormat="1" ht="12" hidden="1" customHeight="1">
      <c r="A494" s="168" t="s">
        <v>1068</v>
      </c>
      <c r="B494" s="224" t="s">
        <v>1113</v>
      </c>
      <c r="C494" s="167" t="s">
        <v>1085</v>
      </c>
      <c r="D494" s="167" t="s">
        <v>1096</v>
      </c>
      <c r="E494" s="224" t="s">
        <v>93</v>
      </c>
      <c r="F494" s="264"/>
      <c r="G494" s="218">
        <v>208000</v>
      </c>
      <c r="H494" s="169">
        <f t="shared" si="19"/>
        <v>0</v>
      </c>
      <c r="I494" s="218"/>
      <c r="J494" s="166">
        <f t="shared" si="21"/>
        <v>0</v>
      </c>
      <c r="K494" s="169"/>
      <c r="L494" s="169"/>
      <c r="M494" s="169"/>
      <c r="N494" s="169"/>
      <c r="O494" s="166">
        <f t="shared" si="20"/>
        <v>0</v>
      </c>
      <c r="P494" s="195"/>
      <c r="Q494" s="167"/>
    </row>
    <row r="495" spans="1:17" s="242" customFormat="1" ht="12" hidden="1" customHeight="1">
      <c r="A495" s="230" t="s">
        <v>1138</v>
      </c>
      <c r="B495" s="231" t="s">
        <v>1113</v>
      </c>
      <c r="C495" s="247" t="s">
        <v>1139</v>
      </c>
      <c r="D495" s="247" t="s">
        <v>1140</v>
      </c>
      <c r="E495" s="232" t="s">
        <v>1141</v>
      </c>
      <c r="F495" s="265"/>
      <c r="G495" s="233"/>
      <c r="H495" s="234">
        <f t="shared" si="19"/>
        <v>0</v>
      </c>
      <c r="I495" s="233">
        <v>1528884</v>
      </c>
      <c r="J495" s="235">
        <f t="shared" si="21"/>
        <v>0</v>
      </c>
      <c r="K495" s="234"/>
      <c r="L495" s="234"/>
      <c r="M495" s="234"/>
      <c r="N495" s="234"/>
      <c r="O495" s="235">
        <f t="shared" si="20"/>
        <v>0</v>
      </c>
      <c r="P495" s="237"/>
      <c r="Q495" s="238"/>
    </row>
    <row r="496" spans="1:17" s="206" customFormat="1" ht="12" hidden="1" customHeight="1">
      <c r="A496" s="168" t="s">
        <v>1069</v>
      </c>
      <c r="B496" s="224" t="s">
        <v>1113</v>
      </c>
      <c r="C496" s="167" t="s">
        <v>1085</v>
      </c>
      <c r="D496" s="167" t="s">
        <v>1097</v>
      </c>
      <c r="E496" s="224" t="s">
        <v>93</v>
      </c>
      <c r="F496" s="264"/>
      <c r="G496" s="218">
        <v>144000</v>
      </c>
      <c r="H496" s="169">
        <f t="shared" si="19"/>
        <v>0</v>
      </c>
      <c r="I496" s="218"/>
      <c r="J496" s="166">
        <f t="shared" si="21"/>
        <v>0</v>
      </c>
      <c r="K496" s="169"/>
      <c r="L496" s="169"/>
      <c r="M496" s="169"/>
      <c r="N496" s="169"/>
      <c r="O496" s="166">
        <f t="shared" si="20"/>
        <v>0</v>
      </c>
      <c r="P496" s="195"/>
      <c r="Q496" s="167"/>
    </row>
    <row r="497" spans="1:17" s="242" customFormat="1" ht="12" hidden="1" customHeight="1">
      <c r="A497" s="230" t="s">
        <v>1138</v>
      </c>
      <c r="B497" s="231" t="s">
        <v>1113</v>
      </c>
      <c r="C497" s="247" t="s">
        <v>1139</v>
      </c>
      <c r="D497" s="247" t="s">
        <v>1140</v>
      </c>
      <c r="E497" s="232" t="s">
        <v>1141</v>
      </c>
      <c r="F497" s="265"/>
      <c r="G497" s="233"/>
      <c r="H497" s="234">
        <f t="shared" si="19"/>
        <v>0</v>
      </c>
      <c r="I497" s="233">
        <v>1528884</v>
      </c>
      <c r="J497" s="235">
        <f t="shared" si="21"/>
        <v>0</v>
      </c>
      <c r="K497" s="234"/>
      <c r="L497" s="234"/>
      <c r="M497" s="234"/>
      <c r="N497" s="234"/>
      <c r="O497" s="235">
        <f t="shared" si="20"/>
        <v>0</v>
      </c>
      <c r="P497" s="237"/>
      <c r="Q497" s="238"/>
    </row>
    <row r="498" spans="1:17" s="206" customFormat="1" ht="12" hidden="1" customHeight="1">
      <c r="A498" s="168" t="s">
        <v>1070</v>
      </c>
      <c r="B498" s="224" t="s">
        <v>1113</v>
      </c>
      <c r="C498" s="167" t="s">
        <v>1085</v>
      </c>
      <c r="D498" s="167" t="s">
        <v>1098</v>
      </c>
      <c r="E498" s="224" t="s">
        <v>93</v>
      </c>
      <c r="F498" s="264"/>
      <c r="G498" s="218">
        <v>182000</v>
      </c>
      <c r="H498" s="169">
        <f t="shared" si="19"/>
        <v>0</v>
      </c>
      <c r="I498" s="218"/>
      <c r="J498" s="166">
        <f t="shared" si="21"/>
        <v>0</v>
      </c>
      <c r="K498" s="169"/>
      <c r="L498" s="169"/>
      <c r="M498" s="169"/>
      <c r="N498" s="169"/>
      <c r="O498" s="166">
        <f t="shared" si="20"/>
        <v>0</v>
      </c>
      <c r="P498" s="195"/>
      <c r="Q498" s="167"/>
    </row>
    <row r="499" spans="1:17" s="242" customFormat="1" ht="12" hidden="1" customHeight="1">
      <c r="A499" s="230" t="s">
        <v>1138</v>
      </c>
      <c r="B499" s="231" t="s">
        <v>1113</v>
      </c>
      <c r="C499" s="247" t="s">
        <v>1139</v>
      </c>
      <c r="D499" s="247" t="s">
        <v>1140</v>
      </c>
      <c r="E499" s="232" t="s">
        <v>1141</v>
      </c>
      <c r="F499" s="265"/>
      <c r="G499" s="233"/>
      <c r="H499" s="234">
        <f t="shared" si="19"/>
        <v>0</v>
      </c>
      <c r="I499" s="233">
        <v>1528884</v>
      </c>
      <c r="J499" s="235">
        <f t="shared" si="21"/>
        <v>0</v>
      </c>
      <c r="K499" s="234"/>
      <c r="L499" s="234"/>
      <c r="M499" s="234"/>
      <c r="N499" s="234"/>
      <c r="O499" s="235">
        <f t="shared" si="20"/>
        <v>0</v>
      </c>
      <c r="P499" s="237"/>
      <c r="Q499" s="238"/>
    </row>
    <row r="500" spans="1:17" s="206" customFormat="1" ht="12" hidden="1" customHeight="1">
      <c r="A500" s="168" t="s">
        <v>1071</v>
      </c>
      <c r="B500" s="224" t="s">
        <v>1113</v>
      </c>
      <c r="C500" s="167" t="s">
        <v>1085</v>
      </c>
      <c r="D500" s="167" t="s">
        <v>1099</v>
      </c>
      <c r="E500" s="224" t="s">
        <v>93</v>
      </c>
      <c r="F500" s="264"/>
      <c r="G500" s="218">
        <v>201000</v>
      </c>
      <c r="H500" s="169">
        <f t="shared" si="19"/>
        <v>0</v>
      </c>
      <c r="I500" s="218"/>
      <c r="J500" s="166">
        <f t="shared" si="21"/>
        <v>0</v>
      </c>
      <c r="K500" s="169"/>
      <c r="L500" s="169"/>
      <c r="M500" s="169"/>
      <c r="N500" s="169"/>
      <c r="O500" s="166">
        <f t="shared" si="20"/>
        <v>0</v>
      </c>
      <c r="P500" s="195"/>
      <c r="Q500" s="167"/>
    </row>
    <row r="501" spans="1:17" s="242" customFormat="1" ht="12" hidden="1" customHeight="1">
      <c r="A501" s="230" t="s">
        <v>1138</v>
      </c>
      <c r="B501" s="231" t="s">
        <v>1113</v>
      </c>
      <c r="C501" s="247" t="s">
        <v>1139</v>
      </c>
      <c r="D501" s="247" t="s">
        <v>1140</v>
      </c>
      <c r="E501" s="232" t="s">
        <v>1141</v>
      </c>
      <c r="F501" s="265"/>
      <c r="G501" s="233"/>
      <c r="H501" s="234">
        <f t="shared" si="19"/>
        <v>0</v>
      </c>
      <c r="I501" s="233">
        <v>1528884</v>
      </c>
      <c r="J501" s="235">
        <f t="shared" si="21"/>
        <v>0</v>
      </c>
      <c r="K501" s="234"/>
      <c r="L501" s="234"/>
      <c r="M501" s="234"/>
      <c r="N501" s="234"/>
      <c r="O501" s="235">
        <f t="shared" si="20"/>
        <v>0</v>
      </c>
      <c r="P501" s="237"/>
      <c r="Q501" s="238"/>
    </row>
    <row r="502" spans="1:17" s="206" customFormat="1" ht="12" hidden="1" customHeight="1">
      <c r="A502" s="168" t="s">
        <v>1072</v>
      </c>
      <c r="B502" s="224" t="s">
        <v>1113</v>
      </c>
      <c r="C502" s="167" t="s">
        <v>1085</v>
      </c>
      <c r="D502" s="167" t="s">
        <v>1100</v>
      </c>
      <c r="E502" s="224" t="s">
        <v>93</v>
      </c>
      <c r="F502" s="264"/>
      <c r="G502" s="218">
        <v>221000</v>
      </c>
      <c r="H502" s="169">
        <f t="shared" si="19"/>
        <v>0</v>
      </c>
      <c r="I502" s="218"/>
      <c r="J502" s="166">
        <f t="shared" si="21"/>
        <v>0</v>
      </c>
      <c r="K502" s="169"/>
      <c r="L502" s="169"/>
      <c r="M502" s="169"/>
      <c r="N502" s="169"/>
      <c r="O502" s="166">
        <f t="shared" si="20"/>
        <v>0</v>
      </c>
      <c r="P502" s="195"/>
      <c r="Q502" s="167"/>
    </row>
    <row r="503" spans="1:17" s="242" customFormat="1" ht="12" hidden="1" customHeight="1">
      <c r="A503" s="230" t="s">
        <v>1138</v>
      </c>
      <c r="B503" s="231" t="s">
        <v>1113</v>
      </c>
      <c r="C503" s="247" t="s">
        <v>1139</v>
      </c>
      <c r="D503" s="247" t="s">
        <v>1140</v>
      </c>
      <c r="E503" s="232" t="s">
        <v>1141</v>
      </c>
      <c r="F503" s="265"/>
      <c r="G503" s="233"/>
      <c r="H503" s="234">
        <f t="shared" si="19"/>
        <v>0</v>
      </c>
      <c r="I503" s="233">
        <v>1528884</v>
      </c>
      <c r="J503" s="235">
        <f t="shared" si="21"/>
        <v>0</v>
      </c>
      <c r="K503" s="234"/>
      <c r="L503" s="234"/>
      <c r="M503" s="234"/>
      <c r="N503" s="234"/>
      <c r="O503" s="235">
        <f t="shared" si="20"/>
        <v>0</v>
      </c>
      <c r="P503" s="237"/>
      <c r="Q503" s="238"/>
    </row>
    <row r="504" spans="1:17" s="206" customFormat="1" ht="12" hidden="1" customHeight="1">
      <c r="A504" s="168" t="s">
        <v>1073</v>
      </c>
      <c r="B504" s="224" t="s">
        <v>1113</v>
      </c>
      <c r="C504" s="167" t="s">
        <v>1085</v>
      </c>
      <c r="D504" s="167" t="s">
        <v>1101</v>
      </c>
      <c r="E504" s="224" t="s">
        <v>93</v>
      </c>
      <c r="F504" s="264"/>
      <c r="G504" s="218">
        <v>149000</v>
      </c>
      <c r="H504" s="169">
        <f t="shared" si="19"/>
        <v>0</v>
      </c>
      <c r="I504" s="218"/>
      <c r="J504" s="166">
        <f t="shared" si="21"/>
        <v>0</v>
      </c>
      <c r="K504" s="169"/>
      <c r="L504" s="169"/>
      <c r="M504" s="169"/>
      <c r="N504" s="169"/>
      <c r="O504" s="166">
        <f t="shared" si="20"/>
        <v>0</v>
      </c>
      <c r="P504" s="195"/>
      <c r="Q504" s="167"/>
    </row>
    <row r="505" spans="1:17" s="242" customFormat="1" ht="12" hidden="1" customHeight="1">
      <c r="A505" s="230" t="s">
        <v>1138</v>
      </c>
      <c r="B505" s="231" t="s">
        <v>1113</v>
      </c>
      <c r="C505" s="247" t="s">
        <v>1139</v>
      </c>
      <c r="D505" s="247" t="s">
        <v>1140</v>
      </c>
      <c r="E505" s="232" t="s">
        <v>1141</v>
      </c>
      <c r="F505" s="265"/>
      <c r="G505" s="233"/>
      <c r="H505" s="234">
        <f t="shared" si="19"/>
        <v>0</v>
      </c>
      <c r="I505" s="233">
        <v>1528884</v>
      </c>
      <c r="J505" s="235">
        <f t="shared" si="21"/>
        <v>0</v>
      </c>
      <c r="K505" s="234"/>
      <c r="L505" s="234"/>
      <c r="M505" s="234"/>
      <c r="N505" s="234"/>
      <c r="O505" s="235">
        <f t="shared" si="20"/>
        <v>0</v>
      </c>
      <c r="P505" s="237"/>
      <c r="Q505" s="238"/>
    </row>
    <row r="506" spans="1:17" s="206" customFormat="1" ht="12" hidden="1" customHeight="1">
      <c r="A506" s="168" t="s">
        <v>1074</v>
      </c>
      <c r="B506" s="224" t="s">
        <v>1113</v>
      </c>
      <c r="C506" s="167" t="s">
        <v>1085</v>
      </c>
      <c r="D506" s="167" t="s">
        <v>1102</v>
      </c>
      <c r="E506" s="224" t="s">
        <v>93</v>
      </c>
      <c r="F506" s="264"/>
      <c r="G506" s="218">
        <v>169000</v>
      </c>
      <c r="H506" s="169">
        <f t="shared" si="19"/>
        <v>0</v>
      </c>
      <c r="I506" s="218"/>
      <c r="J506" s="166">
        <f t="shared" si="21"/>
        <v>0</v>
      </c>
      <c r="K506" s="169"/>
      <c r="L506" s="169"/>
      <c r="M506" s="169"/>
      <c r="N506" s="169"/>
      <c r="O506" s="166">
        <f t="shared" si="20"/>
        <v>0</v>
      </c>
      <c r="P506" s="195"/>
      <c r="Q506" s="167"/>
    </row>
    <row r="507" spans="1:17" s="242" customFormat="1" ht="12" hidden="1" customHeight="1">
      <c r="A507" s="230" t="s">
        <v>1138</v>
      </c>
      <c r="B507" s="231" t="s">
        <v>1113</v>
      </c>
      <c r="C507" s="247" t="s">
        <v>1139</v>
      </c>
      <c r="D507" s="247" t="s">
        <v>1140</v>
      </c>
      <c r="E507" s="232" t="s">
        <v>1141</v>
      </c>
      <c r="F507" s="265"/>
      <c r="G507" s="233"/>
      <c r="H507" s="234">
        <f t="shared" si="19"/>
        <v>0</v>
      </c>
      <c r="I507" s="233">
        <v>1528884</v>
      </c>
      <c r="J507" s="235">
        <f t="shared" si="21"/>
        <v>0</v>
      </c>
      <c r="K507" s="234"/>
      <c r="L507" s="234"/>
      <c r="M507" s="234"/>
      <c r="N507" s="234"/>
      <c r="O507" s="235">
        <f t="shared" si="20"/>
        <v>0</v>
      </c>
      <c r="P507" s="237"/>
      <c r="Q507" s="238"/>
    </row>
    <row r="508" spans="1:17" s="206" customFormat="1" ht="12" hidden="1" customHeight="1">
      <c r="A508" s="168" t="s">
        <v>1075</v>
      </c>
      <c r="B508" s="224" t="s">
        <v>1113</v>
      </c>
      <c r="C508" s="167" t="s">
        <v>1085</v>
      </c>
      <c r="D508" s="167" t="s">
        <v>1103</v>
      </c>
      <c r="E508" s="224" t="s">
        <v>93</v>
      </c>
      <c r="F508" s="264"/>
      <c r="G508" s="218">
        <v>188000</v>
      </c>
      <c r="H508" s="169">
        <f t="shared" si="19"/>
        <v>0</v>
      </c>
      <c r="I508" s="218"/>
      <c r="J508" s="166">
        <f t="shared" si="21"/>
        <v>0</v>
      </c>
      <c r="K508" s="169"/>
      <c r="L508" s="169"/>
      <c r="M508" s="169"/>
      <c r="N508" s="169"/>
      <c r="O508" s="166">
        <f t="shared" si="20"/>
        <v>0</v>
      </c>
      <c r="P508" s="195"/>
      <c r="Q508" s="167"/>
    </row>
    <row r="509" spans="1:17" s="242" customFormat="1" ht="12" hidden="1" customHeight="1">
      <c r="A509" s="230" t="s">
        <v>1138</v>
      </c>
      <c r="B509" s="231" t="s">
        <v>1113</v>
      </c>
      <c r="C509" s="247" t="s">
        <v>1139</v>
      </c>
      <c r="D509" s="247" t="s">
        <v>1140</v>
      </c>
      <c r="E509" s="232" t="s">
        <v>1141</v>
      </c>
      <c r="F509" s="265"/>
      <c r="G509" s="233"/>
      <c r="H509" s="234">
        <f t="shared" si="19"/>
        <v>0</v>
      </c>
      <c r="I509" s="233">
        <v>1528884</v>
      </c>
      <c r="J509" s="235">
        <f t="shared" si="21"/>
        <v>0</v>
      </c>
      <c r="K509" s="234"/>
      <c r="L509" s="234"/>
      <c r="M509" s="234"/>
      <c r="N509" s="234"/>
      <c r="O509" s="235">
        <f t="shared" si="20"/>
        <v>0</v>
      </c>
      <c r="P509" s="237"/>
      <c r="Q509" s="238"/>
    </row>
    <row r="510" spans="1:17" s="206" customFormat="1" ht="12" hidden="1" customHeight="1">
      <c r="A510" s="168" t="s">
        <v>1076</v>
      </c>
      <c r="B510" s="224" t="s">
        <v>1113</v>
      </c>
      <c r="C510" s="167" t="s">
        <v>1085</v>
      </c>
      <c r="D510" s="167" t="s">
        <v>1104</v>
      </c>
      <c r="E510" s="224" t="s">
        <v>93</v>
      </c>
      <c r="F510" s="264"/>
      <c r="G510" s="218">
        <v>206000</v>
      </c>
      <c r="H510" s="169">
        <f t="shared" si="19"/>
        <v>0</v>
      </c>
      <c r="I510" s="218"/>
      <c r="J510" s="166">
        <f t="shared" si="21"/>
        <v>0</v>
      </c>
      <c r="K510" s="169"/>
      <c r="L510" s="169"/>
      <c r="M510" s="169"/>
      <c r="N510" s="169"/>
      <c r="O510" s="166">
        <f t="shared" si="20"/>
        <v>0</v>
      </c>
      <c r="P510" s="195"/>
      <c r="Q510" s="167"/>
    </row>
    <row r="511" spans="1:17" s="242" customFormat="1" ht="12" hidden="1" customHeight="1">
      <c r="A511" s="230" t="s">
        <v>1138</v>
      </c>
      <c r="B511" s="231" t="s">
        <v>1113</v>
      </c>
      <c r="C511" s="247" t="s">
        <v>1139</v>
      </c>
      <c r="D511" s="247" t="s">
        <v>1140</v>
      </c>
      <c r="E511" s="232" t="s">
        <v>1141</v>
      </c>
      <c r="F511" s="265"/>
      <c r="G511" s="233"/>
      <c r="H511" s="234">
        <f t="shared" si="19"/>
        <v>0</v>
      </c>
      <c r="I511" s="233">
        <v>1528884</v>
      </c>
      <c r="J511" s="235">
        <f t="shared" si="21"/>
        <v>0</v>
      </c>
      <c r="K511" s="234"/>
      <c r="L511" s="234"/>
      <c r="M511" s="234"/>
      <c r="N511" s="234"/>
      <c r="O511" s="235">
        <f t="shared" si="20"/>
        <v>0</v>
      </c>
      <c r="P511" s="237"/>
      <c r="Q511" s="238"/>
    </row>
    <row r="512" spans="1:17" s="206" customFormat="1" ht="12" hidden="1" customHeight="1">
      <c r="A512" s="168" t="s">
        <v>1077</v>
      </c>
      <c r="B512" s="224" t="s">
        <v>1113</v>
      </c>
      <c r="C512" s="167" t="s">
        <v>1085</v>
      </c>
      <c r="D512" s="167" t="s">
        <v>1105</v>
      </c>
      <c r="E512" s="224" t="s">
        <v>93</v>
      </c>
      <c r="F512" s="264"/>
      <c r="G512" s="218">
        <v>221000</v>
      </c>
      <c r="H512" s="169">
        <f t="shared" si="19"/>
        <v>0</v>
      </c>
      <c r="I512" s="218"/>
      <c r="J512" s="166">
        <f t="shared" si="21"/>
        <v>0</v>
      </c>
      <c r="K512" s="169"/>
      <c r="L512" s="169"/>
      <c r="M512" s="169"/>
      <c r="N512" s="169"/>
      <c r="O512" s="166">
        <f t="shared" si="20"/>
        <v>0</v>
      </c>
      <c r="P512" s="195"/>
      <c r="Q512" s="167"/>
    </row>
    <row r="513" spans="1:17" s="242" customFormat="1" ht="12" hidden="1" customHeight="1">
      <c r="A513" s="230" t="s">
        <v>1138</v>
      </c>
      <c r="B513" s="231" t="s">
        <v>1113</v>
      </c>
      <c r="C513" s="247" t="s">
        <v>1139</v>
      </c>
      <c r="D513" s="247" t="s">
        <v>1140</v>
      </c>
      <c r="E513" s="232" t="s">
        <v>1141</v>
      </c>
      <c r="F513" s="265"/>
      <c r="G513" s="233"/>
      <c r="H513" s="234">
        <f t="shared" si="19"/>
        <v>0</v>
      </c>
      <c r="I513" s="233">
        <v>1528884</v>
      </c>
      <c r="J513" s="235">
        <f t="shared" si="21"/>
        <v>0</v>
      </c>
      <c r="K513" s="234"/>
      <c r="L513" s="234"/>
      <c r="M513" s="234"/>
      <c r="N513" s="234"/>
      <c r="O513" s="235">
        <f t="shared" si="20"/>
        <v>0</v>
      </c>
      <c r="P513" s="237"/>
      <c r="Q513" s="238"/>
    </row>
    <row r="514" spans="1:17" s="206" customFormat="1" ht="12" hidden="1" customHeight="1">
      <c r="A514" s="168" t="s">
        <v>1078</v>
      </c>
      <c r="B514" s="224" t="s">
        <v>1113</v>
      </c>
      <c r="C514" s="167" t="s">
        <v>1085</v>
      </c>
      <c r="D514" s="167" t="s">
        <v>1106</v>
      </c>
      <c r="E514" s="224" t="s">
        <v>93</v>
      </c>
      <c r="F514" s="264"/>
      <c r="G514" s="218">
        <v>188000</v>
      </c>
      <c r="H514" s="169">
        <f t="shared" si="19"/>
        <v>0</v>
      </c>
      <c r="I514" s="218"/>
      <c r="J514" s="166">
        <f t="shared" si="21"/>
        <v>0</v>
      </c>
      <c r="K514" s="169"/>
      <c r="L514" s="169"/>
      <c r="M514" s="169"/>
      <c r="N514" s="169"/>
      <c r="O514" s="166">
        <f t="shared" si="20"/>
        <v>0</v>
      </c>
      <c r="P514" s="195"/>
      <c r="Q514" s="167"/>
    </row>
    <row r="515" spans="1:17" s="242" customFormat="1" ht="12" hidden="1" customHeight="1">
      <c r="A515" s="230" t="s">
        <v>1138</v>
      </c>
      <c r="B515" s="231" t="s">
        <v>1113</v>
      </c>
      <c r="C515" s="247" t="s">
        <v>1139</v>
      </c>
      <c r="D515" s="247" t="s">
        <v>1140</v>
      </c>
      <c r="E515" s="232" t="s">
        <v>1141</v>
      </c>
      <c r="F515" s="265"/>
      <c r="G515" s="233"/>
      <c r="H515" s="234">
        <f t="shared" si="19"/>
        <v>0</v>
      </c>
      <c r="I515" s="233">
        <v>1528884</v>
      </c>
      <c r="J515" s="235">
        <f t="shared" si="21"/>
        <v>0</v>
      </c>
      <c r="K515" s="234"/>
      <c r="L515" s="234"/>
      <c r="M515" s="234"/>
      <c r="N515" s="234"/>
      <c r="O515" s="235">
        <f t="shared" si="20"/>
        <v>0</v>
      </c>
      <c r="P515" s="237"/>
      <c r="Q515" s="238"/>
    </row>
    <row r="516" spans="1:17" s="206" customFormat="1" ht="12" hidden="1" customHeight="1">
      <c r="A516" s="168" t="s">
        <v>1079</v>
      </c>
      <c r="B516" s="224" t="s">
        <v>1113</v>
      </c>
      <c r="C516" s="167" t="s">
        <v>1085</v>
      </c>
      <c r="D516" s="167" t="s">
        <v>1107</v>
      </c>
      <c r="E516" s="224" t="s">
        <v>93</v>
      </c>
      <c r="F516" s="264"/>
      <c r="G516" s="218">
        <v>208000</v>
      </c>
      <c r="H516" s="169">
        <f t="shared" si="19"/>
        <v>0</v>
      </c>
      <c r="I516" s="218"/>
      <c r="J516" s="166">
        <f t="shared" si="21"/>
        <v>0</v>
      </c>
      <c r="K516" s="169"/>
      <c r="L516" s="169"/>
      <c r="M516" s="169"/>
      <c r="N516" s="169"/>
      <c r="O516" s="166">
        <f t="shared" si="20"/>
        <v>0</v>
      </c>
      <c r="P516" s="195"/>
      <c r="Q516" s="167"/>
    </row>
    <row r="517" spans="1:17" s="242" customFormat="1" ht="12" hidden="1" customHeight="1">
      <c r="A517" s="230" t="s">
        <v>1138</v>
      </c>
      <c r="B517" s="231" t="s">
        <v>1113</v>
      </c>
      <c r="C517" s="247" t="s">
        <v>1139</v>
      </c>
      <c r="D517" s="247" t="s">
        <v>1140</v>
      </c>
      <c r="E517" s="232" t="s">
        <v>1141</v>
      </c>
      <c r="F517" s="265"/>
      <c r="G517" s="233"/>
      <c r="H517" s="234">
        <f t="shared" si="19"/>
        <v>0</v>
      </c>
      <c r="I517" s="233">
        <v>1528884</v>
      </c>
      <c r="J517" s="235">
        <f t="shared" si="21"/>
        <v>0</v>
      </c>
      <c r="K517" s="234"/>
      <c r="L517" s="234"/>
      <c r="M517" s="234"/>
      <c r="N517" s="234"/>
      <c r="O517" s="235">
        <f t="shared" si="20"/>
        <v>0</v>
      </c>
      <c r="P517" s="237"/>
      <c r="Q517" s="238"/>
    </row>
    <row r="518" spans="1:17" s="206" customFormat="1" ht="12" hidden="1" customHeight="1">
      <c r="A518" s="168" t="s">
        <v>1080</v>
      </c>
      <c r="B518" s="224" t="s">
        <v>1113</v>
      </c>
      <c r="C518" s="167" t="s">
        <v>1085</v>
      </c>
      <c r="D518" s="167" t="s">
        <v>1108</v>
      </c>
      <c r="E518" s="224" t="s">
        <v>93</v>
      </c>
      <c r="F518" s="264"/>
      <c r="G518" s="218">
        <v>253000</v>
      </c>
      <c r="H518" s="169">
        <f t="shared" si="19"/>
        <v>0</v>
      </c>
      <c r="I518" s="218"/>
      <c r="J518" s="166">
        <f t="shared" si="21"/>
        <v>0</v>
      </c>
      <c r="K518" s="169"/>
      <c r="L518" s="169"/>
      <c r="M518" s="169"/>
      <c r="N518" s="169"/>
      <c r="O518" s="166">
        <f t="shared" si="20"/>
        <v>0</v>
      </c>
      <c r="P518" s="195"/>
      <c r="Q518" s="167"/>
    </row>
    <row r="519" spans="1:17" s="242" customFormat="1" ht="12" hidden="1" customHeight="1">
      <c r="A519" s="230" t="s">
        <v>1138</v>
      </c>
      <c r="B519" s="231" t="s">
        <v>1113</v>
      </c>
      <c r="C519" s="247" t="s">
        <v>1139</v>
      </c>
      <c r="D519" s="247" t="s">
        <v>1140</v>
      </c>
      <c r="E519" s="232" t="s">
        <v>1141</v>
      </c>
      <c r="F519" s="265"/>
      <c r="G519" s="233"/>
      <c r="H519" s="234">
        <f t="shared" si="19"/>
        <v>0</v>
      </c>
      <c r="I519" s="233">
        <v>1528884</v>
      </c>
      <c r="J519" s="235">
        <f t="shared" si="21"/>
        <v>0</v>
      </c>
      <c r="K519" s="234"/>
      <c r="L519" s="234"/>
      <c r="M519" s="234"/>
      <c r="N519" s="234"/>
      <c r="O519" s="235">
        <f t="shared" ref="O519:O582" si="22">SUM(H519+J519)+L519+N519</f>
        <v>0</v>
      </c>
      <c r="P519" s="237"/>
      <c r="Q519" s="238"/>
    </row>
    <row r="520" spans="1:17" s="206" customFormat="1" ht="12" hidden="1" customHeight="1">
      <c r="A520" s="168" t="s">
        <v>1081</v>
      </c>
      <c r="B520" s="224" t="s">
        <v>1113</v>
      </c>
      <c r="C520" s="167" t="s">
        <v>1085</v>
      </c>
      <c r="D520" s="167" t="s">
        <v>1109</v>
      </c>
      <c r="E520" s="224" t="s">
        <v>93</v>
      </c>
      <c r="F520" s="264"/>
      <c r="G520" s="218">
        <v>292000</v>
      </c>
      <c r="H520" s="169">
        <f t="shared" si="19"/>
        <v>0</v>
      </c>
      <c r="I520" s="218"/>
      <c r="J520" s="166">
        <f t="shared" si="21"/>
        <v>0</v>
      </c>
      <c r="K520" s="169"/>
      <c r="L520" s="169"/>
      <c r="M520" s="169"/>
      <c r="N520" s="169"/>
      <c r="O520" s="166">
        <f t="shared" si="22"/>
        <v>0</v>
      </c>
      <c r="P520" s="195"/>
      <c r="Q520" s="167"/>
    </row>
    <row r="521" spans="1:17" s="242" customFormat="1" ht="12" hidden="1" customHeight="1">
      <c r="A521" s="230" t="s">
        <v>1138</v>
      </c>
      <c r="B521" s="231" t="s">
        <v>1113</v>
      </c>
      <c r="C521" s="247" t="s">
        <v>1139</v>
      </c>
      <c r="D521" s="247" t="s">
        <v>1140</v>
      </c>
      <c r="E521" s="232" t="s">
        <v>1141</v>
      </c>
      <c r="F521" s="265"/>
      <c r="G521" s="233"/>
      <c r="H521" s="234">
        <f t="shared" si="19"/>
        <v>0</v>
      </c>
      <c r="I521" s="233">
        <v>1528884</v>
      </c>
      <c r="J521" s="235">
        <f t="shared" si="21"/>
        <v>0</v>
      </c>
      <c r="K521" s="234"/>
      <c r="L521" s="234"/>
      <c r="M521" s="234"/>
      <c r="N521" s="234"/>
      <c r="O521" s="235">
        <f t="shared" si="22"/>
        <v>0</v>
      </c>
      <c r="P521" s="237"/>
      <c r="Q521" s="238"/>
    </row>
    <row r="522" spans="1:17" s="206" customFormat="1" ht="12" hidden="1" customHeight="1">
      <c r="A522" s="168" t="s">
        <v>1082</v>
      </c>
      <c r="B522" s="224" t="s">
        <v>1113</v>
      </c>
      <c r="C522" s="167" t="s">
        <v>1085</v>
      </c>
      <c r="D522" s="167" t="s">
        <v>1110</v>
      </c>
      <c r="E522" s="224" t="s">
        <v>93</v>
      </c>
      <c r="F522" s="264"/>
      <c r="G522" s="218">
        <v>364000</v>
      </c>
      <c r="H522" s="169">
        <f t="shared" si="19"/>
        <v>0</v>
      </c>
      <c r="I522" s="218"/>
      <c r="J522" s="166">
        <f t="shared" si="21"/>
        <v>0</v>
      </c>
      <c r="K522" s="169"/>
      <c r="L522" s="169"/>
      <c r="M522" s="169"/>
      <c r="N522" s="169"/>
      <c r="O522" s="166">
        <f t="shared" si="22"/>
        <v>0</v>
      </c>
      <c r="P522" s="195"/>
      <c r="Q522" s="167"/>
    </row>
    <row r="523" spans="1:17" s="242" customFormat="1" ht="12" hidden="1" customHeight="1">
      <c r="A523" s="230" t="s">
        <v>1138</v>
      </c>
      <c r="B523" s="231" t="s">
        <v>1113</v>
      </c>
      <c r="C523" s="247" t="s">
        <v>1139</v>
      </c>
      <c r="D523" s="247" t="s">
        <v>1140</v>
      </c>
      <c r="E523" s="232" t="s">
        <v>1141</v>
      </c>
      <c r="F523" s="265"/>
      <c r="G523" s="233"/>
      <c r="H523" s="234">
        <f t="shared" si="19"/>
        <v>0</v>
      </c>
      <c r="I523" s="233">
        <v>1528884</v>
      </c>
      <c r="J523" s="235">
        <f t="shared" si="21"/>
        <v>0</v>
      </c>
      <c r="K523" s="234"/>
      <c r="L523" s="234"/>
      <c r="M523" s="234"/>
      <c r="N523" s="234"/>
      <c r="O523" s="235">
        <f t="shared" si="22"/>
        <v>0</v>
      </c>
      <c r="P523" s="237"/>
      <c r="Q523" s="238"/>
    </row>
    <row r="524" spans="1:17" s="206" customFormat="1" ht="12" hidden="1" customHeight="1">
      <c r="A524" s="168" t="s">
        <v>1083</v>
      </c>
      <c r="B524" s="224" t="s">
        <v>1113</v>
      </c>
      <c r="C524" s="167" t="s">
        <v>1085</v>
      </c>
      <c r="D524" s="167" t="s">
        <v>1111</v>
      </c>
      <c r="E524" s="224" t="s">
        <v>93</v>
      </c>
      <c r="F524" s="264"/>
      <c r="G524" s="218">
        <v>403000</v>
      </c>
      <c r="H524" s="169">
        <f t="shared" si="19"/>
        <v>0</v>
      </c>
      <c r="I524" s="218"/>
      <c r="J524" s="166">
        <f t="shared" si="21"/>
        <v>0</v>
      </c>
      <c r="K524" s="169"/>
      <c r="L524" s="169"/>
      <c r="M524" s="169"/>
      <c r="N524" s="169"/>
      <c r="O524" s="166">
        <f t="shared" si="22"/>
        <v>0</v>
      </c>
      <c r="P524" s="195"/>
      <c r="Q524" s="167"/>
    </row>
    <row r="525" spans="1:17" s="242" customFormat="1" ht="12" hidden="1" customHeight="1">
      <c r="A525" s="230" t="s">
        <v>1138</v>
      </c>
      <c r="B525" s="231" t="s">
        <v>1113</v>
      </c>
      <c r="C525" s="247" t="s">
        <v>1139</v>
      </c>
      <c r="D525" s="247" t="s">
        <v>1140</v>
      </c>
      <c r="E525" s="232" t="s">
        <v>1141</v>
      </c>
      <c r="F525" s="265"/>
      <c r="G525" s="233"/>
      <c r="H525" s="234">
        <f t="shared" si="19"/>
        <v>0</v>
      </c>
      <c r="I525" s="233">
        <v>1528884</v>
      </c>
      <c r="J525" s="235">
        <f t="shared" si="21"/>
        <v>0</v>
      </c>
      <c r="K525" s="234"/>
      <c r="L525" s="234"/>
      <c r="M525" s="234"/>
      <c r="N525" s="234"/>
      <c r="O525" s="235">
        <f t="shared" si="22"/>
        <v>0</v>
      </c>
      <c r="P525" s="237"/>
      <c r="Q525" s="238"/>
    </row>
    <row r="526" spans="1:17" s="206" customFormat="1" ht="12" hidden="1" customHeight="1">
      <c r="A526" s="168" t="s">
        <v>1084</v>
      </c>
      <c r="B526" s="224" t="s">
        <v>1113</v>
      </c>
      <c r="C526" s="167" t="s">
        <v>1085</v>
      </c>
      <c r="D526" s="167" t="s">
        <v>1112</v>
      </c>
      <c r="E526" s="224" t="s">
        <v>93</v>
      </c>
      <c r="F526" s="264"/>
      <c r="G526" s="218">
        <v>460000</v>
      </c>
      <c r="H526" s="169">
        <f t="shared" si="19"/>
        <v>0</v>
      </c>
      <c r="I526" s="218"/>
      <c r="J526" s="166">
        <f t="shared" si="21"/>
        <v>0</v>
      </c>
      <c r="K526" s="169"/>
      <c r="L526" s="169"/>
      <c r="M526" s="169"/>
      <c r="N526" s="169"/>
      <c r="O526" s="166">
        <f t="shared" si="22"/>
        <v>0</v>
      </c>
      <c r="P526" s="195"/>
      <c r="Q526" s="167"/>
    </row>
    <row r="527" spans="1:17" s="242" customFormat="1" ht="12" hidden="1" customHeight="1">
      <c r="A527" s="230" t="s">
        <v>1138</v>
      </c>
      <c r="B527" s="231" t="s">
        <v>1113</v>
      </c>
      <c r="C527" s="247" t="s">
        <v>1139</v>
      </c>
      <c r="D527" s="247" t="s">
        <v>1140</v>
      </c>
      <c r="E527" s="232" t="s">
        <v>1141</v>
      </c>
      <c r="F527" s="265"/>
      <c r="G527" s="233"/>
      <c r="H527" s="234">
        <f t="shared" si="19"/>
        <v>0</v>
      </c>
      <c r="I527" s="233">
        <v>1528884</v>
      </c>
      <c r="J527" s="235">
        <f t="shared" si="21"/>
        <v>0</v>
      </c>
      <c r="K527" s="234"/>
      <c r="L527" s="234"/>
      <c r="M527" s="234"/>
      <c r="N527" s="234"/>
      <c r="O527" s="235">
        <f t="shared" si="22"/>
        <v>0</v>
      </c>
      <c r="P527" s="237"/>
      <c r="Q527" s="238"/>
    </row>
    <row r="528" spans="1:17" s="206" customFormat="1" ht="12" hidden="1" customHeight="1">
      <c r="A528" s="168" t="s">
        <v>1114</v>
      </c>
      <c r="B528" s="224" t="s">
        <v>1113</v>
      </c>
      <c r="C528" s="167" t="s">
        <v>1125</v>
      </c>
      <c r="D528" s="167" t="s">
        <v>1126</v>
      </c>
      <c r="E528" s="224" t="s">
        <v>93</v>
      </c>
      <c r="F528" s="264"/>
      <c r="G528" s="218">
        <v>302000</v>
      </c>
      <c r="H528" s="169">
        <f t="shared" si="19"/>
        <v>0</v>
      </c>
      <c r="I528" s="218"/>
      <c r="J528" s="166">
        <f t="shared" si="21"/>
        <v>0</v>
      </c>
      <c r="K528" s="169"/>
      <c r="L528" s="169"/>
      <c r="M528" s="169"/>
      <c r="N528" s="169"/>
      <c r="O528" s="166">
        <f t="shared" si="22"/>
        <v>0</v>
      </c>
      <c r="P528" s="195"/>
      <c r="Q528" s="167"/>
    </row>
    <row r="529" spans="1:17" s="242" customFormat="1" ht="12" hidden="1" customHeight="1">
      <c r="A529" s="230" t="s">
        <v>1138</v>
      </c>
      <c r="B529" s="231" t="s">
        <v>1113</v>
      </c>
      <c r="C529" s="247" t="s">
        <v>1139</v>
      </c>
      <c r="D529" s="247" t="s">
        <v>1140</v>
      </c>
      <c r="E529" s="232" t="s">
        <v>1141</v>
      </c>
      <c r="F529" s="265"/>
      <c r="G529" s="233"/>
      <c r="H529" s="234">
        <f t="shared" ref="H529:H595" si="23">F529*G529*$H$3</f>
        <v>0</v>
      </c>
      <c r="I529" s="233">
        <v>1528884</v>
      </c>
      <c r="J529" s="235">
        <f t="shared" si="21"/>
        <v>0</v>
      </c>
      <c r="K529" s="234"/>
      <c r="L529" s="234"/>
      <c r="M529" s="234"/>
      <c r="N529" s="234"/>
      <c r="O529" s="235">
        <f t="shared" si="22"/>
        <v>0</v>
      </c>
      <c r="P529" s="237"/>
      <c r="Q529" s="238"/>
    </row>
    <row r="530" spans="1:17" s="206" customFormat="1" ht="12" hidden="1" customHeight="1">
      <c r="A530" s="168" t="s">
        <v>1115</v>
      </c>
      <c r="B530" s="224" t="s">
        <v>1113</v>
      </c>
      <c r="C530" s="167" t="s">
        <v>1125</v>
      </c>
      <c r="D530" s="167" t="s">
        <v>1127</v>
      </c>
      <c r="E530" s="224" t="s">
        <v>93</v>
      </c>
      <c r="F530" s="264"/>
      <c r="G530" s="218">
        <v>368000</v>
      </c>
      <c r="H530" s="169">
        <f t="shared" si="23"/>
        <v>0</v>
      </c>
      <c r="I530" s="218"/>
      <c r="J530" s="166">
        <f t="shared" si="21"/>
        <v>0</v>
      </c>
      <c r="K530" s="169"/>
      <c r="L530" s="169"/>
      <c r="M530" s="169"/>
      <c r="N530" s="169"/>
      <c r="O530" s="166">
        <f t="shared" si="22"/>
        <v>0</v>
      </c>
      <c r="P530" s="195"/>
      <c r="Q530" s="167"/>
    </row>
    <row r="531" spans="1:17" s="242" customFormat="1" ht="12" hidden="1" customHeight="1">
      <c r="A531" s="230" t="s">
        <v>1138</v>
      </c>
      <c r="B531" s="231" t="s">
        <v>1113</v>
      </c>
      <c r="C531" s="247" t="s">
        <v>1139</v>
      </c>
      <c r="D531" s="247" t="s">
        <v>1140</v>
      </c>
      <c r="E531" s="232" t="s">
        <v>1141</v>
      </c>
      <c r="F531" s="265"/>
      <c r="G531" s="233"/>
      <c r="H531" s="234">
        <f t="shared" si="23"/>
        <v>0</v>
      </c>
      <c r="I531" s="233">
        <v>1528884</v>
      </c>
      <c r="J531" s="235">
        <f t="shared" si="21"/>
        <v>0</v>
      </c>
      <c r="K531" s="234"/>
      <c r="L531" s="234"/>
      <c r="M531" s="234"/>
      <c r="N531" s="234"/>
      <c r="O531" s="235">
        <f t="shared" si="22"/>
        <v>0</v>
      </c>
      <c r="P531" s="237"/>
      <c r="Q531" s="238"/>
    </row>
    <row r="532" spans="1:17" s="206" customFormat="1" ht="12" hidden="1" customHeight="1">
      <c r="A532" s="168" t="s">
        <v>1116</v>
      </c>
      <c r="B532" s="224" t="s">
        <v>1113</v>
      </c>
      <c r="C532" s="167" t="s">
        <v>1125</v>
      </c>
      <c r="D532" s="167" t="s">
        <v>1128</v>
      </c>
      <c r="E532" s="224" t="s">
        <v>93</v>
      </c>
      <c r="F532" s="264"/>
      <c r="G532" s="218">
        <v>412000</v>
      </c>
      <c r="H532" s="169">
        <f t="shared" si="23"/>
        <v>0</v>
      </c>
      <c r="I532" s="218"/>
      <c r="J532" s="166">
        <f t="shared" si="21"/>
        <v>0</v>
      </c>
      <c r="K532" s="169"/>
      <c r="L532" s="169"/>
      <c r="M532" s="169"/>
      <c r="N532" s="169"/>
      <c r="O532" s="166">
        <f t="shared" si="22"/>
        <v>0</v>
      </c>
      <c r="P532" s="195"/>
      <c r="Q532" s="167"/>
    </row>
    <row r="533" spans="1:17" s="242" customFormat="1" ht="12" hidden="1" customHeight="1">
      <c r="A533" s="230" t="s">
        <v>1138</v>
      </c>
      <c r="B533" s="231" t="s">
        <v>1113</v>
      </c>
      <c r="C533" s="247" t="s">
        <v>1139</v>
      </c>
      <c r="D533" s="247" t="s">
        <v>1140</v>
      </c>
      <c r="E533" s="232" t="s">
        <v>1141</v>
      </c>
      <c r="F533" s="265"/>
      <c r="G533" s="233"/>
      <c r="H533" s="234">
        <f t="shared" si="23"/>
        <v>0</v>
      </c>
      <c r="I533" s="233">
        <v>1528884</v>
      </c>
      <c r="J533" s="235">
        <f t="shared" si="21"/>
        <v>0</v>
      </c>
      <c r="K533" s="234"/>
      <c r="L533" s="234"/>
      <c r="M533" s="234"/>
      <c r="N533" s="234"/>
      <c r="O533" s="235">
        <f t="shared" si="22"/>
        <v>0</v>
      </c>
      <c r="P533" s="237"/>
      <c r="Q533" s="238"/>
    </row>
    <row r="534" spans="1:17" s="206" customFormat="1" ht="12" hidden="1" customHeight="1">
      <c r="A534" s="168" t="s">
        <v>1117</v>
      </c>
      <c r="B534" s="224" t="s">
        <v>1113</v>
      </c>
      <c r="C534" s="167" t="s">
        <v>1125</v>
      </c>
      <c r="D534" s="167" t="s">
        <v>1129</v>
      </c>
      <c r="E534" s="224" t="s">
        <v>93</v>
      </c>
      <c r="F534" s="264"/>
      <c r="G534" s="218">
        <v>484000</v>
      </c>
      <c r="H534" s="169">
        <f t="shared" si="23"/>
        <v>0</v>
      </c>
      <c r="I534" s="218"/>
      <c r="J534" s="166">
        <f t="shared" si="21"/>
        <v>0</v>
      </c>
      <c r="K534" s="169"/>
      <c r="L534" s="169"/>
      <c r="M534" s="169"/>
      <c r="N534" s="169"/>
      <c r="O534" s="166">
        <f t="shared" si="22"/>
        <v>0</v>
      </c>
      <c r="P534" s="195"/>
      <c r="Q534" s="167"/>
    </row>
    <row r="535" spans="1:17" s="242" customFormat="1" ht="12" hidden="1" customHeight="1">
      <c r="A535" s="230" t="s">
        <v>1138</v>
      </c>
      <c r="B535" s="231" t="s">
        <v>1113</v>
      </c>
      <c r="C535" s="247" t="s">
        <v>1139</v>
      </c>
      <c r="D535" s="247" t="s">
        <v>1140</v>
      </c>
      <c r="E535" s="232" t="s">
        <v>1141</v>
      </c>
      <c r="F535" s="265"/>
      <c r="G535" s="233"/>
      <c r="H535" s="234">
        <f t="shared" si="23"/>
        <v>0</v>
      </c>
      <c r="I535" s="233">
        <v>1528884</v>
      </c>
      <c r="J535" s="235">
        <f t="shared" si="21"/>
        <v>0</v>
      </c>
      <c r="K535" s="234"/>
      <c r="L535" s="234"/>
      <c r="M535" s="234"/>
      <c r="N535" s="234"/>
      <c r="O535" s="235">
        <f t="shared" si="22"/>
        <v>0</v>
      </c>
      <c r="P535" s="237"/>
      <c r="Q535" s="238"/>
    </row>
    <row r="536" spans="1:17" s="206" customFormat="1" ht="12" hidden="1" customHeight="1">
      <c r="A536" s="168" t="s">
        <v>1118</v>
      </c>
      <c r="B536" s="224" t="s">
        <v>1113</v>
      </c>
      <c r="C536" s="167" t="s">
        <v>1130</v>
      </c>
      <c r="D536" s="167" t="s">
        <v>1131</v>
      </c>
      <c r="E536" s="224" t="s">
        <v>93</v>
      </c>
      <c r="F536" s="264"/>
      <c r="G536" s="218">
        <v>159000</v>
      </c>
      <c r="H536" s="169">
        <f t="shared" si="23"/>
        <v>0</v>
      </c>
      <c r="I536" s="218"/>
      <c r="J536" s="166">
        <f t="shared" ref="J536:J602" si="24">IF(P536="",F536*I536*$J$3*$P$3,F536*I536*$J$3*P536)</f>
        <v>0</v>
      </c>
      <c r="K536" s="169"/>
      <c r="L536" s="169"/>
      <c r="M536" s="169"/>
      <c r="N536" s="169"/>
      <c r="O536" s="166">
        <f t="shared" si="22"/>
        <v>0</v>
      </c>
      <c r="P536" s="195"/>
      <c r="Q536" s="167"/>
    </row>
    <row r="537" spans="1:17" s="242" customFormat="1" ht="12" hidden="1" customHeight="1">
      <c r="A537" s="230" t="s">
        <v>1138</v>
      </c>
      <c r="B537" s="231" t="s">
        <v>1113</v>
      </c>
      <c r="C537" s="247" t="s">
        <v>1139</v>
      </c>
      <c r="D537" s="247" t="s">
        <v>1140</v>
      </c>
      <c r="E537" s="232" t="s">
        <v>1141</v>
      </c>
      <c r="F537" s="265"/>
      <c r="G537" s="233"/>
      <c r="H537" s="234">
        <f t="shared" si="23"/>
        <v>0</v>
      </c>
      <c r="I537" s="233">
        <v>1528884</v>
      </c>
      <c r="J537" s="235">
        <f t="shared" si="24"/>
        <v>0</v>
      </c>
      <c r="K537" s="234"/>
      <c r="L537" s="234"/>
      <c r="M537" s="234"/>
      <c r="N537" s="234"/>
      <c r="O537" s="235">
        <f t="shared" si="22"/>
        <v>0</v>
      </c>
      <c r="P537" s="237"/>
      <c r="Q537" s="238"/>
    </row>
    <row r="538" spans="1:17" s="206" customFormat="1" ht="12" hidden="1" customHeight="1">
      <c r="A538" s="168" t="s">
        <v>1119</v>
      </c>
      <c r="B538" s="224" t="s">
        <v>1113</v>
      </c>
      <c r="C538" s="167" t="s">
        <v>1130</v>
      </c>
      <c r="D538" s="167" t="s">
        <v>1132</v>
      </c>
      <c r="E538" s="224" t="s">
        <v>93</v>
      </c>
      <c r="F538" s="264"/>
      <c r="G538" s="218">
        <v>181000</v>
      </c>
      <c r="H538" s="169">
        <f t="shared" si="23"/>
        <v>0</v>
      </c>
      <c r="I538" s="218"/>
      <c r="J538" s="166">
        <f t="shared" si="24"/>
        <v>0</v>
      </c>
      <c r="K538" s="169"/>
      <c r="L538" s="169"/>
      <c r="M538" s="169"/>
      <c r="N538" s="169"/>
      <c r="O538" s="166">
        <f t="shared" si="22"/>
        <v>0</v>
      </c>
      <c r="P538" s="195"/>
      <c r="Q538" s="167"/>
    </row>
    <row r="539" spans="1:17" s="242" customFormat="1" ht="12" hidden="1" customHeight="1">
      <c r="A539" s="230" t="s">
        <v>1138</v>
      </c>
      <c r="B539" s="231" t="s">
        <v>1113</v>
      </c>
      <c r="C539" s="247" t="s">
        <v>1139</v>
      </c>
      <c r="D539" s="247" t="s">
        <v>1140</v>
      </c>
      <c r="E539" s="232" t="s">
        <v>1141</v>
      </c>
      <c r="F539" s="265"/>
      <c r="G539" s="233"/>
      <c r="H539" s="234">
        <f t="shared" si="23"/>
        <v>0</v>
      </c>
      <c r="I539" s="233">
        <v>1528884</v>
      </c>
      <c r="J539" s="235">
        <f t="shared" si="24"/>
        <v>0</v>
      </c>
      <c r="K539" s="234"/>
      <c r="L539" s="234"/>
      <c r="M539" s="234"/>
      <c r="N539" s="234"/>
      <c r="O539" s="235">
        <f t="shared" si="22"/>
        <v>0</v>
      </c>
      <c r="P539" s="237"/>
      <c r="Q539" s="238"/>
    </row>
    <row r="540" spans="1:17" s="206" customFormat="1" ht="12" hidden="1" customHeight="1">
      <c r="A540" s="168" t="s">
        <v>1120</v>
      </c>
      <c r="B540" s="224" t="s">
        <v>1113</v>
      </c>
      <c r="C540" s="167" t="s">
        <v>1130</v>
      </c>
      <c r="D540" s="167" t="s">
        <v>1133</v>
      </c>
      <c r="E540" s="224" t="s">
        <v>93</v>
      </c>
      <c r="F540" s="264"/>
      <c r="G540" s="218">
        <v>258000</v>
      </c>
      <c r="H540" s="169">
        <f t="shared" si="23"/>
        <v>0</v>
      </c>
      <c r="I540" s="218"/>
      <c r="J540" s="166">
        <f t="shared" si="24"/>
        <v>0</v>
      </c>
      <c r="K540" s="169"/>
      <c r="L540" s="169"/>
      <c r="M540" s="169"/>
      <c r="N540" s="169"/>
      <c r="O540" s="166">
        <f t="shared" si="22"/>
        <v>0</v>
      </c>
      <c r="P540" s="195"/>
      <c r="Q540" s="167"/>
    </row>
    <row r="541" spans="1:17" s="242" customFormat="1" ht="12" hidden="1" customHeight="1">
      <c r="A541" s="230" t="s">
        <v>1138</v>
      </c>
      <c r="B541" s="231" t="s">
        <v>1113</v>
      </c>
      <c r="C541" s="247" t="s">
        <v>1139</v>
      </c>
      <c r="D541" s="247" t="s">
        <v>1140</v>
      </c>
      <c r="E541" s="232" t="s">
        <v>1141</v>
      </c>
      <c r="F541" s="265"/>
      <c r="G541" s="233"/>
      <c r="H541" s="234">
        <f t="shared" si="23"/>
        <v>0</v>
      </c>
      <c r="I541" s="233">
        <v>1528884</v>
      </c>
      <c r="J541" s="235">
        <f t="shared" si="24"/>
        <v>0</v>
      </c>
      <c r="K541" s="234"/>
      <c r="L541" s="234"/>
      <c r="M541" s="234"/>
      <c r="N541" s="234"/>
      <c r="O541" s="235">
        <f t="shared" si="22"/>
        <v>0</v>
      </c>
      <c r="P541" s="237"/>
      <c r="Q541" s="238"/>
    </row>
    <row r="542" spans="1:17" s="206" customFormat="1" ht="12" hidden="1" customHeight="1">
      <c r="A542" s="168" t="s">
        <v>1121</v>
      </c>
      <c r="B542" s="224" t="s">
        <v>1113</v>
      </c>
      <c r="C542" s="167" t="s">
        <v>1130</v>
      </c>
      <c r="D542" s="167" t="s">
        <v>1134</v>
      </c>
      <c r="E542" s="224" t="s">
        <v>93</v>
      </c>
      <c r="F542" s="264"/>
      <c r="G542" s="218">
        <v>297000</v>
      </c>
      <c r="H542" s="169">
        <f t="shared" si="23"/>
        <v>0</v>
      </c>
      <c r="I542" s="218"/>
      <c r="J542" s="166">
        <f t="shared" si="24"/>
        <v>0</v>
      </c>
      <c r="K542" s="169"/>
      <c r="L542" s="169"/>
      <c r="M542" s="169"/>
      <c r="N542" s="169"/>
      <c r="O542" s="166">
        <f t="shared" si="22"/>
        <v>0</v>
      </c>
      <c r="P542" s="195"/>
      <c r="Q542" s="167"/>
    </row>
    <row r="543" spans="1:17" s="242" customFormat="1" ht="12" hidden="1" customHeight="1">
      <c r="A543" s="230" t="s">
        <v>1138</v>
      </c>
      <c r="B543" s="231" t="s">
        <v>1113</v>
      </c>
      <c r="C543" s="247" t="s">
        <v>1139</v>
      </c>
      <c r="D543" s="247" t="s">
        <v>1140</v>
      </c>
      <c r="E543" s="232" t="s">
        <v>1141</v>
      </c>
      <c r="F543" s="265"/>
      <c r="G543" s="233"/>
      <c r="H543" s="234">
        <f t="shared" si="23"/>
        <v>0</v>
      </c>
      <c r="I543" s="233">
        <v>1528884</v>
      </c>
      <c r="J543" s="235">
        <f t="shared" si="24"/>
        <v>0</v>
      </c>
      <c r="K543" s="234"/>
      <c r="L543" s="234"/>
      <c r="M543" s="234"/>
      <c r="N543" s="234"/>
      <c r="O543" s="235">
        <f t="shared" si="22"/>
        <v>0</v>
      </c>
      <c r="P543" s="237"/>
      <c r="Q543" s="238"/>
    </row>
    <row r="544" spans="1:17" s="206" customFormat="1" ht="12" hidden="1" customHeight="1">
      <c r="A544" s="168" t="s">
        <v>1122</v>
      </c>
      <c r="B544" s="224" t="s">
        <v>1113</v>
      </c>
      <c r="C544" s="167" t="s">
        <v>1130</v>
      </c>
      <c r="D544" s="167" t="s">
        <v>1135</v>
      </c>
      <c r="E544" s="224" t="s">
        <v>93</v>
      </c>
      <c r="F544" s="264"/>
      <c r="G544" s="218">
        <v>324000</v>
      </c>
      <c r="H544" s="169">
        <f t="shared" si="23"/>
        <v>0</v>
      </c>
      <c r="I544" s="218"/>
      <c r="J544" s="166">
        <f t="shared" si="24"/>
        <v>0</v>
      </c>
      <c r="K544" s="169"/>
      <c r="L544" s="169"/>
      <c r="M544" s="169"/>
      <c r="N544" s="169"/>
      <c r="O544" s="166">
        <f t="shared" si="22"/>
        <v>0</v>
      </c>
      <c r="P544" s="195"/>
      <c r="Q544" s="167"/>
    </row>
    <row r="545" spans="1:17" s="242" customFormat="1" ht="12" hidden="1" customHeight="1">
      <c r="A545" s="230" t="s">
        <v>1138</v>
      </c>
      <c r="B545" s="231" t="s">
        <v>1113</v>
      </c>
      <c r="C545" s="247" t="s">
        <v>1139</v>
      </c>
      <c r="D545" s="247" t="s">
        <v>1140</v>
      </c>
      <c r="E545" s="232" t="s">
        <v>1141</v>
      </c>
      <c r="F545" s="265"/>
      <c r="G545" s="233"/>
      <c r="H545" s="234">
        <f t="shared" si="23"/>
        <v>0</v>
      </c>
      <c r="I545" s="233">
        <v>1528884</v>
      </c>
      <c r="J545" s="235">
        <f t="shared" si="24"/>
        <v>0</v>
      </c>
      <c r="K545" s="234"/>
      <c r="L545" s="234"/>
      <c r="M545" s="234"/>
      <c r="N545" s="234"/>
      <c r="O545" s="235">
        <f t="shared" si="22"/>
        <v>0</v>
      </c>
      <c r="P545" s="237"/>
      <c r="Q545" s="238"/>
    </row>
    <row r="546" spans="1:17" s="206" customFormat="1" ht="12" hidden="1" customHeight="1">
      <c r="A546" s="168" t="s">
        <v>1123</v>
      </c>
      <c r="B546" s="224" t="s">
        <v>1113</v>
      </c>
      <c r="C546" s="167" t="s">
        <v>1130</v>
      </c>
      <c r="D546" s="167" t="s">
        <v>1136</v>
      </c>
      <c r="E546" s="224" t="s">
        <v>93</v>
      </c>
      <c r="F546" s="264"/>
      <c r="G546" s="218">
        <v>418000</v>
      </c>
      <c r="H546" s="169">
        <f t="shared" si="23"/>
        <v>0</v>
      </c>
      <c r="I546" s="218"/>
      <c r="J546" s="166">
        <f t="shared" si="24"/>
        <v>0</v>
      </c>
      <c r="K546" s="169"/>
      <c r="L546" s="169"/>
      <c r="M546" s="169"/>
      <c r="N546" s="169"/>
      <c r="O546" s="166">
        <f t="shared" si="22"/>
        <v>0</v>
      </c>
      <c r="P546" s="195"/>
      <c r="Q546" s="167"/>
    </row>
    <row r="547" spans="1:17" s="242" customFormat="1" ht="12" hidden="1" customHeight="1">
      <c r="A547" s="230" t="s">
        <v>1138</v>
      </c>
      <c r="B547" s="231" t="s">
        <v>1113</v>
      </c>
      <c r="C547" s="247" t="s">
        <v>1139</v>
      </c>
      <c r="D547" s="247" t="s">
        <v>1140</v>
      </c>
      <c r="E547" s="232" t="s">
        <v>1141</v>
      </c>
      <c r="F547" s="265"/>
      <c r="G547" s="233"/>
      <c r="H547" s="234">
        <f t="shared" si="23"/>
        <v>0</v>
      </c>
      <c r="I547" s="233">
        <v>1528884</v>
      </c>
      <c r="J547" s="235">
        <f t="shared" si="24"/>
        <v>0</v>
      </c>
      <c r="K547" s="234"/>
      <c r="L547" s="234"/>
      <c r="M547" s="234"/>
      <c r="N547" s="234"/>
      <c r="O547" s="235">
        <f t="shared" si="22"/>
        <v>0</v>
      </c>
      <c r="P547" s="237"/>
      <c r="Q547" s="238"/>
    </row>
    <row r="548" spans="1:17" s="206" customFormat="1" ht="12" hidden="1" customHeight="1">
      <c r="A548" s="168" t="s">
        <v>1124</v>
      </c>
      <c r="B548" s="224" t="s">
        <v>1113</v>
      </c>
      <c r="C548" s="167" t="s">
        <v>1130</v>
      </c>
      <c r="D548" s="167" t="s">
        <v>1137</v>
      </c>
      <c r="E548" s="224" t="s">
        <v>93</v>
      </c>
      <c r="F548" s="264"/>
      <c r="G548" s="218">
        <v>466000</v>
      </c>
      <c r="H548" s="169">
        <f t="shared" si="23"/>
        <v>0</v>
      </c>
      <c r="I548" s="218"/>
      <c r="J548" s="166">
        <f t="shared" si="24"/>
        <v>0</v>
      </c>
      <c r="K548" s="169"/>
      <c r="L548" s="169"/>
      <c r="M548" s="169"/>
      <c r="N548" s="169"/>
      <c r="O548" s="166">
        <f t="shared" si="22"/>
        <v>0</v>
      </c>
      <c r="P548" s="195"/>
      <c r="Q548" s="167"/>
    </row>
    <row r="549" spans="1:17" s="242" customFormat="1" ht="12" hidden="1" customHeight="1">
      <c r="A549" s="230" t="s">
        <v>1138</v>
      </c>
      <c r="B549" s="231" t="s">
        <v>1113</v>
      </c>
      <c r="C549" s="247" t="s">
        <v>1139</v>
      </c>
      <c r="D549" s="247" t="s">
        <v>1140</v>
      </c>
      <c r="E549" s="232" t="s">
        <v>1141</v>
      </c>
      <c r="F549" s="265"/>
      <c r="G549" s="233"/>
      <c r="H549" s="234">
        <f t="shared" si="23"/>
        <v>0</v>
      </c>
      <c r="I549" s="233">
        <v>1528884</v>
      </c>
      <c r="J549" s="235">
        <f t="shared" si="24"/>
        <v>0</v>
      </c>
      <c r="K549" s="234"/>
      <c r="L549" s="234"/>
      <c r="M549" s="234"/>
      <c r="N549" s="234"/>
      <c r="O549" s="235">
        <f t="shared" si="22"/>
        <v>0</v>
      </c>
      <c r="P549" s="237"/>
      <c r="Q549" s="238"/>
    </row>
    <row r="550" spans="1:17" s="206" customFormat="1" ht="12" hidden="1" customHeight="1">
      <c r="A550" s="168" t="s">
        <v>1146</v>
      </c>
      <c r="B550" s="224" t="s">
        <v>1113</v>
      </c>
      <c r="C550" s="167" t="s">
        <v>1147</v>
      </c>
      <c r="D550" s="167" t="s">
        <v>1148</v>
      </c>
      <c r="E550" s="224" t="s">
        <v>99</v>
      </c>
      <c r="F550" s="264"/>
      <c r="G550" s="218">
        <v>41700</v>
      </c>
      <c r="H550" s="169">
        <f t="shared" si="23"/>
        <v>0</v>
      </c>
      <c r="I550" s="218"/>
      <c r="J550" s="166">
        <f t="shared" si="24"/>
        <v>0</v>
      </c>
      <c r="K550" s="169"/>
      <c r="L550" s="169"/>
      <c r="M550" s="169"/>
      <c r="N550" s="169"/>
      <c r="O550" s="166">
        <f t="shared" si="22"/>
        <v>0</v>
      </c>
      <c r="P550" s="195"/>
      <c r="Q550" s="167"/>
    </row>
    <row r="551" spans="1:17" s="242" customFormat="1" ht="12" hidden="1" customHeight="1">
      <c r="A551" s="230" t="s">
        <v>1142</v>
      </c>
      <c r="B551" s="231" t="s">
        <v>1113</v>
      </c>
      <c r="C551" s="247" t="s">
        <v>1143</v>
      </c>
      <c r="D551" s="247" t="s">
        <v>1145</v>
      </c>
      <c r="E551" s="232" t="s">
        <v>1144</v>
      </c>
      <c r="F551" s="265"/>
      <c r="G551" s="233"/>
      <c r="H551" s="234">
        <f t="shared" si="23"/>
        <v>0</v>
      </c>
      <c r="I551" s="233">
        <v>155958</v>
      </c>
      <c r="J551" s="235">
        <f t="shared" si="24"/>
        <v>0</v>
      </c>
      <c r="K551" s="234"/>
      <c r="L551" s="234"/>
      <c r="M551" s="234"/>
      <c r="N551" s="234"/>
      <c r="O551" s="235">
        <f t="shared" si="22"/>
        <v>0</v>
      </c>
      <c r="P551" s="237"/>
      <c r="Q551" s="238"/>
    </row>
    <row r="552" spans="1:17" s="206" customFormat="1" ht="12" hidden="1" customHeight="1">
      <c r="A552" s="168" t="s">
        <v>1149</v>
      </c>
      <c r="B552" s="224" t="s">
        <v>1113</v>
      </c>
      <c r="C552" s="196" t="s">
        <v>1150</v>
      </c>
      <c r="D552" s="196" t="s">
        <v>1151</v>
      </c>
      <c r="E552" s="227" t="s">
        <v>93</v>
      </c>
      <c r="F552" s="264"/>
      <c r="G552" s="166">
        <v>250000</v>
      </c>
      <c r="H552" s="169">
        <f t="shared" si="23"/>
        <v>0</v>
      </c>
      <c r="I552" s="166"/>
      <c r="J552" s="166">
        <f t="shared" si="24"/>
        <v>0</v>
      </c>
      <c r="K552" s="169"/>
      <c r="L552" s="169"/>
      <c r="M552" s="169"/>
      <c r="N552" s="169"/>
      <c r="O552" s="166">
        <f t="shared" si="22"/>
        <v>0</v>
      </c>
      <c r="P552" s="195"/>
      <c r="Q552" s="167"/>
    </row>
    <row r="553" spans="1:17" s="242" customFormat="1" ht="12" hidden="1" customHeight="1">
      <c r="A553" s="230" t="s">
        <v>1152</v>
      </c>
      <c r="B553" s="231" t="s">
        <v>1113</v>
      </c>
      <c r="C553" s="247" t="s">
        <v>1143</v>
      </c>
      <c r="D553" s="247" t="s">
        <v>1153</v>
      </c>
      <c r="E553" s="232" t="s">
        <v>1144</v>
      </c>
      <c r="F553" s="265"/>
      <c r="G553" s="233"/>
      <c r="H553" s="234">
        <f t="shared" si="23"/>
        <v>0</v>
      </c>
      <c r="I553" s="233">
        <v>174306</v>
      </c>
      <c r="J553" s="235">
        <f t="shared" si="24"/>
        <v>0</v>
      </c>
      <c r="K553" s="234"/>
      <c r="L553" s="234"/>
      <c r="M553" s="234"/>
      <c r="N553" s="234"/>
      <c r="O553" s="235">
        <f t="shared" si="22"/>
        <v>0</v>
      </c>
      <c r="P553" s="237"/>
      <c r="Q553" s="238"/>
    </row>
    <row r="554" spans="1:17" s="206" customFormat="1" ht="12" hidden="1" customHeight="1">
      <c r="A554" s="168" t="s">
        <v>2366</v>
      </c>
      <c r="B554" s="224" t="s">
        <v>1113</v>
      </c>
      <c r="C554" s="227" t="s">
        <v>2367</v>
      </c>
      <c r="D554" s="227" t="s">
        <v>2368</v>
      </c>
      <c r="E554" s="227" t="s">
        <v>99</v>
      </c>
      <c r="F554" s="227"/>
      <c r="G554" s="166">
        <v>450000</v>
      </c>
      <c r="H554" s="169">
        <f t="shared" si="23"/>
        <v>0</v>
      </c>
      <c r="I554" s="228"/>
      <c r="J554" s="166"/>
      <c r="K554" s="169"/>
      <c r="L554" s="169"/>
      <c r="M554" s="169"/>
      <c r="N554" s="169"/>
      <c r="O554" s="166">
        <f t="shared" si="22"/>
        <v>0</v>
      </c>
      <c r="P554" s="195"/>
      <c r="Q554" s="167"/>
    </row>
    <row r="555" spans="1:17" s="206" customFormat="1" ht="12" hidden="1" customHeight="1">
      <c r="A555" s="168" t="s">
        <v>1158</v>
      </c>
      <c r="B555" s="224" t="s">
        <v>1181</v>
      </c>
      <c r="C555" s="196" t="s">
        <v>1159</v>
      </c>
      <c r="D555" s="196" t="s">
        <v>1160</v>
      </c>
      <c r="E555" s="227" t="s">
        <v>93</v>
      </c>
      <c r="F555" s="264"/>
      <c r="G555" s="166">
        <v>472500</v>
      </c>
      <c r="H555" s="169">
        <f t="shared" si="23"/>
        <v>0</v>
      </c>
      <c r="I555" s="166"/>
      <c r="J555" s="166">
        <f t="shared" si="24"/>
        <v>0</v>
      </c>
      <c r="K555" s="169"/>
      <c r="L555" s="169"/>
      <c r="M555" s="169"/>
      <c r="N555" s="169"/>
      <c r="O555" s="166">
        <f t="shared" si="22"/>
        <v>0</v>
      </c>
      <c r="P555" s="195"/>
      <c r="Q555" s="167"/>
    </row>
    <row r="556" spans="1:17" s="242" customFormat="1" ht="12" hidden="1" customHeight="1">
      <c r="A556" s="230" t="s">
        <v>1154</v>
      </c>
      <c r="B556" s="231" t="s">
        <v>1181</v>
      </c>
      <c r="C556" s="247" t="s">
        <v>1155</v>
      </c>
      <c r="D556" s="247" t="s">
        <v>1156</v>
      </c>
      <c r="E556" s="232" t="s">
        <v>1157</v>
      </c>
      <c r="F556" s="265"/>
      <c r="G556" s="233"/>
      <c r="H556" s="234">
        <f t="shared" si="23"/>
        <v>0</v>
      </c>
      <c r="I556" s="233">
        <v>64860</v>
      </c>
      <c r="J556" s="235">
        <f t="shared" si="24"/>
        <v>0</v>
      </c>
      <c r="K556" s="234"/>
      <c r="L556" s="234"/>
      <c r="M556" s="234"/>
      <c r="N556" s="234"/>
      <c r="O556" s="235">
        <f t="shared" si="22"/>
        <v>0</v>
      </c>
      <c r="P556" s="237"/>
      <c r="Q556" s="238"/>
    </row>
    <row r="557" spans="1:17" s="206" customFormat="1" ht="12" hidden="1" customHeight="1">
      <c r="A557" s="168" t="s">
        <v>1161</v>
      </c>
      <c r="B557" s="227" t="s">
        <v>358</v>
      </c>
      <c r="C557" s="196" t="s">
        <v>358</v>
      </c>
      <c r="D557" s="196" t="s">
        <v>359</v>
      </c>
      <c r="E557" s="227" t="s">
        <v>102</v>
      </c>
      <c r="F557" s="264"/>
      <c r="G557" s="166">
        <v>1900000</v>
      </c>
      <c r="H557" s="169">
        <f t="shared" si="23"/>
        <v>0</v>
      </c>
      <c r="I557" s="166"/>
      <c r="J557" s="166">
        <f t="shared" si="24"/>
        <v>0</v>
      </c>
      <c r="K557" s="169"/>
      <c r="L557" s="169"/>
      <c r="M557" s="169"/>
      <c r="N557" s="169"/>
      <c r="O557" s="166">
        <f t="shared" si="22"/>
        <v>0</v>
      </c>
      <c r="P557" s="195"/>
      <c r="Q557" s="167"/>
    </row>
    <row r="558" spans="1:17" s="242" customFormat="1" ht="12" hidden="1" customHeight="1">
      <c r="A558" s="249" t="s">
        <v>1138</v>
      </c>
      <c r="B558" s="248" t="s">
        <v>358</v>
      </c>
      <c r="C558" s="236" t="s">
        <v>1139</v>
      </c>
      <c r="D558" s="236" t="s">
        <v>1140</v>
      </c>
      <c r="E558" s="248" t="s">
        <v>1141</v>
      </c>
      <c r="F558" s="265"/>
      <c r="G558" s="235"/>
      <c r="H558" s="234">
        <f t="shared" si="23"/>
        <v>0</v>
      </c>
      <c r="I558" s="235">
        <v>1528884</v>
      </c>
      <c r="J558" s="235">
        <f t="shared" si="24"/>
        <v>0</v>
      </c>
      <c r="K558" s="234"/>
      <c r="L558" s="234"/>
      <c r="M558" s="234"/>
      <c r="N558" s="234"/>
      <c r="O558" s="235">
        <f t="shared" si="22"/>
        <v>0</v>
      </c>
      <c r="P558" s="237"/>
      <c r="Q558" s="238"/>
    </row>
    <row r="559" spans="1:17" s="206" customFormat="1" ht="12" hidden="1" customHeight="1">
      <c r="A559" s="168" t="s">
        <v>1162</v>
      </c>
      <c r="B559" s="227" t="s">
        <v>358</v>
      </c>
      <c r="C559" s="196" t="s">
        <v>358</v>
      </c>
      <c r="D559" s="196" t="s">
        <v>360</v>
      </c>
      <c r="E559" s="227" t="s">
        <v>102</v>
      </c>
      <c r="F559" s="264"/>
      <c r="G559" s="166">
        <v>2100000</v>
      </c>
      <c r="H559" s="169">
        <f t="shared" si="23"/>
        <v>0</v>
      </c>
      <c r="I559" s="166"/>
      <c r="J559" s="166">
        <f t="shared" si="24"/>
        <v>0</v>
      </c>
      <c r="K559" s="169"/>
      <c r="L559" s="169"/>
      <c r="M559" s="169"/>
      <c r="N559" s="169"/>
      <c r="O559" s="166">
        <f t="shared" si="22"/>
        <v>0</v>
      </c>
      <c r="P559" s="195"/>
      <c r="Q559" s="167"/>
    </row>
    <row r="560" spans="1:17" s="242" customFormat="1" ht="12" hidden="1" customHeight="1">
      <c r="A560" s="249" t="s">
        <v>1138</v>
      </c>
      <c r="B560" s="248" t="s">
        <v>358</v>
      </c>
      <c r="C560" s="236" t="s">
        <v>1139</v>
      </c>
      <c r="D560" s="236" t="s">
        <v>1140</v>
      </c>
      <c r="E560" s="248" t="s">
        <v>1141</v>
      </c>
      <c r="F560" s="265"/>
      <c r="G560" s="235"/>
      <c r="H560" s="234">
        <f t="shared" si="23"/>
        <v>0</v>
      </c>
      <c r="I560" s="235">
        <v>1528884</v>
      </c>
      <c r="J560" s="235">
        <f t="shared" si="24"/>
        <v>0</v>
      </c>
      <c r="K560" s="234"/>
      <c r="L560" s="234"/>
      <c r="M560" s="234"/>
      <c r="N560" s="234"/>
      <c r="O560" s="235">
        <f t="shared" si="22"/>
        <v>0</v>
      </c>
      <c r="P560" s="237"/>
      <c r="Q560" s="238"/>
    </row>
    <row r="561" spans="1:17" s="206" customFormat="1" ht="12" hidden="1" customHeight="1">
      <c r="A561" s="168" t="s">
        <v>1163</v>
      </c>
      <c r="B561" s="227" t="s">
        <v>358</v>
      </c>
      <c r="C561" s="196" t="s">
        <v>358</v>
      </c>
      <c r="D561" s="196" t="s">
        <v>361</v>
      </c>
      <c r="E561" s="227" t="s">
        <v>102</v>
      </c>
      <c r="F561" s="264"/>
      <c r="G561" s="166">
        <v>2400000</v>
      </c>
      <c r="H561" s="169">
        <f t="shared" si="23"/>
        <v>0</v>
      </c>
      <c r="I561" s="166"/>
      <c r="J561" s="166">
        <f t="shared" si="24"/>
        <v>0</v>
      </c>
      <c r="K561" s="169"/>
      <c r="L561" s="169"/>
      <c r="M561" s="169"/>
      <c r="N561" s="169"/>
      <c r="O561" s="166">
        <f t="shared" si="22"/>
        <v>0</v>
      </c>
      <c r="P561" s="195"/>
      <c r="Q561" s="167"/>
    </row>
    <row r="562" spans="1:17" s="242" customFormat="1" ht="12" hidden="1" customHeight="1">
      <c r="A562" s="249" t="s">
        <v>1138</v>
      </c>
      <c r="B562" s="248" t="s">
        <v>358</v>
      </c>
      <c r="C562" s="236" t="s">
        <v>1139</v>
      </c>
      <c r="D562" s="236" t="s">
        <v>1140</v>
      </c>
      <c r="E562" s="248" t="s">
        <v>1141</v>
      </c>
      <c r="F562" s="265"/>
      <c r="G562" s="235"/>
      <c r="H562" s="234">
        <f t="shared" si="23"/>
        <v>0</v>
      </c>
      <c r="I562" s="235">
        <v>1528884</v>
      </c>
      <c r="J562" s="235">
        <f t="shared" si="24"/>
        <v>0</v>
      </c>
      <c r="K562" s="234"/>
      <c r="L562" s="234"/>
      <c r="M562" s="234"/>
      <c r="N562" s="234"/>
      <c r="O562" s="235">
        <f t="shared" si="22"/>
        <v>0</v>
      </c>
      <c r="P562" s="237"/>
      <c r="Q562" s="238"/>
    </row>
    <row r="563" spans="1:17" s="206" customFormat="1" ht="12" hidden="1" customHeight="1">
      <c r="A563" s="168" t="s">
        <v>1164</v>
      </c>
      <c r="B563" s="227" t="s">
        <v>358</v>
      </c>
      <c r="C563" s="196" t="s">
        <v>358</v>
      </c>
      <c r="D563" s="196" t="s">
        <v>362</v>
      </c>
      <c r="E563" s="227" t="s">
        <v>102</v>
      </c>
      <c r="F563" s="264"/>
      <c r="G563" s="166">
        <v>2700000</v>
      </c>
      <c r="H563" s="169">
        <f t="shared" si="23"/>
        <v>0</v>
      </c>
      <c r="I563" s="166"/>
      <c r="J563" s="166">
        <f t="shared" si="24"/>
        <v>0</v>
      </c>
      <c r="K563" s="169"/>
      <c r="L563" s="169"/>
      <c r="M563" s="169"/>
      <c r="N563" s="169"/>
      <c r="O563" s="166">
        <f t="shared" si="22"/>
        <v>0</v>
      </c>
      <c r="P563" s="195"/>
      <c r="Q563" s="167"/>
    </row>
    <row r="564" spans="1:17" s="242" customFormat="1" ht="12" hidden="1" customHeight="1">
      <c r="A564" s="249" t="s">
        <v>1138</v>
      </c>
      <c r="B564" s="248" t="s">
        <v>358</v>
      </c>
      <c r="C564" s="236" t="s">
        <v>1139</v>
      </c>
      <c r="D564" s="236" t="s">
        <v>1140</v>
      </c>
      <c r="E564" s="248" t="s">
        <v>1141</v>
      </c>
      <c r="F564" s="265"/>
      <c r="G564" s="235"/>
      <c r="H564" s="234">
        <f t="shared" si="23"/>
        <v>0</v>
      </c>
      <c r="I564" s="235">
        <v>1528884</v>
      </c>
      <c r="J564" s="235">
        <f t="shared" si="24"/>
        <v>0</v>
      </c>
      <c r="K564" s="234"/>
      <c r="L564" s="234"/>
      <c r="M564" s="234"/>
      <c r="N564" s="234"/>
      <c r="O564" s="235">
        <f t="shared" si="22"/>
        <v>0</v>
      </c>
      <c r="P564" s="237"/>
      <c r="Q564" s="238"/>
    </row>
    <row r="565" spans="1:17" s="206" customFormat="1" ht="12" hidden="1" customHeight="1">
      <c r="A565" s="168" t="s">
        <v>1165</v>
      </c>
      <c r="B565" s="227" t="s">
        <v>358</v>
      </c>
      <c r="C565" s="196" t="s">
        <v>358</v>
      </c>
      <c r="D565" s="196" t="s">
        <v>363</v>
      </c>
      <c r="E565" s="227" t="s">
        <v>102</v>
      </c>
      <c r="F565" s="264"/>
      <c r="G565" s="166">
        <v>3400000</v>
      </c>
      <c r="H565" s="169">
        <f t="shared" si="23"/>
        <v>0</v>
      </c>
      <c r="I565" s="166"/>
      <c r="J565" s="166">
        <f t="shared" si="24"/>
        <v>0</v>
      </c>
      <c r="K565" s="169"/>
      <c r="L565" s="169"/>
      <c r="M565" s="169"/>
      <c r="N565" s="169"/>
      <c r="O565" s="166">
        <f t="shared" si="22"/>
        <v>0</v>
      </c>
      <c r="P565" s="195"/>
      <c r="Q565" s="167"/>
    </row>
    <row r="566" spans="1:17" s="242" customFormat="1" ht="12" hidden="1" customHeight="1">
      <c r="A566" s="249" t="s">
        <v>1138</v>
      </c>
      <c r="B566" s="248" t="s">
        <v>358</v>
      </c>
      <c r="C566" s="236" t="s">
        <v>1139</v>
      </c>
      <c r="D566" s="236" t="s">
        <v>1140</v>
      </c>
      <c r="E566" s="248" t="s">
        <v>1141</v>
      </c>
      <c r="F566" s="265"/>
      <c r="G566" s="235"/>
      <c r="H566" s="234">
        <f t="shared" si="23"/>
        <v>0</v>
      </c>
      <c r="I566" s="235">
        <v>1528884</v>
      </c>
      <c r="J566" s="235">
        <f t="shared" si="24"/>
        <v>0</v>
      </c>
      <c r="K566" s="234"/>
      <c r="L566" s="234"/>
      <c r="M566" s="234"/>
      <c r="N566" s="234"/>
      <c r="O566" s="235">
        <f t="shared" si="22"/>
        <v>0</v>
      </c>
      <c r="P566" s="237"/>
      <c r="Q566" s="238"/>
    </row>
    <row r="567" spans="1:17" s="206" customFormat="1" ht="12" hidden="1" customHeight="1">
      <c r="A567" s="168" t="s">
        <v>1166</v>
      </c>
      <c r="B567" s="227" t="s">
        <v>358</v>
      </c>
      <c r="C567" s="196" t="s">
        <v>358</v>
      </c>
      <c r="D567" s="196" t="s">
        <v>364</v>
      </c>
      <c r="E567" s="227" t="s">
        <v>102</v>
      </c>
      <c r="F567" s="264"/>
      <c r="G567" s="166">
        <v>3700000</v>
      </c>
      <c r="H567" s="169">
        <f t="shared" si="23"/>
        <v>0</v>
      </c>
      <c r="I567" s="166"/>
      <c r="J567" s="166">
        <f t="shared" si="24"/>
        <v>0</v>
      </c>
      <c r="K567" s="169"/>
      <c r="L567" s="169"/>
      <c r="M567" s="169"/>
      <c r="N567" s="169"/>
      <c r="O567" s="166">
        <f t="shared" si="22"/>
        <v>0</v>
      </c>
      <c r="P567" s="195"/>
      <c r="Q567" s="167"/>
    </row>
    <row r="568" spans="1:17" s="242" customFormat="1" ht="12" hidden="1" customHeight="1">
      <c r="A568" s="249" t="s">
        <v>1138</v>
      </c>
      <c r="B568" s="248" t="s">
        <v>358</v>
      </c>
      <c r="C568" s="236" t="s">
        <v>1139</v>
      </c>
      <c r="D568" s="236" t="s">
        <v>1140</v>
      </c>
      <c r="E568" s="248" t="s">
        <v>1141</v>
      </c>
      <c r="F568" s="265"/>
      <c r="G568" s="235"/>
      <c r="H568" s="234">
        <f t="shared" si="23"/>
        <v>0</v>
      </c>
      <c r="I568" s="235">
        <v>1528884</v>
      </c>
      <c r="J568" s="235">
        <f t="shared" si="24"/>
        <v>0</v>
      </c>
      <c r="K568" s="234"/>
      <c r="L568" s="234"/>
      <c r="M568" s="234"/>
      <c r="N568" s="234"/>
      <c r="O568" s="235">
        <f t="shared" si="22"/>
        <v>0</v>
      </c>
      <c r="P568" s="237"/>
      <c r="Q568" s="238"/>
    </row>
    <row r="569" spans="1:17" s="206" customFormat="1" ht="12" hidden="1" customHeight="1">
      <c r="A569" s="168" t="s">
        <v>1167</v>
      </c>
      <c r="B569" s="227" t="s">
        <v>358</v>
      </c>
      <c r="C569" s="196" t="s">
        <v>358</v>
      </c>
      <c r="D569" s="196" t="s">
        <v>365</v>
      </c>
      <c r="E569" s="227" t="s">
        <v>102</v>
      </c>
      <c r="F569" s="264"/>
      <c r="G569" s="166">
        <v>4500000</v>
      </c>
      <c r="H569" s="169">
        <f t="shared" si="23"/>
        <v>0</v>
      </c>
      <c r="I569" s="166"/>
      <c r="J569" s="166">
        <f t="shared" si="24"/>
        <v>0</v>
      </c>
      <c r="K569" s="169"/>
      <c r="L569" s="169"/>
      <c r="M569" s="169"/>
      <c r="N569" s="169"/>
      <c r="O569" s="166">
        <f t="shared" si="22"/>
        <v>0</v>
      </c>
      <c r="P569" s="195"/>
      <c r="Q569" s="167"/>
    </row>
    <row r="570" spans="1:17" s="242" customFormat="1" ht="12" hidden="1" customHeight="1">
      <c r="A570" s="249" t="s">
        <v>1138</v>
      </c>
      <c r="B570" s="248" t="s">
        <v>358</v>
      </c>
      <c r="C570" s="236" t="s">
        <v>1139</v>
      </c>
      <c r="D570" s="236" t="s">
        <v>1140</v>
      </c>
      <c r="E570" s="248" t="s">
        <v>1141</v>
      </c>
      <c r="F570" s="265"/>
      <c r="G570" s="235"/>
      <c r="H570" s="234">
        <f t="shared" si="23"/>
        <v>0</v>
      </c>
      <c r="I570" s="235">
        <v>1528884</v>
      </c>
      <c r="J570" s="235">
        <f t="shared" si="24"/>
        <v>0</v>
      </c>
      <c r="K570" s="234"/>
      <c r="L570" s="234"/>
      <c r="M570" s="234"/>
      <c r="N570" s="234"/>
      <c r="O570" s="235">
        <f t="shared" si="22"/>
        <v>0</v>
      </c>
      <c r="P570" s="237"/>
      <c r="Q570" s="238"/>
    </row>
    <row r="571" spans="1:17" s="206" customFormat="1" ht="12" hidden="1" customHeight="1">
      <c r="A571" s="168" t="s">
        <v>1168</v>
      </c>
      <c r="B571" s="227" t="s">
        <v>358</v>
      </c>
      <c r="C571" s="196" t="s">
        <v>358</v>
      </c>
      <c r="D571" s="196" t="s">
        <v>366</v>
      </c>
      <c r="E571" s="227" t="s">
        <v>102</v>
      </c>
      <c r="F571" s="264"/>
      <c r="G571" s="166">
        <v>4600000</v>
      </c>
      <c r="H571" s="169">
        <f t="shared" si="23"/>
        <v>0</v>
      </c>
      <c r="I571" s="166"/>
      <c r="J571" s="166">
        <f t="shared" si="24"/>
        <v>0</v>
      </c>
      <c r="K571" s="169"/>
      <c r="L571" s="169"/>
      <c r="M571" s="169"/>
      <c r="N571" s="169"/>
      <c r="O571" s="166">
        <f t="shared" si="22"/>
        <v>0</v>
      </c>
      <c r="P571" s="195"/>
      <c r="Q571" s="167"/>
    </row>
    <row r="572" spans="1:17" s="242" customFormat="1" ht="12" hidden="1" customHeight="1">
      <c r="A572" s="249" t="s">
        <v>1138</v>
      </c>
      <c r="B572" s="248" t="s">
        <v>358</v>
      </c>
      <c r="C572" s="236" t="s">
        <v>1139</v>
      </c>
      <c r="D572" s="236" t="s">
        <v>1140</v>
      </c>
      <c r="E572" s="248" t="s">
        <v>1141</v>
      </c>
      <c r="F572" s="265"/>
      <c r="G572" s="235"/>
      <c r="H572" s="234">
        <f t="shared" si="23"/>
        <v>0</v>
      </c>
      <c r="I572" s="235">
        <v>1528884</v>
      </c>
      <c r="J572" s="235">
        <f t="shared" si="24"/>
        <v>0</v>
      </c>
      <c r="K572" s="234"/>
      <c r="L572" s="234"/>
      <c r="M572" s="234"/>
      <c r="N572" s="234"/>
      <c r="O572" s="235">
        <f t="shared" si="22"/>
        <v>0</v>
      </c>
      <c r="P572" s="237"/>
      <c r="Q572" s="238"/>
    </row>
    <row r="573" spans="1:17" s="206" customFormat="1" ht="12" hidden="1" customHeight="1">
      <c r="A573" s="168" t="s">
        <v>1169</v>
      </c>
      <c r="B573" s="227" t="s">
        <v>358</v>
      </c>
      <c r="C573" s="196" t="s">
        <v>358</v>
      </c>
      <c r="D573" s="196" t="s">
        <v>367</v>
      </c>
      <c r="E573" s="227" t="s">
        <v>102</v>
      </c>
      <c r="F573" s="264"/>
      <c r="G573" s="166">
        <v>5800000</v>
      </c>
      <c r="H573" s="169">
        <f t="shared" si="23"/>
        <v>0</v>
      </c>
      <c r="I573" s="166"/>
      <c r="J573" s="166">
        <f t="shared" si="24"/>
        <v>0</v>
      </c>
      <c r="K573" s="169"/>
      <c r="L573" s="169"/>
      <c r="M573" s="169"/>
      <c r="N573" s="169"/>
      <c r="O573" s="166">
        <f t="shared" si="22"/>
        <v>0</v>
      </c>
      <c r="P573" s="195"/>
      <c r="Q573" s="167"/>
    </row>
    <row r="574" spans="1:17" s="242" customFormat="1" ht="12" hidden="1" customHeight="1">
      <c r="A574" s="249" t="s">
        <v>1138</v>
      </c>
      <c r="B574" s="248" t="s">
        <v>358</v>
      </c>
      <c r="C574" s="236" t="s">
        <v>1139</v>
      </c>
      <c r="D574" s="236" t="s">
        <v>1140</v>
      </c>
      <c r="E574" s="248" t="s">
        <v>1141</v>
      </c>
      <c r="F574" s="265"/>
      <c r="G574" s="235"/>
      <c r="H574" s="234">
        <f t="shared" si="23"/>
        <v>0</v>
      </c>
      <c r="I574" s="235">
        <v>1528884</v>
      </c>
      <c r="J574" s="235">
        <f t="shared" si="24"/>
        <v>0</v>
      </c>
      <c r="K574" s="234"/>
      <c r="L574" s="234"/>
      <c r="M574" s="234"/>
      <c r="N574" s="234"/>
      <c r="O574" s="235">
        <f t="shared" si="22"/>
        <v>0</v>
      </c>
      <c r="P574" s="237"/>
      <c r="Q574" s="238"/>
    </row>
    <row r="575" spans="1:17" s="206" customFormat="1" ht="12" hidden="1" customHeight="1">
      <c r="A575" s="168" t="s">
        <v>1170</v>
      </c>
      <c r="B575" s="227" t="s">
        <v>358</v>
      </c>
      <c r="C575" s="196" t="s">
        <v>358</v>
      </c>
      <c r="D575" s="196" t="s">
        <v>368</v>
      </c>
      <c r="E575" s="227" t="s">
        <v>102</v>
      </c>
      <c r="F575" s="264"/>
      <c r="G575" s="166">
        <v>6000000</v>
      </c>
      <c r="H575" s="169">
        <f t="shared" si="23"/>
        <v>0</v>
      </c>
      <c r="I575" s="166"/>
      <c r="J575" s="166">
        <f t="shared" si="24"/>
        <v>0</v>
      </c>
      <c r="K575" s="169"/>
      <c r="L575" s="169"/>
      <c r="M575" s="169"/>
      <c r="N575" s="169"/>
      <c r="O575" s="166">
        <f t="shared" si="22"/>
        <v>0</v>
      </c>
      <c r="P575" s="195"/>
      <c r="Q575" s="167"/>
    </row>
    <row r="576" spans="1:17" s="242" customFormat="1" ht="12" hidden="1" customHeight="1">
      <c r="A576" s="249" t="s">
        <v>1138</v>
      </c>
      <c r="B576" s="248" t="s">
        <v>358</v>
      </c>
      <c r="C576" s="236" t="s">
        <v>1139</v>
      </c>
      <c r="D576" s="236" t="s">
        <v>1140</v>
      </c>
      <c r="E576" s="248" t="s">
        <v>1141</v>
      </c>
      <c r="F576" s="265"/>
      <c r="G576" s="235"/>
      <c r="H576" s="234">
        <f t="shared" si="23"/>
        <v>0</v>
      </c>
      <c r="I576" s="235">
        <v>1528884</v>
      </c>
      <c r="J576" s="235">
        <f t="shared" si="24"/>
        <v>0</v>
      </c>
      <c r="K576" s="234"/>
      <c r="L576" s="234"/>
      <c r="M576" s="234"/>
      <c r="N576" s="234"/>
      <c r="O576" s="235">
        <f t="shared" si="22"/>
        <v>0</v>
      </c>
      <c r="P576" s="237"/>
      <c r="Q576" s="238"/>
    </row>
    <row r="577" spans="1:17" s="206" customFormat="1" ht="12" hidden="1" customHeight="1">
      <c r="A577" s="168" t="s">
        <v>1171</v>
      </c>
      <c r="B577" s="227" t="s">
        <v>358</v>
      </c>
      <c r="C577" s="196" t="s">
        <v>358</v>
      </c>
      <c r="D577" s="196" t="s">
        <v>369</v>
      </c>
      <c r="E577" s="227" t="s">
        <v>102</v>
      </c>
      <c r="F577" s="264"/>
      <c r="G577" s="166">
        <v>7000000</v>
      </c>
      <c r="H577" s="169">
        <f t="shared" si="23"/>
        <v>0</v>
      </c>
      <c r="I577" s="166"/>
      <c r="J577" s="166">
        <f t="shared" si="24"/>
        <v>0</v>
      </c>
      <c r="K577" s="169"/>
      <c r="L577" s="169"/>
      <c r="M577" s="169"/>
      <c r="N577" s="169"/>
      <c r="O577" s="166">
        <f t="shared" si="22"/>
        <v>0</v>
      </c>
      <c r="P577" s="195"/>
      <c r="Q577" s="167"/>
    </row>
    <row r="578" spans="1:17" s="242" customFormat="1" ht="12" hidden="1" customHeight="1">
      <c r="A578" s="249" t="s">
        <v>1138</v>
      </c>
      <c r="B578" s="248" t="s">
        <v>358</v>
      </c>
      <c r="C578" s="236" t="s">
        <v>1139</v>
      </c>
      <c r="D578" s="236" t="s">
        <v>1140</v>
      </c>
      <c r="E578" s="248" t="s">
        <v>1141</v>
      </c>
      <c r="F578" s="265"/>
      <c r="G578" s="235"/>
      <c r="H578" s="234">
        <f t="shared" si="23"/>
        <v>0</v>
      </c>
      <c r="I578" s="235">
        <v>1528884</v>
      </c>
      <c r="J578" s="235">
        <f t="shared" si="24"/>
        <v>0</v>
      </c>
      <c r="K578" s="234"/>
      <c r="L578" s="234"/>
      <c r="M578" s="234"/>
      <c r="N578" s="234"/>
      <c r="O578" s="235">
        <f t="shared" si="22"/>
        <v>0</v>
      </c>
      <c r="P578" s="237"/>
      <c r="Q578" s="238"/>
    </row>
    <row r="579" spans="1:17" s="206" customFormat="1" ht="12" hidden="1" customHeight="1">
      <c r="A579" s="168" t="s">
        <v>1172</v>
      </c>
      <c r="B579" s="227" t="s">
        <v>358</v>
      </c>
      <c r="C579" s="196" t="s">
        <v>358</v>
      </c>
      <c r="D579" s="196" t="s">
        <v>370</v>
      </c>
      <c r="E579" s="227" t="s">
        <v>102</v>
      </c>
      <c r="F579" s="264"/>
      <c r="G579" s="166">
        <v>7400000</v>
      </c>
      <c r="H579" s="169">
        <f t="shared" si="23"/>
        <v>0</v>
      </c>
      <c r="I579" s="166"/>
      <c r="J579" s="166">
        <f t="shared" si="24"/>
        <v>0</v>
      </c>
      <c r="K579" s="169"/>
      <c r="L579" s="169"/>
      <c r="M579" s="169"/>
      <c r="N579" s="169"/>
      <c r="O579" s="166">
        <f t="shared" si="22"/>
        <v>0</v>
      </c>
      <c r="P579" s="195"/>
      <c r="Q579" s="167"/>
    </row>
    <row r="580" spans="1:17" s="242" customFormat="1" ht="12" hidden="1" customHeight="1">
      <c r="A580" s="249" t="s">
        <v>1138</v>
      </c>
      <c r="B580" s="248" t="s">
        <v>358</v>
      </c>
      <c r="C580" s="236" t="s">
        <v>1139</v>
      </c>
      <c r="D580" s="236" t="s">
        <v>1140</v>
      </c>
      <c r="E580" s="248" t="s">
        <v>1141</v>
      </c>
      <c r="F580" s="265"/>
      <c r="G580" s="235"/>
      <c r="H580" s="234">
        <f t="shared" si="23"/>
        <v>0</v>
      </c>
      <c r="I580" s="235">
        <v>1528884</v>
      </c>
      <c r="J580" s="235">
        <f t="shared" si="24"/>
        <v>0</v>
      </c>
      <c r="K580" s="234"/>
      <c r="L580" s="234"/>
      <c r="M580" s="234"/>
      <c r="N580" s="234"/>
      <c r="O580" s="235">
        <f t="shared" si="22"/>
        <v>0</v>
      </c>
      <c r="P580" s="237"/>
      <c r="Q580" s="238"/>
    </row>
    <row r="581" spans="1:17" s="206" customFormat="1" ht="12" hidden="1" customHeight="1">
      <c r="A581" s="168" t="s">
        <v>1173</v>
      </c>
      <c r="B581" s="227" t="s">
        <v>358</v>
      </c>
      <c r="C581" s="196" t="s">
        <v>358</v>
      </c>
      <c r="D581" s="196" t="s">
        <v>371</v>
      </c>
      <c r="E581" s="227" t="s">
        <v>102</v>
      </c>
      <c r="F581" s="264"/>
      <c r="G581" s="166">
        <v>8000000</v>
      </c>
      <c r="H581" s="169">
        <f t="shared" si="23"/>
        <v>0</v>
      </c>
      <c r="I581" s="166"/>
      <c r="J581" s="166">
        <f t="shared" si="24"/>
        <v>0</v>
      </c>
      <c r="K581" s="169"/>
      <c r="L581" s="169"/>
      <c r="M581" s="169"/>
      <c r="N581" s="169"/>
      <c r="O581" s="166">
        <f t="shared" si="22"/>
        <v>0</v>
      </c>
      <c r="P581" s="195"/>
      <c r="Q581" s="167"/>
    </row>
    <row r="582" spans="1:17" s="242" customFormat="1" ht="12" hidden="1" customHeight="1">
      <c r="A582" s="249" t="s">
        <v>1138</v>
      </c>
      <c r="B582" s="248" t="s">
        <v>358</v>
      </c>
      <c r="C582" s="236" t="s">
        <v>1139</v>
      </c>
      <c r="D582" s="236" t="s">
        <v>1140</v>
      </c>
      <c r="E582" s="248" t="s">
        <v>1141</v>
      </c>
      <c r="F582" s="265"/>
      <c r="G582" s="235"/>
      <c r="H582" s="234">
        <f t="shared" si="23"/>
        <v>0</v>
      </c>
      <c r="I582" s="235">
        <v>1528884</v>
      </c>
      <c r="J582" s="235">
        <f t="shared" si="24"/>
        <v>0</v>
      </c>
      <c r="K582" s="234"/>
      <c r="L582" s="234"/>
      <c r="M582" s="234"/>
      <c r="N582" s="234"/>
      <c r="O582" s="235">
        <f t="shared" si="22"/>
        <v>0</v>
      </c>
      <c r="P582" s="237"/>
      <c r="Q582" s="238"/>
    </row>
    <row r="583" spans="1:17" s="206" customFormat="1" ht="12" hidden="1" customHeight="1">
      <c r="A583" s="168" t="s">
        <v>1174</v>
      </c>
      <c r="B583" s="227" t="s">
        <v>358</v>
      </c>
      <c r="C583" s="196" t="s">
        <v>358</v>
      </c>
      <c r="D583" s="196" t="s">
        <v>372</v>
      </c>
      <c r="E583" s="227" t="s">
        <v>102</v>
      </c>
      <c r="F583" s="264"/>
      <c r="G583" s="166">
        <v>9000000</v>
      </c>
      <c r="H583" s="169">
        <f t="shared" si="23"/>
        <v>0</v>
      </c>
      <c r="I583" s="166"/>
      <c r="J583" s="166">
        <f t="shared" si="24"/>
        <v>0</v>
      </c>
      <c r="K583" s="169"/>
      <c r="L583" s="169"/>
      <c r="M583" s="169"/>
      <c r="N583" s="169"/>
      <c r="O583" s="166">
        <f t="shared" ref="O583:O646" si="25">SUM(H583+J583)+L583+N583</f>
        <v>0</v>
      </c>
      <c r="P583" s="195"/>
      <c r="Q583" s="167"/>
    </row>
    <row r="584" spans="1:17" s="242" customFormat="1" ht="12" hidden="1" customHeight="1">
      <c r="A584" s="249" t="s">
        <v>1138</v>
      </c>
      <c r="B584" s="248" t="s">
        <v>358</v>
      </c>
      <c r="C584" s="236" t="s">
        <v>1139</v>
      </c>
      <c r="D584" s="236" t="s">
        <v>1140</v>
      </c>
      <c r="E584" s="248" t="s">
        <v>1141</v>
      </c>
      <c r="F584" s="265"/>
      <c r="G584" s="235"/>
      <c r="H584" s="234">
        <f t="shared" si="23"/>
        <v>0</v>
      </c>
      <c r="I584" s="235">
        <v>1528884</v>
      </c>
      <c r="J584" s="235">
        <f t="shared" si="24"/>
        <v>0</v>
      </c>
      <c r="K584" s="234"/>
      <c r="L584" s="234"/>
      <c r="M584" s="234"/>
      <c r="N584" s="234"/>
      <c r="O584" s="235">
        <f t="shared" si="25"/>
        <v>0</v>
      </c>
      <c r="P584" s="237"/>
      <c r="Q584" s="238"/>
    </row>
    <row r="585" spans="1:17" s="206" customFormat="1" ht="12" hidden="1" customHeight="1">
      <c r="A585" s="168" t="s">
        <v>1175</v>
      </c>
      <c r="B585" s="227" t="s">
        <v>358</v>
      </c>
      <c r="C585" s="196" t="s">
        <v>358</v>
      </c>
      <c r="D585" s="196" t="s">
        <v>1178</v>
      </c>
      <c r="E585" s="227" t="s">
        <v>102</v>
      </c>
      <c r="F585" s="264"/>
      <c r="G585" s="166">
        <v>11000000</v>
      </c>
      <c r="H585" s="169">
        <f t="shared" si="23"/>
        <v>0</v>
      </c>
      <c r="I585" s="166"/>
      <c r="J585" s="166">
        <f t="shared" si="24"/>
        <v>0</v>
      </c>
      <c r="K585" s="169"/>
      <c r="L585" s="169"/>
      <c r="M585" s="169"/>
      <c r="N585" s="169"/>
      <c r="O585" s="166">
        <f t="shared" si="25"/>
        <v>0</v>
      </c>
      <c r="P585" s="195"/>
      <c r="Q585" s="167"/>
    </row>
    <row r="586" spans="1:17" s="242" customFormat="1" ht="12" hidden="1" customHeight="1">
      <c r="A586" s="249" t="s">
        <v>1138</v>
      </c>
      <c r="B586" s="248" t="s">
        <v>358</v>
      </c>
      <c r="C586" s="236" t="s">
        <v>1139</v>
      </c>
      <c r="D586" s="236" t="s">
        <v>1140</v>
      </c>
      <c r="E586" s="248" t="s">
        <v>1141</v>
      </c>
      <c r="F586" s="265"/>
      <c r="G586" s="235"/>
      <c r="H586" s="234">
        <f t="shared" si="23"/>
        <v>0</v>
      </c>
      <c r="I586" s="235">
        <v>1528884</v>
      </c>
      <c r="J586" s="235">
        <f t="shared" si="24"/>
        <v>0</v>
      </c>
      <c r="K586" s="234"/>
      <c r="L586" s="234"/>
      <c r="M586" s="234"/>
      <c r="N586" s="234"/>
      <c r="O586" s="235">
        <f t="shared" si="25"/>
        <v>0</v>
      </c>
      <c r="P586" s="237"/>
      <c r="Q586" s="238"/>
    </row>
    <row r="587" spans="1:17" s="206" customFormat="1" ht="12" hidden="1" customHeight="1">
      <c r="A587" s="168" t="s">
        <v>1176</v>
      </c>
      <c r="B587" s="227" t="s">
        <v>358</v>
      </c>
      <c r="C587" s="196" t="s">
        <v>358</v>
      </c>
      <c r="D587" s="196" t="s">
        <v>1179</v>
      </c>
      <c r="E587" s="227" t="s">
        <v>102</v>
      </c>
      <c r="F587" s="264"/>
      <c r="G587" s="166">
        <v>12500000</v>
      </c>
      <c r="H587" s="169">
        <f t="shared" si="23"/>
        <v>0</v>
      </c>
      <c r="I587" s="166"/>
      <c r="J587" s="166">
        <f t="shared" si="24"/>
        <v>0</v>
      </c>
      <c r="K587" s="169"/>
      <c r="L587" s="169"/>
      <c r="M587" s="169"/>
      <c r="N587" s="169"/>
      <c r="O587" s="166">
        <f t="shared" si="25"/>
        <v>0</v>
      </c>
      <c r="P587" s="195"/>
      <c r="Q587" s="167"/>
    </row>
    <row r="588" spans="1:17" s="242" customFormat="1" ht="12" hidden="1" customHeight="1">
      <c r="A588" s="249" t="s">
        <v>1138</v>
      </c>
      <c r="B588" s="248" t="s">
        <v>358</v>
      </c>
      <c r="C588" s="236" t="s">
        <v>1139</v>
      </c>
      <c r="D588" s="236" t="s">
        <v>1140</v>
      </c>
      <c r="E588" s="248" t="s">
        <v>1141</v>
      </c>
      <c r="F588" s="265"/>
      <c r="G588" s="235"/>
      <c r="H588" s="234">
        <f t="shared" si="23"/>
        <v>0</v>
      </c>
      <c r="I588" s="235">
        <v>1528884</v>
      </c>
      <c r="J588" s="235">
        <f t="shared" si="24"/>
        <v>0</v>
      </c>
      <c r="K588" s="234"/>
      <c r="L588" s="234"/>
      <c r="M588" s="234"/>
      <c r="N588" s="234"/>
      <c r="O588" s="235">
        <f t="shared" si="25"/>
        <v>0</v>
      </c>
      <c r="P588" s="237"/>
      <c r="Q588" s="238"/>
    </row>
    <row r="589" spans="1:17" s="206" customFormat="1" ht="12" hidden="1" customHeight="1">
      <c r="A589" s="168" t="s">
        <v>1177</v>
      </c>
      <c r="B589" s="227" t="s">
        <v>358</v>
      </c>
      <c r="C589" s="196" t="s">
        <v>358</v>
      </c>
      <c r="D589" s="196" t="s">
        <v>1180</v>
      </c>
      <c r="E589" s="227" t="s">
        <v>102</v>
      </c>
      <c r="F589" s="264"/>
      <c r="G589" s="166">
        <v>16000000</v>
      </c>
      <c r="H589" s="169">
        <f t="shared" si="23"/>
        <v>0</v>
      </c>
      <c r="I589" s="166"/>
      <c r="J589" s="166">
        <f t="shared" si="24"/>
        <v>0</v>
      </c>
      <c r="K589" s="169"/>
      <c r="L589" s="169"/>
      <c r="M589" s="169"/>
      <c r="N589" s="169"/>
      <c r="O589" s="166">
        <f t="shared" si="25"/>
        <v>0</v>
      </c>
      <c r="P589" s="195"/>
      <c r="Q589" s="167"/>
    </row>
    <row r="590" spans="1:17" s="242" customFormat="1" ht="12" hidden="1" customHeight="1">
      <c r="A590" s="249" t="s">
        <v>1138</v>
      </c>
      <c r="B590" s="248" t="s">
        <v>358</v>
      </c>
      <c r="C590" s="236" t="s">
        <v>1139</v>
      </c>
      <c r="D590" s="236" t="s">
        <v>1140</v>
      </c>
      <c r="E590" s="248" t="s">
        <v>1141</v>
      </c>
      <c r="F590" s="265"/>
      <c r="G590" s="235"/>
      <c r="H590" s="234">
        <f t="shared" si="23"/>
        <v>0</v>
      </c>
      <c r="I590" s="235">
        <v>1528884</v>
      </c>
      <c r="J590" s="235">
        <f t="shared" si="24"/>
        <v>0</v>
      </c>
      <c r="K590" s="234"/>
      <c r="L590" s="234"/>
      <c r="M590" s="234"/>
      <c r="N590" s="234"/>
      <c r="O590" s="235">
        <f t="shared" si="25"/>
        <v>0</v>
      </c>
      <c r="P590" s="237"/>
      <c r="Q590" s="238"/>
    </row>
    <row r="591" spans="1:17" s="206" customFormat="1" ht="12" hidden="1" customHeight="1">
      <c r="A591" s="168" t="s">
        <v>1182</v>
      </c>
      <c r="B591" s="227" t="s">
        <v>1184</v>
      </c>
      <c r="C591" s="196" t="s">
        <v>345</v>
      </c>
      <c r="D591" s="196" t="s">
        <v>1183</v>
      </c>
      <c r="E591" s="227" t="s">
        <v>93</v>
      </c>
      <c r="F591" s="264"/>
      <c r="G591" s="166">
        <v>3478</v>
      </c>
      <c r="H591" s="169">
        <f t="shared" si="23"/>
        <v>0</v>
      </c>
      <c r="I591" s="166"/>
      <c r="J591" s="166">
        <f t="shared" si="24"/>
        <v>0</v>
      </c>
      <c r="K591" s="169"/>
      <c r="L591" s="169"/>
      <c r="M591" s="169"/>
      <c r="N591" s="169"/>
      <c r="O591" s="166">
        <f t="shared" si="25"/>
        <v>0</v>
      </c>
      <c r="P591" s="195"/>
      <c r="Q591" s="167"/>
    </row>
    <row r="592" spans="1:17" s="242" customFormat="1" ht="12" hidden="1" customHeight="1">
      <c r="A592" s="230" t="s">
        <v>1189</v>
      </c>
      <c r="B592" s="248" t="s">
        <v>1184</v>
      </c>
      <c r="C592" s="247" t="s">
        <v>1188</v>
      </c>
      <c r="D592" s="247" t="s">
        <v>1190</v>
      </c>
      <c r="E592" s="232" t="s">
        <v>1144</v>
      </c>
      <c r="F592" s="265"/>
      <c r="G592" s="233"/>
      <c r="H592" s="234">
        <f t="shared" si="23"/>
        <v>0</v>
      </c>
      <c r="I592" s="233">
        <v>78372</v>
      </c>
      <c r="J592" s="235">
        <f t="shared" si="24"/>
        <v>0</v>
      </c>
      <c r="K592" s="234"/>
      <c r="L592" s="234"/>
      <c r="M592" s="234"/>
      <c r="N592" s="234"/>
      <c r="O592" s="235">
        <f t="shared" si="25"/>
        <v>0</v>
      </c>
      <c r="P592" s="237"/>
      <c r="Q592" s="238"/>
    </row>
    <row r="593" spans="1:17" s="206" customFormat="1" ht="12" hidden="1" customHeight="1">
      <c r="A593" s="168" t="s">
        <v>1185</v>
      </c>
      <c r="B593" s="227" t="s">
        <v>1184</v>
      </c>
      <c r="C593" s="167" t="s">
        <v>1186</v>
      </c>
      <c r="D593" s="167" t="s">
        <v>344</v>
      </c>
      <c r="E593" s="224" t="s">
        <v>93</v>
      </c>
      <c r="F593" s="264"/>
      <c r="G593" s="218">
        <v>871</v>
      </c>
      <c r="H593" s="169">
        <f t="shared" si="23"/>
        <v>0</v>
      </c>
      <c r="I593" s="218"/>
      <c r="J593" s="166">
        <f t="shared" si="24"/>
        <v>0</v>
      </c>
      <c r="K593" s="169"/>
      <c r="L593" s="169"/>
      <c r="M593" s="169"/>
      <c r="N593" s="169"/>
      <c r="O593" s="166">
        <f t="shared" si="25"/>
        <v>0</v>
      </c>
      <c r="P593" s="195"/>
      <c r="Q593" s="167"/>
    </row>
    <row r="594" spans="1:17" s="242" customFormat="1" ht="12" hidden="1" customHeight="1">
      <c r="A594" s="230" t="s">
        <v>1187</v>
      </c>
      <c r="B594" s="248" t="s">
        <v>1184</v>
      </c>
      <c r="C594" s="247" t="s">
        <v>1188</v>
      </c>
      <c r="D594" s="247" t="s">
        <v>183</v>
      </c>
      <c r="E594" s="232" t="s">
        <v>1144</v>
      </c>
      <c r="F594" s="265"/>
      <c r="G594" s="233"/>
      <c r="H594" s="234">
        <f t="shared" ref="H594:H699" si="26">F594*G594*$H$3</f>
        <v>0</v>
      </c>
      <c r="I594" s="233">
        <v>54050</v>
      </c>
      <c r="J594" s="235">
        <f t="shared" si="24"/>
        <v>0</v>
      </c>
      <c r="K594" s="234"/>
      <c r="L594" s="234"/>
      <c r="M594" s="234"/>
      <c r="N594" s="234"/>
      <c r="O594" s="235">
        <f t="shared" si="25"/>
        <v>0</v>
      </c>
      <c r="P594" s="237"/>
      <c r="Q594" s="238"/>
    </row>
    <row r="595" spans="1:17" s="206" customFormat="1" ht="12" hidden="1" customHeight="1">
      <c r="A595" s="168" t="s">
        <v>2259</v>
      </c>
      <c r="B595" s="227" t="s">
        <v>1184</v>
      </c>
      <c r="C595" s="224" t="s">
        <v>2260</v>
      </c>
      <c r="D595" s="224" t="s">
        <v>2261</v>
      </c>
      <c r="E595" s="224" t="s">
        <v>93</v>
      </c>
      <c r="F595" s="264"/>
      <c r="G595" s="218">
        <v>343</v>
      </c>
      <c r="H595" s="169">
        <f t="shared" si="23"/>
        <v>0</v>
      </c>
      <c r="I595" s="228"/>
      <c r="J595" s="166"/>
      <c r="K595" s="169"/>
      <c r="L595" s="169"/>
      <c r="M595" s="169"/>
      <c r="N595" s="169"/>
      <c r="O595" s="166">
        <f t="shared" si="25"/>
        <v>0</v>
      </c>
      <c r="P595" s="195"/>
      <c r="Q595" s="167"/>
    </row>
    <row r="596" spans="1:17" s="242" customFormat="1" ht="12" hidden="1" customHeight="1">
      <c r="A596" s="230" t="s">
        <v>2257</v>
      </c>
      <c r="B596" s="248" t="s">
        <v>1184</v>
      </c>
      <c r="C596" s="232" t="s">
        <v>182</v>
      </c>
      <c r="D596" s="232"/>
      <c r="E596" s="232" t="s">
        <v>2258</v>
      </c>
      <c r="F596" s="267"/>
      <c r="G596" s="233"/>
      <c r="H596" s="234"/>
      <c r="I596" s="233">
        <v>8107</v>
      </c>
      <c r="J596" s="235">
        <f t="shared" si="24"/>
        <v>0</v>
      </c>
      <c r="K596" s="234"/>
      <c r="L596" s="234"/>
      <c r="M596" s="234"/>
      <c r="N596" s="234"/>
      <c r="O596" s="235">
        <f t="shared" si="25"/>
        <v>0</v>
      </c>
      <c r="P596" s="237"/>
      <c r="Q596" s="238"/>
    </row>
    <row r="597" spans="1:17" s="206" customFormat="1" ht="12" hidden="1" customHeight="1">
      <c r="A597" s="168" t="s">
        <v>1191</v>
      </c>
      <c r="B597" s="227" t="s">
        <v>1184</v>
      </c>
      <c r="C597" s="167" t="s">
        <v>1213</v>
      </c>
      <c r="D597" s="167" t="s">
        <v>373</v>
      </c>
      <c r="E597" s="224" t="s">
        <v>93</v>
      </c>
      <c r="F597" s="264"/>
      <c r="G597" s="218">
        <v>2690</v>
      </c>
      <c r="H597" s="169">
        <f t="shared" si="26"/>
        <v>0</v>
      </c>
      <c r="I597" s="218">
        <v>2690</v>
      </c>
      <c r="J597" s="166">
        <f t="shared" si="24"/>
        <v>0</v>
      </c>
      <c r="K597" s="169"/>
      <c r="L597" s="169"/>
      <c r="M597" s="169"/>
      <c r="N597" s="169"/>
      <c r="O597" s="166">
        <f t="shared" si="25"/>
        <v>0</v>
      </c>
      <c r="P597" s="195"/>
      <c r="Q597" s="167"/>
    </row>
    <row r="598" spans="1:17" s="242" customFormat="1" ht="12" hidden="1" customHeight="1">
      <c r="A598" s="230" t="s">
        <v>1215</v>
      </c>
      <c r="B598" s="248" t="s">
        <v>1184</v>
      </c>
      <c r="C598" s="247" t="s">
        <v>1216</v>
      </c>
      <c r="D598" s="247" t="s">
        <v>1217</v>
      </c>
      <c r="E598" s="232" t="s">
        <v>1144</v>
      </c>
      <c r="F598" s="265"/>
      <c r="G598" s="233"/>
      <c r="H598" s="234">
        <f t="shared" si="26"/>
        <v>0</v>
      </c>
      <c r="I598" s="233">
        <v>45942</v>
      </c>
      <c r="J598" s="235">
        <f t="shared" si="24"/>
        <v>0</v>
      </c>
      <c r="K598" s="234"/>
      <c r="L598" s="234"/>
      <c r="M598" s="234"/>
      <c r="N598" s="234"/>
      <c r="O598" s="235">
        <f t="shared" si="25"/>
        <v>0</v>
      </c>
      <c r="P598" s="237"/>
      <c r="Q598" s="238"/>
    </row>
    <row r="599" spans="1:17" s="206" customFormat="1" ht="12" hidden="1" customHeight="1">
      <c r="A599" s="168" t="s">
        <v>1192</v>
      </c>
      <c r="B599" s="227" t="s">
        <v>1184</v>
      </c>
      <c r="C599" s="167" t="s">
        <v>1213</v>
      </c>
      <c r="D599" s="167" t="s">
        <v>374</v>
      </c>
      <c r="E599" s="224" t="s">
        <v>93</v>
      </c>
      <c r="F599" s="264"/>
      <c r="G599" s="218">
        <v>3220</v>
      </c>
      <c r="H599" s="169">
        <f t="shared" si="26"/>
        <v>0</v>
      </c>
      <c r="I599" s="218">
        <v>3220</v>
      </c>
      <c r="J599" s="166">
        <f t="shared" si="24"/>
        <v>0</v>
      </c>
      <c r="K599" s="169"/>
      <c r="L599" s="169"/>
      <c r="M599" s="169"/>
      <c r="N599" s="169"/>
      <c r="O599" s="166">
        <f t="shared" si="25"/>
        <v>0</v>
      </c>
      <c r="P599" s="195"/>
      <c r="Q599" s="167"/>
    </row>
    <row r="600" spans="1:17" s="242" customFormat="1" ht="12" hidden="1" customHeight="1">
      <c r="A600" s="230" t="s">
        <v>1215</v>
      </c>
      <c r="B600" s="248" t="s">
        <v>1184</v>
      </c>
      <c r="C600" s="247" t="s">
        <v>1216</v>
      </c>
      <c r="D600" s="247" t="s">
        <v>1217</v>
      </c>
      <c r="E600" s="232" t="s">
        <v>1144</v>
      </c>
      <c r="F600" s="265"/>
      <c r="G600" s="233"/>
      <c r="H600" s="234">
        <f t="shared" si="26"/>
        <v>0</v>
      </c>
      <c r="I600" s="233">
        <v>45942</v>
      </c>
      <c r="J600" s="235">
        <f t="shared" si="24"/>
        <v>0</v>
      </c>
      <c r="K600" s="234"/>
      <c r="L600" s="234"/>
      <c r="M600" s="234"/>
      <c r="N600" s="234"/>
      <c r="O600" s="235">
        <f t="shared" si="25"/>
        <v>0</v>
      </c>
      <c r="P600" s="237"/>
      <c r="Q600" s="238"/>
    </row>
    <row r="601" spans="1:17" s="206" customFormat="1" ht="12" hidden="1" customHeight="1">
      <c r="A601" s="168" t="s">
        <v>1193</v>
      </c>
      <c r="B601" s="227" t="s">
        <v>1184</v>
      </c>
      <c r="C601" s="167" t="s">
        <v>1213</v>
      </c>
      <c r="D601" s="167" t="s">
        <v>376</v>
      </c>
      <c r="E601" s="224" t="s">
        <v>93</v>
      </c>
      <c r="F601" s="264"/>
      <c r="G601" s="218">
        <v>3520</v>
      </c>
      <c r="H601" s="169">
        <f t="shared" si="26"/>
        <v>0</v>
      </c>
      <c r="I601" s="218">
        <v>3520</v>
      </c>
      <c r="J601" s="166">
        <f t="shared" si="24"/>
        <v>0</v>
      </c>
      <c r="K601" s="169"/>
      <c r="L601" s="169"/>
      <c r="M601" s="169"/>
      <c r="N601" s="169"/>
      <c r="O601" s="166">
        <f t="shared" si="25"/>
        <v>0</v>
      </c>
      <c r="P601" s="195"/>
      <c r="Q601" s="167"/>
    </row>
    <row r="602" spans="1:17" s="242" customFormat="1" ht="12" hidden="1" customHeight="1">
      <c r="A602" s="230" t="s">
        <v>1215</v>
      </c>
      <c r="B602" s="248" t="s">
        <v>1184</v>
      </c>
      <c r="C602" s="247" t="s">
        <v>1216</v>
      </c>
      <c r="D602" s="247" t="s">
        <v>1217</v>
      </c>
      <c r="E602" s="232" t="s">
        <v>1144</v>
      </c>
      <c r="F602" s="265"/>
      <c r="G602" s="233"/>
      <c r="H602" s="234">
        <f t="shared" si="26"/>
        <v>0</v>
      </c>
      <c r="I602" s="233">
        <v>45942</v>
      </c>
      <c r="J602" s="235">
        <f t="shared" si="24"/>
        <v>0</v>
      </c>
      <c r="K602" s="234"/>
      <c r="L602" s="234"/>
      <c r="M602" s="234"/>
      <c r="N602" s="234"/>
      <c r="O602" s="235">
        <f t="shared" si="25"/>
        <v>0</v>
      </c>
      <c r="P602" s="237"/>
      <c r="Q602" s="238"/>
    </row>
    <row r="603" spans="1:17" s="206" customFormat="1" ht="12" hidden="1" customHeight="1">
      <c r="A603" s="168" t="s">
        <v>1194</v>
      </c>
      <c r="B603" s="227" t="s">
        <v>1184</v>
      </c>
      <c r="C603" s="167" t="s">
        <v>1213</v>
      </c>
      <c r="D603" s="167" t="s">
        <v>375</v>
      </c>
      <c r="E603" s="224" t="s">
        <v>93</v>
      </c>
      <c r="F603" s="264"/>
      <c r="G603" s="218">
        <v>3360</v>
      </c>
      <c r="H603" s="169">
        <f t="shared" si="26"/>
        <v>0</v>
      </c>
      <c r="I603" s="218">
        <v>3360</v>
      </c>
      <c r="J603" s="166">
        <f t="shared" ref="J603:J710" si="27">IF(P603="",F603*I603*$J$3*$P$3,F603*I603*$J$3*P603)</f>
        <v>0</v>
      </c>
      <c r="K603" s="169"/>
      <c r="L603" s="169"/>
      <c r="M603" s="169"/>
      <c r="N603" s="169"/>
      <c r="O603" s="166">
        <f t="shared" si="25"/>
        <v>0</v>
      </c>
      <c r="P603" s="195"/>
      <c r="Q603" s="167"/>
    </row>
    <row r="604" spans="1:17" s="242" customFormat="1" ht="12" hidden="1" customHeight="1">
      <c r="A604" s="230" t="s">
        <v>1218</v>
      </c>
      <c r="B604" s="248" t="s">
        <v>1184</v>
      </c>
      <c r="C604" s="247" t="s">
        <v>1216</v>
      </c>
      <c r="D604" s="247" t="s">
        <v>1219</v>
      </c>
      <c r="E604" s="232" t="s">
        <v>1144</v>
      </c>
      <c r="F604" s="265"/>
      <c r="G604" s="233"/>
      <c r="H604" s="234">
        <f t="shared" si="26"/>
        <v>0</v>
      </c>
      <c r="I604" s="233">
        <v>148638</v>
      </c>
      <c r="J604" s="235">
        <f t="shared" si="27"/>
        <v>0</v>
      </c>
      <c r="K604" s="234"/>
      <c r="L604" s="234"/>
      <c r="M604" s="234"/>
      <c r="N604" s="234"/>
      <c r="O604" s="235">
        <f t="shared" si="25"/>
        <v>0</v>
      </c>
      <c r="P604" s="237"/>
      <c r="Q604" s="238"/>
    </row>
    <row r="605" spans="1:17" s="206" customFormat="1" ht="12" hidden="1" customHeight="1">
      <c r="A605" s="168" t="s">
        <v>1195</v>
      </c>
      <c r="B605" s="227" t="s">
        <v>1184</v>
      </c>
      <c r="C605" s="167" t="s">
        <v>1213</v>
      </c>
      <c r="D605" s="167" t="s">
        <v>377</v>
      </c>
      <c r="E605" s="224" t="s">
        <v>93</v>
      </c>
      <c r="F605" s="264"/>
      <c r="G605" s="218">
        <v>4110</v>
      </c>
      <c r="H605" s="169">
        <f t="shared" si="26"/>
        <v>0</v>
      </c>
      <c r="I605" s="218">
        <v>4110</v>
      </c>
      <c r="J605" s="166">
        <f t="shared" si="27"/>
        <v>0</v>
      </c>
      <c r="K605" s="169"/>
      <c r="L605" s="169"/>
      <c r="M605" s="169"/>
      <c r="N605" s="169"/>
      <c r="O605" s="166">
        <f t="shared" si="25"/>
        <v>0</v>
      </c>
      <c r="P605" s="195"/>
      <c r="Q605" s="167"/>
    </row>
    <row r="606" spans="1:17" s="242" customFormat="1" ht="12" hidden="1" customHeight="1">
      <c r="A606" s="230" t="s">
        <v>1218</v>
      </c>
      <c r="B606" s="248" t="s">
        <v>1184</v>
      </c>
      <c r="C606" s="247" t="s">
        <v>1216</v>
      </c>
      <c r="D606" s="247" t="s">
        <v>1219</v>
      </c>
      <c r="E606" s="232" t="s">
        <v>1144</v>
      </c>
      <c r="F606" s="265"/>
      <c r="G606" s="233"/>
      <c r="H606" s="234">
        <f t="shared" si="26"/>
        <v>0</v>
      </c>
      <c r="I606" s="233">
        <v>148638</v>
      </c>
      <c r="J606" s="235">
        <f t="shared" si="27"/>
        <v>0</v>
      </c>
      <c r="K606" s="234"/>
      <c r="L606" s="234"/>
      <c r="M606" s="234"/>
      <c r="N606" s="234"/>
      <c r="O606" s="235">
        <f t="shared" si="25"/>
        <v>0</v>
      </c>
      <c r="P606" s="237"/>
      <c r="Q606" s="238"/>
    </row>
    <row r="607" spans="1:17" s="206" customFormat="1" ht="12" hidden="1" customHeight="1">
      <c r="A607" s="168" t="s">
        <v>1196</v>
      </c>
      <c r="B607" s="227" t="s">
        <v>1184</v>
      </c>
      <c r="C607" s="167" t="s">
        <v>1213</v>
      </c>
      <c r="D607" s="167" t="s">
        <v>378</v>
      </c>
      <c r="E607" s="224" t="s">
        <v>93</v>
      </c>
      <c r="F607" s="264"/>
      <c r="G607" s="218">
        <v>4730</v>
      </c>
      <c r="H607" s="169">
        <f t="shared" si="26"/>
        <v>0</v>
      </c>
      <c r="I607" s="218">
        <v>4730</v>
      </c>
      <c r="J607" s="166">
        <f t="shared" si="27"/>
        <v>0</v>
      </c>
      <c r="K607" s="169"/>
      <c r="L607" s="169"/>
      <c r="M607" s="169"/>
      <c r="N607" s="169"/>
      <c r="O607" s="166">
        <f t="shared" si="25"/>
        <v>0</v>
      </c>
      <c r="P607" s="195"/>
      <c r="Q607" s="167"/>
    </row>
    <row r="608" spans="1:17" s="242" customFormat="1" ht="12" hidden="1" customHeight="1">
      <c r="A608" s="230" t="s">
        <v>1218</v>
      </c>
      <c r="B608" s="248" t="s">
        <v>1184</v>
      </c>
      <c r="C608" s="247" t="s">
        <v>1216</v>
      </c>
      <c r="D608" s="247" t="s">
        <v>1219</v>
      </c>
      <c r="E608" s="232" t="s">
        <v>1144</v>
      </c>
      <c r="F608" s="265"/>
      <c r="G608" s="233"/>
      <c r="H608" s="234">
        <f t="shared" si="26"/>
        <v>0</v>
      </c>
      <c r="I608" s="233">
        <v>148638</v>
      </c>
      <c r="J608" s="235">
        <f t="shared" si="27"/>
        <v>0</v>
      </c>
      <c r="K608" s="234"/>
      <c r="L608" s="234"/>
      <c r="M608" s="234"/>
      <c r="N608" s="234"/>
      <c r="O608" s="235">
        <f t="shared" si="25"/>
        <v>0</v>
      </c>
      <c r="P608" s="237"/>
      <c r="Q608" s="238"/>
    </row>
    <row r="609" spans="1:17" s="206" customFormat="1" ht="12" hidden="1" customHeight="1">
      <c r="A609" s="168" t="s">
        <v>1197</v>
      </c>
      <c r="B609" s="227" t="s">
        <v>1184</v>
      </c>
      <c r="C609" s="167" t="s">
        <v>1213</v>
      </c>
      <c r="D609" s="167" t="s">
        <v>379</v>
      </c>
      <c r="E609" s="224" t="s">
        <v>93</v>
      </c>
      <c r="F609" s="264"/>
      <c r="G609" s="218">
        <v>5600</v>
      </c>
      <c r="H609" s="169">
        <f t="shared" si="26"/>
        <v>0</v>
      </c>
      <c r="I609" s="218">
        <v>5600</v>
      </c>
      <c r="J609" s="166">
        <f t="shared" si="27"/>
        <v>0</v>
      </c>
      <c r="K609" s="169"/>
      <c r="L609" s="169"/>
      <c r="M609" s="169"/>
      <c r="N609" s="169"/>
      <c r="O609" s="166">
        <f t="shared" si="25"/>
        <v>0</v>
      </c>
      <c r="P609" s="195"/>
      <c r="Q609" s="167"/>
    </row>
    <row r="610" spans="1:17" s="242" customFormat="1" ht="12" hidden="1" customHeight="1">
      <c r="A610" s="230" t="s">
        <v>1218</v>
      </c>
      <c r="B610" s="248" t="s">
        <v>1184</v>
      </c>
      <c r="C610" s="247" t="s">
        <v>1216</v>
      </c>
      <c r="D610" s="247" t="s">
        <v>1219</v>
      </c>
      <c r="E610" s="232" t="s">
        <v>1144</v>
      </c>
      <c r="F610" s="265"/>
      <c r="G610" s="233"/>
      <c r="H610" s="234">
        <f t="shared" si="26"/>
        <v>0</v>
      </c>
      <c r="I610" s="233">
        <v>148638</v>
      </c>
      <c r="J610" s="235">
        <f t="shared" si="27"/>
        <v>0</v>
      </c>
      <c r="K610" s="234"/>
      <c r="L610" s="234"/>
      <c r="M610" s="234"/>
      <c r="N610" s="234"/>
      <c r="O610" s="235">
        <f t="shared" si="25"/>
        <v>0</v>
      </c>
      <c r="P610" s="237"/>
      <c r="Q610" s="238"/>
    </row>
    <row r="611" spans="1:17" s="206" customFormat="1" ht="12" hidden="1" customHeight="1">
      <c r="A611" s="168" t="s">
        <v>1198</v>
      </c>
      <c r="B611" s="227" t="s">
        <v>1184</v>
      </c>
      <c r="C611" s="167" t="s">
        <v>1213</v>
      </c>
      <c r="D611" s="167" t="s">
        <v>380</v>
      </c>
      <c r="E611" s="224" t="s">
        <v>93</v>
      </c>
      <c r="F611" s="264"/>
      <c r="G611" s="218">
        <v>7100</v>
      </c>
      <c r="H611" s="169">
        <f t="shared" si="26"/>
        <v>0</v>
      </c>
      <c r="I611" s="218"/>
      <c r="J611" s="166">
        <f t="shared" si="27"/>
        <v>0</v>
      </c>
      <c r="K611" s="169"/>
      <c r="L611" s="169"/>
      <c r="M611" s="169"/>
      <c r="N611" s="169"/>
      <c r="O611" s="166">
        <f t="shared" si="25"/>
        <v>0</v>
      </c>
      <c r="P611" s="195"/>
      <c r="Q611" s="167"/>
    </row>
    <row r="612" spans="1:17" s="242" customFormat="1" ht="12" hidden="1" customHeight="1">
      <c r="A612" s="230" t="s">
        <v>1218</v>
      </c>
      <c r="B612" s="248" t="s">
        <v>1184</v>
      </c>
      <c r="C612" s="247" t="s">
        <v>1216</v>
      </c>
      <c r="D612" s="247" t="s">
        <v>1219</v>
      </c>
      <c r="E612" s="232" t="s">
        <v>1144</v>
      </c>
      <c r="F612" s="265"/>
      <c r="G612" s="233"/>
      <c r="H612" s="234">
        <f t="shared" si="26"/>
        <v>0</v>
      </c>
      <c r="I612" s="233">
        <v>148638</v>
      </c>
      <c r="J612" s="235">
        <f t="shared" si="27"/>
        <v>0</v>
      </c>
      <c r="K612" s="234"/>
      <c r="L612" s="234"/>
      <c r="M612" s="234"/>
      <c r="N612" s="234"/>
      <c r="O612" s="235">
        <f t="shared" si="25"/>
        <v>0</v>
      </c>
      <c r="P612" s="237"/>
      <c r="Q612" s="238"/>
    </row>
    <row r="613" spans="1:17" s="206" customFormat="1" ht="12" hidden="1" customHeight="1">
      <c r="A613" s="168" t="s">
        <v>1199</v>
      </c>
      <c r="B613" s="227" t="s">
        <v>1184</v>
      </c>
      <c r="C613" s="167" t="s">
        <v>1213</v>
      </c>
      <c r="D613" s="167" t="s">
        <v>381</v>
      </c>
      <c r="E613" s="224" t="s">
        <v>93</v>
      </c>
      <c r="F613" s="264"/>
      <c r="G613" s="218">
        <v>7930</v>
      </c>
      <c r="H613" s="169">
        <f t="shared" si="26"/>
        <v>0</v>
      </c>
      <c r="I613" s="218"/>
      <c r="J613" s="166">
        <f t="shared" si="27"/>
        <v>0</v>
      </c>
      <c r="K613" s="169"/>
      <c r="L613" s="169"/>
      <c r="M613" s="169"/>
      <c r="N613" s="169"/>
      <c r="O613" s="166">
        <f t="shared" si="25"/>
        <v>0</v>
      </c>
      <c r="P613" s="195"/>
      <c r="Q613" s="167"/>
    </row>
    <row r="614" spans="1:17" s="242" customFormat="1" ht="12" hidden="1" customHeight="1">
      <c r="A614" s="230" t="s">
        <v>1218</v>
      </c>
      <c r="B614" s="248" t="s">
        <v>1184</v>
      </c>
      <c r="C614" s="247" t="s">
        <v>1216</v>
      </c>
      <c r="D614" s="247" t="s">
        <v>1219</v>
      </c>
      <c r="E614" s="232" t="s">
        <v>1144</v>
      </c>
      <c r="F614" s="265"/>
      <c r="G614" s="233"/>
      <c r="H614" s="234">
        <f t="shared" si="26"/>
        <v>0</v>
      </c>
      <c r="I614" s="233">
        <v>148638</v>
      </c>
      <c r="J614" s="235">
        <f t="shared" si="27"/>
        <v>0</v>
      </c>
      <c r="K614" s="234"/>
      <c r="L614" s="234"/>
      <c r="M614" s="234"/>
      <c r="N614" s="234"/>
      <c r="O614" s="235">
        <f t="shared" si="25"/>
        <v>0</v>
      </c>
      <c r="P614" s="237"/>
      <c r="Q614" s="238"/>
    </row>
    <row r="615" spans="1:17" s="206" customFormat="1" ht="12" hidden="1" customHeight="1">
      <c r="A615" s="168" t="s">
        <v>1200</v>
      </c>
      <c r="B615" s="227" t="s">
        <v>1184</v>
      </c>
      <c r="C615" s="167" t="s">
        <v>1213</v>
      </c>
      <c r="D615" s="167" t="s">
        <v>382</v>
      </c>
      <c r="E615" s="224" t="s">
        <v>93</v>
      </c>
      <c r="F615" s="264"/>
      <c r="G615" s="218">
        <v>9030</v>
      </c>
      <c r="H615" s="169">
        <f t="shared" si="26"/>
        <v>0</v>
      </c>
      <c r="I615" s="218"/>
      <c r="J615" s="166">
        <f t="shared" si="27"/>
        <v>0</v>
      </c>
      <c r="K615" s="169"/>
      <c r="L615" s="169"/>
      <c r="M615" s="169"/>
      <c r="N615" s="169"/>
      <c r="O615" s="166">
        <f t="shared" si="25"/>
        <v>0</v>
      </c>
      <c r="P615" s="195"/>
      <c r="Q615" s="167"/>
    </row>
    <row r="616" spans="1:17" s="242" customFormat="1" ht="12" hidden="1" customHeight="1">
      <c r="A616" s="230" t="s">
        <v>1218</v>
      </c>
      <c r="B616" s="248" t="s">
        <v>1184</v>
      </c>
      <c r="C616" s="247" t="s">
        <v>1216</v>
      </c>
      <c r="D616" s="247" t="s">
        <v>1219</v>
      </c>
      <c r="E616" s="232" t="s">
        <v>1144</v>
      </c>
      <c r="F616" s="265"/>
      <c r="G616" s="233"/>
      <c r="H616" s="234">
        <f t="shared" si="26"/>
        <v>0</v>
      </c>
      <c r="I616" s="233">
        <v>148638</v>
      </c>
      <c r="J616" s="235">
        <f t="shared" si="27"/>
        <v>0</v>
      </c>
      <c r="K616" s="234"/>
      <c r="L616" s="234"/>
      <c r="M616" s="234"/>
      <c r="N616" s="234"/>
      <c r="O616" s="235">
        <f t="shared" si="25"/>
        <v>0</v>
      </c>
      <c r="P616" s="237"/>
      <c r="Q616" s="238"/>
    </row>
    <row r="617" spans="1:17" s="206" customFormat="1" ht="12" hidden="1" customHeight="1">
      <c r="A617" s="168" t="s">
        <v>1201</v>
      </c>
      <c r="B617" s="227" t="s">
        <v>1184</v>
      </c>
      <c r="C617" s="167" t="s">
        <v>1213</v>
      </c>
      <c r="D617" s="167" t="s">
        <v>384</v>
      </c>
      <c r="E617" s="224" t="s">
        <v>93</v>
      </c>
      <c r="F617" s="264"/>
      <c r="G617" s="218">
        <v>10120</v>
      </c>
      <c r="H617" s="169">
        <f t="shared" si="26"/>
        <v>0</v>
      </c>
      <c r="I617" s="218"/>
      <c r="J617" s="166">
        <f t="shared" si="27"/>
        <v>0</v>
      </c>
      <c r="K617" s="169"/>
      <c r="L617" s="169"/>
      <c r="M617" s="169"/>
      <c r="N617" s="169"/>
      <c r="O617" s="166">
        <f t="shared" si="25"/>
        <v>0</v>
      </c>
      <c r="P617" s="195"/>
      <c r="Q617" s="167"/>
    </row>
    <row r="618" spans="1:17" s="242" customFormat="1" ht="12" hidden="1" customHeight="1">
      <c r="A618" s="230" t="s">
        <v>1218</v>
      </c>
      <c r="B618" s="248" t="s">
        <v>1184</v>
      </c>
      <c r="C618" s="247" t="s">
        <v>1216</v>
      </c>
      <c r="D618" s="247" t="s">
        <v>1219</v>
      </c>
      <c r="E618" s="232" t="s">
        <v>1144</v>
      </c>
      <c r="F618" s="265"/>
      <c r="G618" s="233"/>
      <c r="H618" s="234">
        <f t="shared" si="26"/>
        <v>0</v>
      </c>
      <c r="I618" s="233">
        <v>148638</v>
      </c>
      <c r="J618" s="235">
        <f t="shared" si="27"/>
        <v>0</v>
      </c>
      <c r="K618" s="234"/>
      <c r="L618" s="234"/>
      <c r="M618" s="234"/>
      <c r="N618" s="234"/>
      <c r="O618" s="235">
        <f t="shared" si="25"/>
        <v>0</v>
      </c>
      <c r="P618" s="237"/>
      <c r="Q618" s="238"/>
    </row>
    <row r="619" spans="1:17" s="206" customFormat="1" ht="12" hidden="1" customHeight="1">
      <c r="A619" s="168" t="s">
        <v>1202</v>
      </c>
      <c r="B619" s="227" t="s">
        <v>1184</v>
      </c>
      <c r="C619" s="167" t="s">
        <v>1213</v>
      </c>
      <c r="D619" s="167" t="s">
        <v>383</v>
      </c>
      <c r="E619" s="224" t="s">
        <v>93</v>
      </c>
      <c r="F619" s="264"/>
      <c r="G619" s="218">
        <v>9970</v>
      </c>
      <c r="H619" s="169">
        <f t="shared" si="26"/>
        <v>0</v>
      </c>
      <c r="I619" s="218"/>
      <c r="J619" s="166">
        <f t="shared" si="27"/>
        <v>0</v>
      </c>
      <c r="K619" s="169"/>
      <c r="L619" s="169"/>
      <c r="M619" s="169"/>
      <c r="N619" s="169"/>
      <c r="O619" s="166">
        <f t="shared" si="25"/>
        <v>0</v>
      </c>
      <c r="P619" s="195"/>
      <c r="Q619" s="167"/>
    </row>
    <row r="620" spans="1:17" s="242" customFormat="1" ht="12" hidden="1" customHeight="1">
      <c r="A620" s="230" t="s">
        <v>1220</v>
      </c>
      <c r="B620" s="248" t="s">
        <v>1184</v>
      </c>
      <c r="C620" s="247" t="s">
        <v>1216</v>
      </c>
      <c r="D620" s="247" t="s">
        <v>1221</v>
      </c>
      <c r="E620" s="232" t="s">
        <v>1144</v>
      </c>
      <c r="F620" s="265"/>
      <c r="G620" s="233"/>
      <c r="H620" s="234">
        <f t="shared" si="26"/>
        <v>0</v>
      </c>
      <c r="I620" s="233">
        <v>178365</v>
      </c>
      <c r="J620" s="235">
        <f t="shared" si="27"/>
        <v>0</v>
      </c>
      <c r="K620" s="234"/>
      <c r="L620" s="234"/>
      <c r="M620" s="234"/>
      <c r="N620" s="234"/>
      <c r="O620" s="235">
        <f t="shared" si="25"/>
        <v>0</v>
      </c>
      <c r="P620" s="237"/>
      <c r="Q620" s="238"/>
    </row>
    <row r="621" spans="1:17" s="206" customFormat="1" ht="12" hidden="1" customHeight="1">
      <c r="A621" s="168" t="s">
        <v>1203</v>
      </c>
      <c r="B621" s="227" t="s">
        <v>1184</v>
      </c>
      <c r="C621" s="167" t="s">
        <v>1213</v>
      </c>
      <c r="D621" s="167" t="s">
        <v>385</v>
      </c>
      <c r="E621" s="224" t="s">
        <v>93</v>
      </c>
      <c r="F621" s="264"/>
      <c r="G621" s="218">
        <v>11760</v>
      </c>
      <c r="H621" s="169">
        <f t="shared" si="26"/>
        <v>0</v>
      </c>
      <c r="I621" s="218"/>
      <c r="J621" s="166">
        <f t="shared" si="27"/>
        <v>0</v>
      </c>
      <c r="K621" s="169"/>
      <c r="L621" s="169"/>
      <c r="M621" s="169"/>
      <c r="N621" s="169"/>
      <c r="O621" s="166">
        <f t="shared" si="25"/>
        <v>0</v>
      </c>
      <c r="P621" s="195"/>
      <c r="Q621" s="167"/>
    </row>
    <row r="622" spans="1:17" s="242" customFormat="1" ht="12" hidden="1" customHeight="1">
      <c r="A622" s="230" t="s">
        <v>1220</v>
      </c>
      <c r="B622" s="248" t="s">
        <v>1184</v>
      </c>
      <c r="C622" s="247" t="s">
        <v>1216</v>
      </c>
      <c r="D622" s="247" t="s">
        <v>1221</v>
      </c>
      <c r="E622" s="232" t="s">
        <v>1144</v>
      </c>
      <c r="F622" s="265"/>
      <c r="G622" s="233"/>
      <c r="H622" s="234">
        <f t="shared" si="26"/>
        <v>0</v>
      </c>
      <c r="I622" s="233">
        <v>178365</v>
      </c>
      <c r="J622" s="235">
        <f t="shared" si="27"/>
        <v>0</v>
      </c>
      <c r="K622" s="234"/>
      <c r="L622" s="234"/>
      <c r="M622" s="234"/>
      <c r="N622" s="234"/>
      <c r="O622" s="235">
        <f t="shared" si="25"/>
        <v>0</v>
      </c>
      <c r="P622" s="237"/>
      <c r="Q622" s="238"/>
    </row>
    <row r="623" spans="1:17" s="206" customFormat="1" ht="12" hidden="1" customHeight="1">
      <c r="A623" s="168" t="s">
        <v>1204</v>
      </c>
      <c r="B623" s="227" t="s">
        <v>1184</v>
      </c>
      <c r="C623" s="167" t="s">
        <v>1213</v>
      </c>
      <c r="D623" s="167" t="s">
        <v>386</v>
      </c>
      <c r="E623" s="224" t="s">
        <v>93</v>
      </c>
      <c r="F623" s="264"/>
      <c r="G623" s="218">
        <v>13460</v>
      </c>
      <c r="H623" s="169">
        <f t="shared" si="26"/>
        <v>0</v>
      </c>
      <c r="I623" s="218"/>
      <c r="J623" s="166">
        <f t="shared" si="27"/>
        <v>0</v>
      </c>
      <c r="K623" s="169"/>
      <c r="L623" s="169"/>
      <c r="M623" s="169"/>
      <c r="N623" s="169"/>
      <c r="O623" s="166">
        <f t="shared" si="25"/>
        <v>0</v>
      </c>
      <c r="P623" s="195"/>
      <c r="Q623" s="167"/>
    </row>
    <row r="624" spans="1:17" s="242" customFormat="1" ht="12" hidden="1" customHeight="1">
      <c r="A624" s="230" t="s">
        <v>1220</v>
      </c>
      <c r="B624" s="248" t="s">
        <v>1184</v>
      </c>
      <c r="C624" s="247" t="s">
        <v>1216</v>
      </c>
      <c r="D624" s="247" t="s">
        <v>1221</v>
      </c>
      <c r="E624" s="232" t="s">
        <v>1144</v>
      </c>
      <c r="F624" s="265"/>
      <c r="G624" s="233"/>
      <c r="H624" s="234">
        <f t="shared" si="26"/>
        <v>0</v>
      </c>
      <c r="I624" s="233">
        <v>178365</v>
      </c>
      <c r="J624" s="235">
        <f t="shared" si="27"/>
        <v>0</v>
      </c>
      <c r="K624" s="234"/>
      <c r="L624" s="234"/>
      <c r="M624" s="234"/>
      <c r="N624" s="234"/>
      <c r="O624" s="235">
        <f t="shared" si="25"/>
        <v>0</v>
      </c>
      <c r="P624" s="237"/>
      <c r="Q624" s="238"/>
    </row>
    <row r="625" spans="1:17" s="206" customFormat="1" ht="12" hidden="1" customHeight="1">
      <c r="A625" s="168" t="s">
        <v>1205</v>
      </c>
      <c r="B625" s="227" t="s">
        <v>1184</v>
      </c>
      <c r="C625" s="167" t="s">
        <v>1213</v>
      </c>
      <c r="D625" s="167" t="s">
        <v>387</v>
      </c>
      <c r="E625" s="224" t="s">
        <v>93</v>
      </c>
      <c r="F625" s="264"/>
      <c r="G625" s="218">
        <v>16900</v>
      </c>
      <c r="H625" s="169">
        <f t="shared" si="26"/>
        <v>0</v>
      </c>
      <c r="I625" s="218"/>
      <c r="J625" s="166">
        <f t="shared" si="27"/>
        <v>0</v>
      </c>
      <c r="K625" s="169"/>
      <c r="L625" s="169"/>
      <c r="M625" s="169"/>
      <c r="N625" s="169"/>
      <c r="O625" s="166">
        <f t="shared" si="25"/>
        <v>0</v>
      </c>
      <c r="P625" s="195"/>
      <c r="Q625" s="167"/>
    </row>
    <row r="626" spans="1:17" s="242" customFormat="1" ht="12" hidden="1" customHeight="1">
      <c r="A626" s="230" t="s">
        <v>1220</v>
      </c>
      <c r="B626" s="248" t="s">
        <v>1184</v>
      </c>
      <c r="C626" s="247" t="s">
        <v>1216</v>
      </c>
      <c r="D626" s="247" t="s">
        <v>1221</v>
      </c>
      <c r="E626" s="232" t="s">
        <v>1144</v>
      </c>
      <c r="F626" s="265"/>
      <c r="G626" s="233"/>
      <c r="H626" s="234">
        <f t="shared" si="26"/>
        <v>0</v>
      </c>
      <c r="I626" s="233">
        <v>178365</v>
      </c>
      <c r="J626" s="235">
        <f t="shared" si="27"/>
        <v>0</v>
      </c>
      <c r="K626" s="234"/>
      <c r="L626" s="234"/>
      <c r="M626" s="234"/>
      <c r="N626" s="234"/>
      <c r="O626" s="235">
        <f t="shared" si="25"/>
        <v>0</v>
      </c>
      <c r="P626" s="237"/>
      <c r="Q626" s="238"/>
    </row>
    <row r="627" spans="1:17" s="206" customFormat="1" ht="12" hidden="1" customHeight="1">
      <c r="A627" s="168" t="s">
        <v>1206</v>
      </c>
      <c r="B627" s="227" t="s">
        <v>1184</v>
      </c>
      <c r="C627" s="167" t="s">
        <v>1213</v>
      </c>
      <c r="D627" s="167" t="s">
        <v>388</v>
      </c>
      <c r="E627" s="224" t="s">
        <v>93</v>
      </c>
      <c r="F627" s="264"/>
      <c r="G627" s="218">
        <v>17220</v>
      </c>
      <c r="H627" s="169">
        <f t="shared" si="26"/>
        <v>0</v>
      </c>
      <c r="I627" s="218"/>
      <c r="J627" s="166">
        <f t="shared" si="27"/>
        <v>0</v>
      </c>
      <c r="K627" s="169"/>
      <c r="L627" s="169"/>
      <c r="M627" s="169"/>
      <c r="N627" s="169"/>
      <c r="O627" s="166">
        <f t="shared" si="25"/>
        <v>0</v>
      </c>
      <c r="P627" s="195"/>
      <c r="Q627" s="167"/>
    </row>
    <row r="628" spans="1:17" s="242" customFormat="1" ht="12" hidden="1" customHeight="1">
      <c r="A628" s="230" t="s">
        <v>1220</v>
      </c>
      <c r="B628" s="248" t="s">
        <v>1184</v>
      </c>
      <c r="C628" s="247" t="s">
        <v>1216</v>
      </c>
      <c r="D628" s="247" t="s">
        <v>1221</v>
      </c>
      <c r="E628" s="232" t="s">
        <v>1144</v>
      </c>
      <c r="F628" s="265"/>
      <c r="G628" s="233"/>
      <c r="H628" s="234">
        <f t="shared" si="26"/>
        <v>0</v>
      </c>
      <c r="I628" s="233">
        <v>178365</v>
      </c>
      <c r="J628" s="235">
        <f t="shared" si="27"/>
        <v>0</v>
      </c>
      <c r="K628" s="234"/>
      <c r="L628" s="234"/>
      <c r="M628" s="234"/>
      <c r="N628" s="234"/>
      <c r="O628" s="235">
        <f t="shared" si="25"/>
        <v>0</v>
      </c>
      <c r="P628" s="237"/>
      <c r="Q628" s="238"/>
    </row>
    <row r="629" spans="1:17" s="206" customFormat="1" ht="12" hidden="1" customHeight="1">
      <c r="A629" s="168" t="s">
        <v>1207</v>
      </c>
      <c r="B629" s="227" t="s">
        <v>1184</v>
      </c>
      <c r="C629" s="167" t="s">
        <v>1213</v>
      </c>
      <c r="D629" s="167" t="s">
        <v>389</v>
      </c>
      <c r="E629" s="224" t="s">
        <v>93</v>
      </c>
      <c r="F629" s="264"/>
      <c r="G629" s="218">
        <v>20050</v>
      </c>
      <c r="H629" s="169">
        <f t="shared" si="26"/>
        <v>0</v>
      </c>
      <c r="I629" s="218"/>
      <c r="J629" s="166">
        <f t="shared" si="27"/>
        <v>0</v>
      </c>
      <c r="K629" s="169"/>
      <c r="L629" s="169"/>
      <c r="M629" s="169"/>
      <c r="N629" s="169"/>
      <c r="O629" s="166">
        <f t="shared" si="25"/>
        <v>0</v>
      </c>
      <c r="P629" s="195"/>
      <c r="Q629" s="167"/>
    </row>
    <row r="630" spans="1:17" s="242" customFormat="1" ht="12" hidden="1" customHeight="1">
      <c r="A630" s="230" t="s">
        <v>1220</v>
      </c>
      <c r="B630" s="248" t="s">
        <v>1184</v>
      </c>
      <c r="C630" s="247" t="s">
        <v>1216</v>
      </c>
      <c r="D630" s="247" t="s">
        <v>1221</v>
      </c>
      <c r="E630" s="232" t="s">
        <v>1144</v>
      </c>
      <c r="F630" s="265"/>
      <c r="G630" s="233"/>
      <c r="H630" s="234">
        <f t="shared" si="26"/>
        <v>0</v>
      </c>
      <c r="I630" s="233">
        <v>178365</v>
      </c>
      <c r="J630" s="235">
        <f t="shared" si="27"/>
        <v>0</v>
      </c>
      <c r="K630" s="234"/>
      <c r="L630" s="234"/>
      <c r="M630" s="234"/>
      <c r="N630" s="234"/>
      <c r="O630" s="235">
        <f t="shared" si="25"/>
        <v>0</v>
      </c>
      <c r="P630" s="237"/>
      <c r="Q630" s="238"/>
    </row>
    <row r="631" spans="1:17" s="206" customFormat="1" ht="12" hidden="1" customHeight="1">
      <c r="A631" s="168" t="s">
        <v>1208</v>
      </c>
      <c r="B631" s="227" t="s">
        <v>1184</v>
      </c>
      <c r="C631" s="167" t="s">
        <v>1213</v>
      </c>
      <c r="D631" s="167" t="s">
        <v>390</v>
      </c>
      <c r="E631" s="224" t="s">
        <v>93</v>
      </c>
      <c r="F631" s="264"/>
      <c r="G631" s="218">
        <v>24730</v>
      </c>
      <c r="H631" s="169">
        <f t="shared" si="26"/>
        <v>0</v>
      </c>
      <c r="I631" s="218"/>
      <c r="J631" s="166">
        <f t="shared" si="27"/>
        <v>0</v>
      </c>
      <c r="K631" s="169"/>
      <c r="L631" s="169"/>
      <c r="M631" s="169"/>
      <c r="N631" s="169"/>
      <c r="O631" s="166">
        <f t="shared" si="25"/>
        <v>0</v>
      </c>
      <c r="P631" s="195"/>
      <c r="Q631" s="167"/>
    </row>
    <row r="632" spans="1:17" s="242" customFormat="1" ht="12" hidden="1" customHeight="1">
      <c r="A632" s="230" t="s">
        <v>1220</v>
      </c>
      <c r="B632" s="248" t="s">
        <v>1184</v>
      </c>
      <c r="C632" s="247" t="s">
        <v>1216</v>
      </c>
      <c r="D632" s="247" t="s">
        <v>1221</v>
      </c>
      <c r="E632" s="232" t="s">
        <v>1144</v>
      </c>
      <c r="F632" s="265"/>
      <c r="G632" s="233"/>
      <c r="H632" s="234">
        <f t="shared" si="26"/>
        <v>0</v>
      </c>
      <c r="I632" s="233">
        <v>178365</v>
      </c>
      <c r="J632" s="235">
        <f t="shared" si="27"/>
        <v>0</v>
      </c>
      <c r="K632" s="234"/>
      <c r="L632" s="234"/>
      <c r="M632" s="234"/>
      <c r="N632" s="234"/>
      <c r="O632" s="235">
        <f t="shared" si="25"/>
        <v>0</v>
      </c>
      <c r="P632" s="237"/>
      <c r="Q632" s="238"/>
    </row>
    <row r="633" spans="1:17" s="206" customFormat="1" ht="12" hidden="1" customHeight="1">
      <c r="A633" s="168" t="s">
        <v>1209</v>
      </c>
      <c r="B633" s="227" t="s">
        <v>1184</v>
      </c>
      <c r="C633" s="167" t="s">
        <v>1213</v>
      </c>
      <c r="D633" s="167" t="s">
        <v>391</v>
      </c>
      <c r="E633" s="224" t="s">
        <v>93</v>
      </c>
      <c r="F633" s="264"/>
      <c r="G633" s="218">
        <v>34160</v>
      </c>
      <c r="H633" s="169">
        <f t="shared" si="26"/>
        <v>0</v>
      </c>
      <c r="I633" s="218"/>
      <c r="J633" s="166">
        <f t="shared" si="27"/>
        <v>0</v>
      </c>
      <c r="K633" s="169"/>
      <c r="L633" s="169"/>
      <c r="M633" s="169"/>
      <c r="N633" s="169"/>
      <c r="O633" s="166">
        <f t="shared" si="25"/>
        <v>0</v>
      </c>
      <c r="P633" s="195"/>
      <c r="Q633" s="167"/>
    </row>
    <row r="634" spans="1:17" s="242" customFormat="1" ht="12" hidden="1" customHeight="1">
      <c r="A634" s="230" t="s">
        <v>1222</v>
      </c>
      <c r="B634" s="248" t="s">
        <v>1184</v>
      </c>
      <c r="C634" s="247" t="s">
        <v>1216</v>
      </c>
      <c r="D634" s="247" t="s">
        <v>1223</v>
      </c>
      <c r="E634" s="232" t="s">
        <v>1144</v>
      </c>
      <c r="F634" s="265"/>
      <c r="G634" s="233"/>
      <c r="H634" s="234">
        <f t="shared" si="26"/>
        <v>0</v>
      </c>
      <c r="I634" s="233">
        <v>256738</v>
      </c>
      <c r="J634" s="235">
        <f t="shared" si="27"/>
        <v>0</v>
      </c>
      <c r="K634" s="234"/>
      <c r="L634" s="234"/>
      <c r="M634" s="234"/>
      <c r="N634" s="234"/>
      <c r="O634" s="235">
        <f t="shared" si="25"/>
        <v>0</v>
      </c>
      <c r="P634" s="237"/>
      <c r="Q634" s="238"/>
    </row>
    <row r="635" spans="1:17" s="206" customFormat="1" ht="12" hidden="1" customHeight="1">
      <c r="A635" s="168" t="s">
        <v>1210</v>
      </c>
      <c r="B635" s="227" t="s">
        <v>1184</v>
      </c>
      <c r="C635" s="167" t="s">
        <v>1213</v>
      </c>
      <c r="D635" s="167" t="s">
        <v>392</v>
      </c>
      <c r="E635" s="224" t="s">
        <v>93</v>
      </c>
      <c r="F635" s="264"/>
      <c r="G635" s="218">
        <v>40110</v>
      </c>
      <c r="H635" s="169">
        <f t="shared" si="26"/>
        <v>0</v>
      </c>
      <c r="I635" s="218"/>
      <c r="J635" s="166">
        <f t="shared" si="27"/>
        <v>0</v>
      </c>
      <c r="K635" s="169"/>
      <c r="L635" s="169"/>
      <c r="M635" s="169"/>
      <c r="N635" s="169"/>
      <c r="O635" s="166">
        <f t="shared" si="25"/>
        <v>0</v>
      </c>
      <c r="P635" s="195"/>
      <c r="Q635" s="167"/>
    </row>
    <row r="636" spans="1:17" s="242" customFormat="1" ht="12" hidden="1" customHeight="1">
      <c r="A636" s="230" t="s">
        <v>1222</v>
      </c>
      <c r="B636" s="248" t="s">
        <v>1184</v>
      </c>
      <c r="C636" s="247" t="s">
        <v>1216</v>
      </c>
      <c r="D636" s="247" t="s">
        <v>1223</v>
      </c>
      <c r="E636" s="232" t="s">
        <v>1144</v>
      </c>
      <c r="F636" s="265"/>
      <c r="G636" s="233"/>
      <c r="H636" s="234">
        <f t="shared" si="26"/>
        <v>0</v>
      </c>
      <c r="I636" s="233">
        <v>256738</v>
      </c>
      <c r="J636" s="235">
        <f t="shared" si="27"/>
        <v>0</v>
      </c>
      <c r="K636" s="234"/>
      <c r="L636" s="234"/>
      <c r="M636" s="234"/>
      <c r="N636" s="234"/>
      <c r="O636" s="235">
        <f t="shared" si="25"/>
        <v>0</v>
      </c>
      <c r="P636" s="237"/>
      <c r="Q636" s="238"/>
    </row>
    <row r="637" spans="1:17" s="206" customFormat="1" ht="12" hidden="1" customHeight="1">
      <c r="A637" s="168" t="s">
        <v>1211</v>
      </c>
      <c r="B637" s="227" t="s">
        <v>1184</v>
      </c>
      <c r="C637" s="167" t="s">
        <v>1213</v>
      </c>
      <c r="D637" s="167" t="s">
        <v>393</v>
      </c>
      <c r="E637" s="224" t="s">
        <v>93</v>
      </c>
      <c r="F637" s="264"/>
      <c r="G637" s="218">
        <v>55910</v>
      </c>
      <c r="H637" s="169">
        <f t="shared" si="26"/>
        <v>0</v>
      </c>
      <c r="I637" s="218"/>
      <c r="J637" s="166">
        <f t="shared" si="27"/>
        <v>0</v>
      </c>
      <c r="K637" s="169"/>
      <c r="L637" s="169"/>
      <c r="M637" s="169"/>
      <c r="N637" s="169"/>
      <c r="O637" s="166">
        <f t="shared" si="25"/>
        <v>0</v>
      </c>
      <c r="P637" s="195"/>
      <c r="Q637" s="167"/>
    </row>
    <row r="638" spans="1:17" s="242" customFormat="1" ht="12" hidden="1" customHeight="1">
      <c r="A638" s="230" t="s">
        <v>1222</v>
      </c>
      <c r="B638" s="248" t="s">
        <v>1184</v>
      </c>
      <c r="C638" s="247" t="s">
        <v>1216</v>
      </c>
      <c r="D638" s="247" t="s">
        <v>1223</v>
      </c>
      <c r="E638" s="232" t="s">
        <v>1144</v>
      </c>
      <c r="F638" s="265"/>
      <c r="G638" s="233"/>
      <c r="H638" s="234">
        <f t="shared" si="26"/>
        <v>0</v>
      </c>
      <c r="I638" s="233">
        <v>256738</v>
      </c>
      <c r="J638" s="235">
        <f t="shared" si="27"/>
        <v>0</v>
      </c>
      <c r="K638" s="234"/>
      <c r="L638" s="234"/>
      <c r="M638" s="234"/>
      <c r="N638" s="234"/>
      <c r="O638" s="235">
        <f t="shared" si="25"/>
        <v>0</v>
      </c>
      <c r="P638" s="237"/>
      <c r="Q638" s="238"/>
    </row>
    <row r="639" spans="1:17" s="206" customFormat="1" ht="12" hidden="1" customHeight="1">
      <c r="A639" s="168" t="s">
        <v>1212</v>
      </c>
      <c r="B639" s="227" t="s">
        <v>1184</v>
      </c>
      <c r="C639" s="196" t="s">
        <v>1213</v>
      </c>
      <c r="D639" s="196" t="s">
        <v>1214</v>
      </c>
      <c r="E639" s="227" t="s">
        <v>93</v>
      </c>
      <c r="F639" s="264"/>
      <c r="G639" s="166">
        <v>14700</v>
      </c>
      <c r="H639" s="169">
        <f t="shared" si="26"/>
        <v>0</v>
      </c>
      <c r="I639" s="166"/>
      <c r="J639" s="166">
        <f t="shared" si="27"/>
        <v>0</v>
      </c>
      <c r="K639" s="169"/>
      <c r="L639" s="169"/>
      <c r="M639" s="169"/>
      <c r="N639" s="169"/>
      <c r="O639" s="166">
        <f t="shared" si="25"/>
        <v>0</v>
      </c>
      <c r="P639" s="195"/>
      <c r="Q639" s="167"/>
    </row>
    <row r="640" spans="1:17" s="242" customFormat="1" ht="12" hidden="1" customHeight="1">
      <c r="A640" s="230" t="s">
        <v>1222</v>
      </c>
      <c r="B640" s="248" t="s">
        <v>1184</v>
      </c>
      <c r="C640" s="247" t="s">
        <v>1216</v>
      </c>
      <c r="D640" s="247" t="s">
        <v>1223</v>
      </c>
      <c r="E640" s="232" t="s">
        <v>1144</v>
      </c>
      <c r="F640" s="265"/>
      <c r="G640" s="233"/>
      <c r="H640" s="234">
        <f t="shared" si="26"/>
        <v>0</v>
      </c>
      <c r="I640" s="233">
        <v>256738</v>
      </c>
      <c r="J640" s="235">
        <f t="shared" si="27"/>
        <v>0</v>
      </c>
      <c r="K640" s="234"/>
      <c r="L640" s="234"/>
      <c r="M640" s="234"/>
      <c r="N640" s="234"/>
      <c r="O640" s="235">
        <f t="shared" si="25"/>
        <v>0</v>
      </c>
      <c r="P640" s="237"/>
      <c r="Q640" s="238"/>
    </row>
    <row r="641" spans="1:17" s="206" customFormat="1" ht="12" hidden="1" customHeight="1">
      <c r="A641" s="219" t="s">
        <v>2379</v>
      </c>
      <c r="B641" s="227" t="s">
        <v>1184</v>
      </c>
      <c r="C641" s="221" t="s">
        <v>2378</v>
      </c>
      <c r="D641" s="221" t="s">
        <v>2390</v>
      </c>
      <c r="E641" s="221" t="s">
        <v>93</v>
      </c>
      <c r="F641" s="221"/>
      <c r="G641" s="222">
        <v>50800</v>
      </c>
      <c r="H641" s="169">
        <f t="shared" si="26"/>
        <v>0</v>
      </c>
      <c r="I641" s="228"/>
      <c r="J641" s="166"/>
      <c r="K641" s="169"/>
      <c r="L641" s="169"/>
      <c r="M641" s="169"/>
      <c r="N641" s="169"/>
      <c r="O641" s="166">
        <f t="shared" si="25"/>
        <v>0</v>
      </c>
      <c r="P641" s="195"/>
      <c r="Q641" s="167"/>
    </row>
    <row r="642" spans="1:17" s="278" customFormat="1" ht="12" hidden="1" customHeight="1">
      <c r="A642" s="271" t="s">
        <v>1189</v>
      </c>
      <c r="B642" s="272" t="s">
        <v>2401</v>
      </c>
      <c r="C642" s="272" t="s">
        <v>1188</v>
      </c>
      <c r="D642" s="272" t="s">
        <v>1190</v>
      </c>
      <c r="E642" s="272" t="s">
        <v>1144</v>
      </c>
      <c r="F642" s="272"/>
      <c r="G642" s="273"/>
      <c r="H642" s="274">
        <f t="shared" ref="H642" si="28">F642*G642*$H$3</f>
        <v>0</v>
      </c>
      <c r="I642" s="275">
        <v>78372</v>
      </c>
      <c r="J642" s="273">
        <f t="shared" ref="J642" si="29">IF(P642="",F642*I642*$J$3*$P$3,F642*I642*$J$3*P642)</f>
        <v>0</v>
      </c>
      <c r="K642" s="274"/>
      <c r="L642" s="274"/>
      <c r="M642" s="274"/>
      <c r="N642" s="274"/>
      <c r="O642" s="235">
        <f t="shared" si="25"/>
        <v>0</v>
      </c>
      <c r="P642" s="276"/>
      <c r="Q642" s="277"/>
    </row>
    <row r="643" spans="1:17" s="206" customFormat="1" ht="12" hidden="1" customHeight="1">
      <c r="A643" s="219" t="s">
        <v>2380</v>
      </c>
      <c r="B643" s="227" t="s">
        <v>1184</v>
      </c>
      <c r="C643" s="221" t="s">
        <v>2378</v>
      </c>
      <c r="D643" s="221" t="s">
        <v>2391</v>
      </c>
      <c r="E643" s="221" t="s">
        <v>93</v>
      </c>
      <c r="F643" s="221"/>
      <c r="G643" s="222">
        <v>74800</v>
      </c>
      <c r="H643" s="169">
        <f t="shared" si="26"/>
        <v>0</v>
      </c>
      <c r="I643" s="228"/>
      <c r="J643" s="166"/>
      <c r="K643" s="169"/>
      <c r="L643" s="169"/>
      <c r="M643" s="169"/>
      <c r="N643" s="169"/>
      <c r="O643" s="166">
        <f t="shared" si="25"/>
        <v>0</v>
      </c>
      <c r="P643" s="195"/>
      <c r="Q643" s="167"/>
    </row>
    <row r="644" spans="1:17" s="278" customFormat="1" ht="12" hidden="1" customHeight="1">
      <c r="A644" s="271" t="s">
        <v>1189</v>
      </c>
      <c r="B644" s="272" t="s">
        <v>2401</v>
      </c>
      <c r="C644" s="272" t="s">
        <v>1188</v>
      </c>
      <c r="D644" s="272" t="s">
        <v>1190</v>
      </c>
      <c r="E644" s="272" t="s">
        <v>1144</v>
      </c>
      <c r="F644" s="272"/>
      <c r="G644" s="273"/>
      <c r="H644" s="274">
        <f t="shared" ref="H644" si="30">F644*G644*$H$3</f>
        <v>0</v>
      </c>
      <c r="I644" s="275">
        <v>78372</v>
      </c>
      <c r="J644" s="273">
        <f t="shared" ref="J644" si="31">IF(P644="",F644*I644*$J$3*$P$3,F644*I644*$J$3*P644)</f>
        <v>0</v>
      </c>
      <c r="K644" s="274"/>
      <c r="L644" s="274"/>
      <c r="M644" s="274"/>
      <c r="N644" s="274"/>
      <c r="O644" s="235">
        <f t="shared" si="25"/>
        <v>0</v>
      </c>
      <c r="P644" s="276"/>
      <c r="Q644" s="277"/>
    </row>
    <row r="645" spans="1:17" s="206" customFormat="1" ht="12" hidden="1" customHeight="1">
      <c r="A645" s="219" t="s">
        <v>2381</v>
      </c>
      <c r="B645" s="227" t="s">
        <v>1184</v>
      </c>
      <c r="C645" s="221" t="s">
        <v>2378</v>
      </c>
      <c r="D645" s="221" t="s">
        <v>2392</v>
      </c>
      <c r="E645" s="221" t="s">
        <v>93</v>
      </c>
      <c r="F645" s="221"/>
      <c r="G645" s="222">
        <v>74800</v>
      </c>
      <c r="H645" s="169">
        <f t="shared" si="26"/>
        <v>0</v>
      </c>
      <c r="I645" s="228"/>
      <c r="J645" s="166"/>
      <c r="K645" s="169"/>
      <c r="L645" s="169"/>
      <c r="M645" s="169"/>
      <c r="N645" s="169"/>
      <c r="O645" s="166">
        <f t="shared" si="25"/>
        <v>0</v>
      </c>
      <c r="P645" s="195"/>
      <c r="Q645" s="167"/>
    </row>
    <row r="646" spans="1:17" s="278" customFormat="1" ht="12" hidden="1" customHeight="1">
      <c r="A646" s="271" t="s">
        <v>1189</v>
      </c>
      <c r="B646" s="272" t="s">
        <v>2401</v>
      </c>
      <c r="C646" s="272" t="s">
        <v>1188</v>
      </c>
      <c r="D646" s="272" t="s">
        <v>1190</v>
      </c>
      <c r="E646" s="272" t="s">
        <v>1144</v>
      </c>
      <c r="F646" s="272"/>
      <c r="G646" s="273"/>
      <c r="H646" s="274">
        <f t="shared" ref="H646" si="32">F646*G646*$H$3</f>
        <v>0</v>
      </c>
      <c r="I646" s="275">
        <v>78372</v>
      </c>
      <c r="J646" s="273">
        <f t="shared" ref="J646" si="33">IF(P646="",F646*I646*$J$3*$P$3,F646*I646*$J$3*P646)</f>
        <v>0</v>
      </c>
      <c r="K646" s="274"/>
      <c r="L646" s="274"/>
      <c r="M646" s="274"/>
      <c r="N646" s="274"/>
      <c r="O646" s="235">
        <f t="shared" si="25"/>
        <v>0</v>
      </c>
      <c r="P646" s="276"/>
      <c r="Q646" s="277"/>
    </row>
    <row r="647" spans="1:17" s="206" customFormat="1" ht="12" hidden="1" customHeight="1">
      <c r="A647" s="219" t="s">
        <v>2382</v>
      </c>
      <c r="B647" s="227" t="s">
        <v>1184</v>
      </c>
      <c r="C647" s="221" t="s">
        <v>2378</v>
      </c>
      <c r="D647" s="221" t="s">
        <v>2393</v>
      </c>
      <c r="E647" s="221" t="s">
        <v>93</v>
      </c>
      <c r="F647" s="221"/>
      <c r="G647" s="222">
        <v>71700</v>
      </c>
      <c r="H647" s="169">
        <f t="shared" si="26"/>
        <v>0</v>
      </c>
      <c r="I647" s="228"/>
      <c r="J647" s="166"/>
      <c r="K647" s="169"/>
      <c r="L647" s="169"/>
      <c r="M647" s="169"/>
      <c r="N647" s="169"/>
      <c r="O647" s="166">
        <f t="shared" ref="O647:O710" si="34">SUM(H647+J647)+L647+N647</f>
        <v>0</v>
      </c>
      <c r="P647" s="195"/>
      <c r="Q647" s="167"/>
    </row>
    <row r="648" spans="1:17" s="278" customFormat="1" ht="12" hidden="1" customHeight="1">
      <c r="A648" s="271" t="s">
        <v>1189</v>
      </c>
      <c r="B648" s="272" t="s">
        <v>2401</v>
      </c>
      <c r="C648" s="272" t="s">
        <v>1188</v>
      </c>
      <c r="D648" s="272" t="s">
        <v>1190</v>
      </c>
      <c r="E648" s="272" t="s">
        <v>1144</v>
      </c>
      <c r="F648" s="272"/>
      <c r="G648" s="273"/>
      <c r="H648" s="274">
        <f t="shared" ref="H648" si="35">F648*G648*$H$3</f>
        <v>0</v>
      </c>
      <c r="I648" s="275">
        <v>78372</v>
      </c>
      <c r="J648" s="273">
        <f t="shared" ref="J648" si="36">IF(P648="",F648*I648*$J$3*$P$3,F648*I648*$J$3*P648)</f>
        <v>0</v>
      </c>
      <c r="K648" s="274"/>
      <c r="L648" s="274"/>
      <c r="M648" s="274"/>
      <c r="N648" s="274"/>
      <c r="O648" s="235">
        <f t="shared" si="34"/>
        <v>0</v>
      </c>
      <c r="P648" s="276"/>
      <c r="Q648" s="277"/>
    </row>
    <row r="649" spans="1:17" s="206" customFormat="1" ht="12" hidden="1" customHeight="1">
      <c r="A649" s="219" t="s">
        <v>2383</v>
      </c>
      <c r="B649" s="227" t="s">
        <v>1184</v>
      </c>
      <c r="C649" s="221" t="s">
        <v>2378</v>
      </c>
      <c r="D649" s="221" t="s">
        <v>2394</v>
      </c>
      <c r="E649" s="221" t="s">
        <v>93</v>
      </c>
      <c r="F649" s="221"/>
      <c r="G649" s="222">
        <v>71700</v>
      </c>
      <c r="H649" s="169">
        <f t="shared" si="26"/>
        <v>0</v>
      </c>
      <c r="I649" s="228"/>
      <c r="J649" s="166"/>
      <c r="K649" s="169"/>
      <c r="L649" s="169"/>
      <c r="M649" s="169"/>
      <c r="N649" s="169"/>
      <c r="O649" s="166">
        <f t="shared" si="34"/>
        <v>0</v>
      </c>
      <c r="P649" s="195"/>
      <c r="Q649" s="167"/>
    </row>
    <row r="650" spans="1:17" s="278" customFormat="1" ht="12" hidden="1" customHeight="1">
      <c r="A650" s="271" t="s">
        <v>1189</v>
      </c>
      <c r="B650" s="272" t="s">
        <v>2401</v>
      </c>
      <c r="C650" s="272" t="s">
        <v>1188</v>
      </c>
      <c r="D650" s="272" t="s">
        <v>1190</v>
      </c>
      <c r="E650" s="272" t="s">
        <v>1144</v>
      </c>
      <c r="F650" s="272"/>
      <c r="G650" s="273"/>
      <c r="H650" s="274">
        <f t="shared" ref="H650" si="37">F650*G650*$H$3</f>
        <v>0</v>
      </c>
      <c r="I650" s="275">
        <v>78372</v>
      </c>
      <c r="J650" s="273">
        <f t="shared" ref="J650" si="38">IF(P650="",F650*I650*$J$3*$P$3,F650*I650*$J$3*P650)</f>
        <v>0</v>
      </c>
      <c r="K650" s="274"/>
      <c r="L650" s="274"/>
      <c r="M650" s="274"/>
      <c r="N650" s="274"/>
      <c r="O650" s="235">
        <f t="shared" si="34"/>
        <v>0</v>
      </c>
      <c r="P650" s="276"/>
      <c r="Q650" s="277"/>
    </row>
    <row r="651" spans="1:17" s="206" customFormat="1" ht="12" hidden="1" customHeight="1">
      <c r="A651" s="219" t="s">
        <v>2384</v>
      </c>
      <c r="B651" s="227" t="s">
        <v>1184</v>
      </c>
      <c r="C651" s="221" t="s">
        <v>2378</v>
      </c>
      <c r="D651" s="221" t="s">
        <v>2395</v>
      </c>
      <c r="E651" s="221" t="s">
        <v>93</v>
      </c>
      <c r="F651" s="221"/>
      <c r="G651" s="222">
        <v>114100</v>
      </c>
      <c r="H651" s="169">
        <f t="shared" si="26"/>
        <v>0</v>
      </c>
      <c r="I651" s="228"/>
      <c r="J651" s="166"/>
      <c r="K651" s="169"/>
      <c r="L651" s="169"/>
      <c r="M651" s="169"/>
      <c r="N651" s="169"/>
      <c r="O651" s="166">
        <f t="shared" si="34"/>
        <v>0</v>
      </c>
      <c r="P651" s="195"/>
      <c r="Q651" s="167"/>
    </row>
    <row r="652" spans="1:17" s="278" customFormat="1" ht="12" hidden="1" customHeight="1">
      <c r="A652" s="271" t="s">
        <v>1189</v>
      </c>
      <c r="B652" s="272" t="s">
        <v>2401</v>
      </c>
      <c r="C652" s="272" t="s">
        <v>1188</v>
      </c>
      <c r="D652" s="272" t="s">
        <v>1190</v>
      </c>
      <c r="E652" s="272" t="s">
        <v>1144</v>
      </c>
      <c r="F652" s="272"/>
      <c r="G652" s="273"/>
      <c r="H652" s="274">
        <f t="shared" ref="H652" si="39">F652*G652*$H$3</f>
        <v>0</v>
      </c>
      <c r="I652" s="275">
        <v>78372</v>
      </c>
      <c r="J652" s="273">
        <f t="shared" ref="J652" si="40">IF(P652="",F652*I652*$J$3*$P$3,F652*I652*$J$3*P652)</f>
        <v>0</v>
      </c>
      <c r="K652" s="274"/>
      <c r="L652" s="274"/>
      <c r="M652" s="274"/>
      <c r="N652" s="274"/>
      <c r="O652" s="235">
        <f t="shared" si="34"/>
        <v>0</v>
      </c>
      <c r="P652" s="276"/>
      <c r="Q652" s="277"/>
    </row>
    <row r="653" spans="1:17" s="206" customFormat="1" ht="12" hidden="1" customHeight="1">
      <c r="A653" s="219" t="s">
        <v>2385</v>
      </c>
      <c r="B653" s="227" t="s">
        <v>1184</v>
      </c>
      <c r="C653" s="221" t="s">
        <v>2378</v>
      </c>
      <c r="D653" s="221" t="s">
        <v>2396</v>
      </c>
      <c r="E653" s="221" t="s">
        <v>93</v>
      </c>
      <c r="F653" s="221"/>
      <c r="G653" s="222">
        <v>114100</v>
      </c>
      <c r="H653" s="169">
        <f t="shared" si="26"/>
        <v>0</v>
      </c>
      <c r="I653" s="228"/>
      <c r="J653" s="166"/>
      <c r="K653" s="169"/>
      <c r="L653" s="169"/>
      <c r="M653" s="169"/>
      <c r="N653" s="169"/>
      <c r="O653" s="166">
        <f t="shared" si="34"/>
        <v>0</v>
      </c>
      <c r="P653" s="195"/>
      <c r="Q653" s="167"/>
    </row>
    <row r="654" spans="1:17" s="278" customFormat="1" ht="12" hidden="1" customHeight="1">
      <c r="A654" s="271" t="s">
        <v>1189</v>
      </c>
      <c r="B654" s="272" t="s">
        <v>2401</v>
      </c>
      <c r="C654" s="272" t="s">
        <v>1188</v>
      </c>
      <c r="D654" s="272" t="s">
        <v>1190</v>
      </c>
      <c r="E654" s="272" t="s">
        <v>1144</v>
      </c>
      <c r="F654" s="272"/>
      <c r="G654" s="273"/>
      <c r="H654" s="274">
        <f t="shared" ref="H654" si="41">F654*G654*$H$3</f>
        <v>0</v>
      </c>
      <c r="I654" s="275">
        <v>78372</v>
      </c>
      <c r="J654" s="273">
        <f t="shared" ref="J654" si="42">IF(P654="",F654*I654*$J$3*$P$3,F654*I654*$J$3*P654)</f>
        <v>0</v>
      </c>
      <c r="K654" s="274"/>
      <c r="L654" s="274"/>
      <c r="M654" s="274"/>
      <c r="N654" s="274"/>
      <c r="O654" s="235">
        <f t="shared" si="34"/>
        <v>0</v>
      </c>
      <c r="P654" s="276"/>
      <c r="Q654" s="277"/>
    </row>
    <row r="655" spans="1:17" s="206" customFormat="1" ht="12" hidden="1" customHeight="1">
      <c r="A655" s="219" t="s">
        <v>2386</v>
      </c>
      <c r="B655" s="227" t="s">
        <v>1184</v>
      </c>
      <c r="C655" s="221" t="s">
        <v>2378</v>
      </c>
      <c r="D655" s="221" t="s">
        <v>2397</v>
      </c>
      <c r="E655" s="221" t="s">
        <v>93</v>
      </c>
      <c r="F655" s="221"/>
      <c r="G655" s="222">
        <v>109600</v>
      </c>
      <c r="H655" s="169">
        <f t="shared" si="26"/>
        <v>0</v>
      </c>
      <c r="I655" s="228"/>
      <c r="J655" s="166"/>
      <c r="K655" s="169"/>
      <c r="L655" s="169"/>
      <c r="M655" s="169"/>
      <c r="N655" s="169"/>
      <c r="O655" s="166">
        <f t="shared" si="34"/>
        <v>0</v>
      </c>
      <c r="P655" s="195"/>
      <c r="Q655" s="167"/>
    </row>
    <row r="656" spans="1:17" s="278" customFormat="1" ht="12" hidden="1" customHeight="1">
      <c r="A656" s="271" t="s">
        <v>1189</v>
      </c>
      <c r="B656" s="272" t="s">
        <v>2401</v>
      </c>
      <c r="C656" s="272" t="s">
        <v>1188</v>
      </c>
      <c r="D656" s="272" t="s">
        <v>1190</v>
      </c>
      <c r="E656" s="272" t="s">
        <v>1144</v>
      </c>
      <c r="F656" s="272"/>
      <c r="G656" s="273"/>
      <c r="H656" s="274">
        <f t="shared" ref="H656" si="43">F656*G656*$H$3</f>
        <v>0</v>
      </c>
      <c r="I656" s="275">
        <v>78372</v>
      </c>
      <c r="J656" s="273">
        <f t="shared" ref="J656" si="44">IF(P656="",F656*I656*$J$3*$P$3,F656*I656*$J$3*P656)</f>
        <v>0</v>
      </c>
      <c r="K656" s="274"/>
      <c r="L656" s="274"/>
      <c r="M656" s="274"/>
      <c r="N656" s="274"/>
      <c r="O656" s="235">
        <f t="shared" si="34"/>
        <v>0</v>
      </c>
      <c r="P656" s="276"/>
      <c r="Q656" s="277"/>
    </row>
    <row r="657" spans="1:17" s="206" customFormat="1" ht="12" hidden="1" customHeight="1">
      <c r="A657" s="219" t="s">
        <v>2387</v>
      </c>
      <c r="B657" s="227" t="s">
        <v>1184</v>
      </c>
      <c r="C657" s="221" t="s">
        <v>2378</v>
      </c>
      <c r="D657" s="221" t="s">
        <v>2398</v>
      </c>
      <c r="E657" s="221" t="s">
        <v>93</v>
      </c>
      <c r="F657" s="221"/>
      <c r="G657" s="222">
        <v>109600</v>
      </c>
      <c r="H657" s="169">
        <f t="shared" si="26"/>
        <v>0</v>
      </c>
      <c r="I657" s="228"/>
      <c r="J657" s="166"/>
      <c r="K657" s="169"/>
      <c r="L657" s="169"/>
      <c r="M657" s="169"/>
      <c r="N657" s="169"/>
      <c r="O657" s="166">
        <f t="shared" si="34"/>
        <v>0</v>
      </c>
      <c r="P657" s="195"/>
      <c r="Q657" s="167"/>
    </row>
    <row r="658" spans="1:17" s="278" customFormat="1" ht="12" hidden="1" customHeight="1">
      <c r="A658" s="271" t="s">
        <v>1189</v>
      </c>
      <c r="B658" s="272" t="s">
        <v>2401</v>
      </c>
      <c r="C658" s="272" t="s">
        <v>1188</v>
      </c>
      <c r="D658" s="272" t="s">
        <v>1190</v>
      </c>
      <c r="E658" s="272" t="s">
        <v>1144</v>
      </c>
      <c r="F658" s="272"/>
      <c r="G658" s="273"/>
      <c r="H658" s="274">
        <f t="shared" ref="H658" si="45">F658*G658*$H$3</f>
        <v>0</v>
      </c>
      <c r="I658" s="275">
        <v>78372</v>
      </c>
      <c r="J658" s="273">
        <f t="shared" ref="J658" si="46">IF(P658="",F658*I658*$J$3*$P$3,F658*I658*$J$3*P658)</f>
        <v>0</v>
      </c>
      <c r="K658" s="274"/>
      <c r="L658" s="274"/>
      <c r="M658" s="274"/>
      <c r="N658" s="274"/>
      <c r="O658" s="235">
        <f t="shared" si="34"/>
        <v>0</v>
      </c>
      <c r="P658" s="276"/>
      <c r="Q658" s="277"/>
    </row>
    <row r="659" spans="1:17" s="206" customFormat="1" ht="12" hidden="1" customHeight="1">
      <c r="A659" s="219" t="s">
        <v>2388</v>
      </c>
      <c r="B659" s="227" t="s">
        <v>1184</v>
      </c>
      <c r="C659" s="221" t="s">
        <v>2378</v>
      </c>
      <c r="D659" s="221" t="s">
        <v>2399</v>
      </c>
      <c r="E659" s="221" t="s">
        <v>93</v>
      </c>
      <c r="F659" s="221"/>
      <c r="G659" s="222">
        <v>136500</v>
      </c>
      <c r="H659" s="169">
        <f t="shared" si="26"/>
        <v>0</v>
      </c>
      <c r="I659" s="228"/>
      <c r="J659" s="166"/>
      <c r="K659" s="169"/>
      <c r="L659" s="169"/>
      <c r="M659" s="169"/>
      <c r="N659" s="169"/>
      <c r="O659" s="166">
        <f t="shared" si="34"/>
        <v>0</v>
      </c>
      <c r="P659" s="195"/>
      <c r="Q659" s="167"/>
    </row>
    <row r="660" spans="1:17" s="278" customFormat="1" ht="12" hidden="1" customHeight="1">
      <c r="A660" s="271" t="s">
        <v>1189</v>
      </c>
      <c r="B660" s="272" t="s">
        <v>2401</v>
      </c>
      <c r="C660" s="272" t="s">
        <v>1188</v>
      </c>
      <c r="D660" s="272" t="s">
        <v>1190</v>
      </c>
      <c r="E660" s="272" t="s">
        <v>1144</v>
      </c>
      <c r="F660" s="272"/>
      <c r="G660" s="273"/>
      <c r="H660" s="274">
        <f t="shared" ref="H660" si="47">F660*G660*$H$3</f>
        <v>0</v>
      </c>
      <c r="I660" s="275">
        <v>78372</v>
      </c>
      <c r="J660" s="273">
        <f t="shared" ref="J660" si="48">IF(P660="",F660*I660*$J$3*$P$3,F660*I660*$J$3*P660)</f>
        <v>0</v>
      </c>
      <c r="K660" s="274"/>
      <c r="L660" s="274"/>
      <c r="M660" s="274"/>
      <c r="N660" s="274"/>
      <c r="O660" s="235">
        <f t="shared" si="34"/>
        <v>0</v>
      </c>
      <c r="P660" s="276"/>
      <c r="Q660" s="277"/>
    </row>
    <row r="661" spans="1:17" s="206" customFormat="1" ht="12" hidden="1" customHeight="1">
      <c r="A661" s="219" t="s">
        <v>2389</v>
      </c>
      <c r="B661" s="227" t="s">
        <v>1184</v>
      </c>
      <c r="C661" s="221" t="s">
        <v>2378</v>
      </c>
      <c r="D661" s="221" t="s">
        <v>2400</v>
      </c>
      <c r="E661" s="221" t="s">
        <v>93</v>
      </c>
      <c r="F661" s="221"/>
      <c r="G661" s="222">
        <v>317400</v>
      </c>
      <c r="H661" s="169">
        <f t="shared" si="26"/>
        <v>0</v>
      </c>
      <c r="I661" s="228"/>
      <c r="J661" s="166"/>
      <c r="K661" s="169"/>
      <c r="L661" s="169"/>
      <c r="M661" s="169"/>
      <c r="N661" s="169"/>
      <c r="O661" s="166">
        <f t="shared" si="34"/>
        <v>0</v>
      </c>
      <c r="P661" s="195"/>
      <c r="Q661" s="167"/>
    </row>
    <row r="662" spans="1:17" s="278" customFormat="1" ht="12" hidden="1" customHeight="1">
      <c r="A662" s="271" t="s">
        <v>1189</v>
      </c>
      <c r="B662" s="272" t="s">
        <v>2401</v>
      </c>
      <c r="C662" s="272" t="s">
        <v>1188</v>
      </c>
      <c r="D662" s="272" t="s">
        <v>1190</v>
      </c>
      <c r="E662" s="272" t="s">
        <v>1144</v>
      </c>
      <c r="F662" s="272"/>
      <c r="G662" s="273"/>
      <c r="H662" s="274">
        <f t="shared" ref="H662" si="49">F662*G662*$H$3</f>
        <v>0</v>
      </c>
      <c r="I662" s="275">
        <v>78372</v>
      </c>
      <c r="J662" s="273">
        <f t="shared" ref="J662" si="50">IF(P662="",F662*I662*$J$3*$P$3,F662*I662*$J$3*P662)</f>
        <v>0</v>
      </c>
      <c r="K662" s="274"/>
      <c r="L662" s="274"/>
      <c r="M662" s="274"/>
      <c r="N662" s="274"/>
      <c r="O662" s="235">
        <f t="shared" si="34"/>
        <v>0</v>
      </c>
      <c r="P662" s="276"/>
      <c r="Q662" s="277"/>
    </row>
    <row r="663" spans="1:17" s="206" customFormat="1" ht="12" hidden="1" customHeight="1">
      <c r="A663" s="168" t="s">
        <v>1224</v>
      </c>
      <c r="B663" s="224" t="s">
        <v>321</v>
      </c>
      <c r="C663" s="167" t="s">
        <v>103</v>
      </c>
      <c r="D663" s="167" t="s">
        <v>324</v>
      </c>
      <c r="E663" s="224" t="s">
        <v>93</v>
      </c>
      <c r="F663" s="264"/>
      <c r="G663" s="218">
        <v>1843</v>
      </c>
      <c r="H663" s="169">
        <f t="shared" si="26"/>
        <v>0</v>
      </c>
      <c r="I663" s="218"/>
      <c r="J663" s="166">
        <f t="shared" si="27"/>
        <v>0</v>
      </c>
      <c r="K663" s="169"/>
      <c r="L663" s="169"/>
      <c r="M663" s="169"/>
      <c r="N663" s="169"/>
      <c r="O663" s="166">
        <f t="shared" si="34"/>
        <v>0</v>
      </c>
      <c r="P663" s="195"/>
      <c r="Q663" s="167"/>
    </row>
    <row r="664" spans="1:17" s="206" customFormat="1" ht="12" hidden="1" customHeight="1">
      <c r="A664" s="168" t="s">
        <v>2369</v>
      </c>
      <c r="B664" s="224" t="s">
        <v>321</v>
      </c>
      <c r="C664" s="227" t="s">
        <v>2370</v>
      </c>
      <c r="D664" s="227" t="s">
        <v>2371</v>
      </c>
      <c r="E664" s="227" t="s">
        <v>93</v>
      </c>
      <c r="F664" s="227"/>
      <c r="G664" s="166">
        <v>24000</v>
      </c>
      <c r="H664" s="169">
        <f t="shared" si="26"/>
        <v>0</v>
      </c>
      <c r="I664" s="218"/>
      <c r="J664" s="166"/>
      <c r="K664" s="169"/>
      <c r="L664" s="169"/>
      <c r="M664" s="169"/>
      <c r="N664" s="169"/>
      <c r="O664" s="166">
        <f t="shared" si="34"/>
        <v>0</v>
      </c>
      <c r="P664" s="195"/>
      <c r="Q664" s="167"/>
    </row>
    <row r="665" spans="1:17" s="242" customFormat="1" ht="12" hidden="1" customHeight="1">
      <c r="A665" s="230" t="s">
        <v>1249</v>
      </c>
      <c r="B665" s="231" t="s">
        <v>321</v>
      </c>
      <c r="C665" s="247" t="s">
        <v>1250</v>
      </c>
      <c r="D665" s="247" t="s">
        <v>1251</v>
      </c>
      <c r="E665" s="232" t="s">
        <v>1252</v>
      </c>
      <c r="F665" s="265"/>
      <c r="G665" s="233"/>
      <c r="H665" s="234">
        <f t="shared" si="26"/>
        <v>0</v>
      </c>
      <c r="I665" s="233">
        <v>22971</v>
      </c>
      <c r="J665" s="235">
        <f t="shared" si="27"/>
        <v>0</v>
      </c>
      <c r="K665" s="234"/>
      <c r="L665" s="234"/>
      <c r="M665" s="234"/>
      <c r="N665" s="234"/>
      <c r="O665" s="235">
        <f t="shared" si="34"/>
        <v>0</v>
      </c>
      <c r="P665" s="237"/>
      <c r="Q665" s="238"/>
    </row>
    <row r="666" spans="1:17" s="206" customFormat="1" ht="12" hidden="1" customHeight="1">
      <c r="A666" s="168" t="s">
        <v>1225</v>
      </c>
      <c r="B666" s="224" t="s">
        <v>321</v>
      </c>
      <c r="C666" s="167" t="s">
        <v>103</v>
      </c>
      <c r="D666" s="167" t="s">
        <v>2374</v>
      </c>
      <c r="E666" s="224" t="s">
        <v>93</v>
      </c>
      <c r="F666" s="264"/>
      <c r="G666" s="218">
        <v>2273</v>
      </c>
      <c r="H666" s="169">
        <f t="shared" si="26"/>
        <v>0</v>
      </c>
      <c r="I666" s="218"/>
      <c r="J666" s="166">
        <f t="shared" si="27"/>
        <v>0</v>
      </c>
      <c r="K666" s="169"/>
      <c r="L666" s="169"/>
      <c r="M666" s="169"/>
      <c r="N666" s="169"/>
      <c r="O666" s="166">
        <f t="shared" si="34"/>
        <v>0</v>
      </c>
      <c r="P666" s="195"/>
      <c r="Q666" s="167"/>
    </row>
    <row r="667" spans="1:17" s="206" customFormat="1" ht="12" hidden="1" customHeight="1">
      <c r="A667" s="168" t="s">
        <v>2369</v>
      </c>
      <c r="B667" s="224" t="s">
        <v>321</v>
      </c>
      <c r="C667" s="167" t="s">
        <v>2370</v>
      </c>
      <c r="D667" s="167" t="s">
        <v>2371</v>
      </c>
      <c r="E667" s="224" t="s">
        <v>93</v>
      </c>
      <c r="F667" s="264"/>
      <c r="G667" s="218">
        <v>24000</v>
      </c>
      <c r="H667" s="169">
        <f t="shared" ref="H667" si="51">F667*G667*$H$3</f>
        <v>0</v>
      </c>
      <c r="I667" s="218"/>
      <c r="J667" s="166"/>
      <c r="K667" s="169"/>
      <c r="L667" s="169"/>
      <c r="M667" s="169"/>
      <c r="N667" s="169"/>
      <c r="O667" s="166">
        <f t="shared" si="34"/>
        <v>0</v>
      </c>
      <c r="P667" s="195"/>
      <c r="Q667" s="167"/>
    </row>
    <row r="668" spans="1:17" s="242" customFormat="1" ht="12" hidden="1" customHeight="1">
      <c r="A668" s="230" t="s">
        <v>1249</v>
      </c>
      <c r="B668" s="231" t="s">
        <v>321</v>
      </c>
      <c r="C668" s="247" t="s">
        <v>1250</v>
      </c>
      <c r="D668" s="247" t="s">
        <v>1251</v>
      </c>
      <c r="E668" s="232" t="s">
        <v>1252</v>
      </c>
      <c r="F668" s="265"/>
      <c r="G668" s="233"/>
      <c r="H668" s="234">
        <f t="shared" si="26"/>
        <v>0</v>
      </c>
      <c r="I668" s="233">
        <v>22971</v>
      </c>
      <c r="J668" s="235">
        <f t="shared" si="27"/>
        <v>0</v>
      </c>
      <c r="K668" s="234"/>
      <c r="L668" s="234"/>
      <c r="M668" s="234"/>
      <c r="N668" s="234"/>
      <c r="O668" s="235">
        <f t="shared" si="34"/>
        <v>0</v>
      </c>
      <c r="P668" s="237"/>
      <c r="Q668" s="238"/>
    </row>
    <row r="669" spans="1:17" s="206" customFormat="1" ht="12" hidden="1" customHeight="1">
      <c r="A669" s="268" t="s">
        <v>2372</v>
      </c>
      <c r="B669" s="224" t="s">
        <v>321</v>
      </c>
      <c r="C669" s="269" t="s">
        <v>2373</v>
      </c>
      <c r="D669" s="269" t="s">
        <v>2374</v>
      </c>
      <c r="E669" s="270" t="s">
        <v>1252</v>
      </c>
      <c r="F669" s="264"/>
      <c r="G669" s="228">
        <v>44330</v>
      </c>
      <c r="H669" s="169">
        <f>F669*G669</f>
        <v>0</v>
      </c>
      <c r="I669" s="228"/>
      <c r="J669" s="166"/>
      <c r="K669" s="169"/>
      <c r="L669" s="169"/>
      <c r="M669" s="169"/>
      <c r="N669" s="169"/>
      <c r="O669" s="166">
        <f t="shared" si="34"/>
        <v>0</v>
      </c>
      <c r="P669" s="195"/>
      <c r="Q669" s="167"/>
    </row>
    <row r="670" spans="1:17" s="206" customFormat="1" ht="12" hidden="1" customHeight="1">
      <c r="A670" s="268" t="s">
        <v>2369</v>
      </c>
      <c r="B670" s="224" t="s">
        <v>321</v>
      </c>
      <c r="C670" s="269" t="s">
        <v>2370</v>
      </c>
      <c r="D670" s="269" t="s">
        <v>2371</v>
      </c>
      <c r="E670" s="270" t="s">
        <v>93</v>
      </c>
      <c r="F670" s="264"/>
      <c r="G670" s="228">
        <v>24000</v>
      </c>
      <c r="H670" s="169">
        <f t="shared" ref="H670:H671" si="52">F670*G670*$H$3</f>
        <v>0</v>
      </c>
      <c r="I670" s="228"/>
      <c r="J670" s="166"/>
      <c r="K670" s="169"/>
      <c r="L670" s="169"/>
      <c r="M670" s="169"/>
      <c r="N670" s="169"/>
      <c r="O670" s="166">
        <f t="shared" si="34"/>
        <v>0</v>
      </c>
      <c r="P670" s="195"/>
      <c r="Q670" s="167"/>
    </row>
    <row r="671" spans="1:17" s="242" customFormat="1" ht="12" hidden="1" customHeight="1">
      <c r="A671" s="230" t="s">
        <v>1249</v>
      </c>
      <c r="B671" s="231" t="s">
        <v>321</v>
      </c>
      <c r="C671" s="247" t="s">
        <v>1250</v>
      </c>
      <c r="D671" s="247" t="s">
        <v>1251</v>
      </c>
      <c r="E671" s="232" t="s">
        <v>1252</v>
      </c>
      <c r="F671" s="265"/>
      <c r="G671" s="233"/>
      <c r="H671" s="234">
        <f t="shared" si="52"/>
        <v>0</v>
      </c>
      <c r="I671" s="233">
        <v>22971</v>
      </c>
      <c r="J671" s="235">
        <f t="shared" ref="J671" si="53">IF(P671="",F671*I671*$J$3*$P$3,F671*I671*$J$3*P671)</f>
        <v>0</v>
      </c>
      <c r="K671" s="234"/>
      <c r="L671" s="234"/>
      <c r="M671" s="234"/>
      <c r="N671" s="234"/>
      <c r="O671" s="235">
        <f t="shared" si="34"/>
        <v>0</v>
      </c>
      <c r="P671" s="237"/>
      <c r="Q671" s="238"/>
    </row>
    <row r="672" spans="1:17" s="206" customFormat="1" ht="12" hidden="1" customHeight="1">
      <c r="A672" s="268" t="s">
        <v>2375</v>
      </c>
      <c r="B672" s="224" t="s">
        <v>321</v>
      </c>
      <c r="C672" s="269" t="s">
        <v>2376</v>
      </c>
      <c r="D672" s="269" t="s">
        <v>2377</v>
      </c>
      <c r="E672" s="270" t="s">
        <v>1252</v>
      </c>
      <c r="F672" s="264"/>
      <c r="G672" s="228">
        <v>176740</v>
      </c>
      <c r="H672" s="169">
        <f>F672*G672</f>
        <v>0</v>
      </c>
      <c r="I672" s="228"/>
      <c r="J672" s="166"/>
      <c r="K672" s="169"/>
      <c r="L672" s="169"/>
      <c r="M672" s="169"/>
      <c r="N672" s="169"/>
      <c r="O672" s="166">
        <f t="shared" si="34"/>
        <v>0</v>
      </c>
      <c r="P672" s="195"/>
      <c r="Q672" s="167"/>
    </row>
    <row r="673" spans="1:17" s="206" customFormat="1" ht="12" hidden="1" customHeight="1">
      <c r="A673" s="268" t="s">
        <v>2369</v>
      </c>
      <c r="B673" s="224" t="s">
        <v>321</v>
      </c>
      <c r="C673" s="269" t="s">
        <v>2370</v>
      </c>
      <c r="D673" s="269" t="s">
        <v>2371</v>
      </c>
      <c r="E673" s="270" t="s">
        <v>93</v>
      </c>
      <c r="F673" s="264"/>
      <c r="G673" s="228">
        <v>24000</v>
      </c>
      <c r="H673" s="169">
        <f t="shared" ref="H673:H674" si="54">F673*G673*$H$3</f>
        <v>0</v>
      </c>
      <c r="I673" s="228"/>
      <c r="J673" s="166"/>
      <c r="K673" s="169"/>
      <c r="L673" s="169"/>
      <c r="M673" s="169"/>
      <c r="N673" s="169"/>
      <c r="O673" s="166">
        <f t="shared" si="34"/>
        <v>0</v>
      </c>
      <c r="P673" s="195"/>
      <c r="Q673" s="167"/>
    </row>
    <row r="674" spans="1:17" s="242" customFormat="1" ht="12" hidden="1" customHeight="1">
      <c r="A674" s="230" t="s">
        <v>1253</v>
      </c>
      <c r="B674" s="231" t="s">
        <v>321</v>
      </c>
      <c r="C674" s="247" t="s">
        <v>1250</v>
      </c>
      <c r="D674" s="247" t="s">
        <v>1254</v>
      </c>
      <c r="E674" s="232" t="s">
        <v>1252</v>
      </c>
      <c r="F674" s="265"/>
      <c r="G674" s="233"/>
      <c r="H674" s="234">
        <f t="shared" si="54"/>
        <v>0</v>
      </c>
      <c r="I674" s="233">
        <v>40537</v>
      </c>
      <c r="J674" s="235">
        <f t="shared" ref="J674" si="55">IF(P674="",F674*I674*$J$3*$P$3,F674*I674*$J$3*P674)</f>
        <v>0</v>
      </c>
      <c r="K674" s="234"/>
      <c r="L674" s="234"/>
      <c r="M674" s="234"/>
      <c r="N674" s="234"/>
      <c r="O674" s="235">
        <f t="shared" si="34"/>
        <v>0</v>
      </c>
      <c r="P674" s="237"/>
      <c r="Q674" s="238"/>
    </row>
    <row r="675" spans="1:17" s="206" customFormat="1" ht="12" hidden="1" customHeight="1">
      <c r="A675" s="268" t="s">
        <v>2375</v>
      </c>
      <c r="B675" s="224" t="s">
        <v>321</v>
      </c>
      <c r="C675" s="269" t="s">
        <v>2403</v>
      </c>
      <c r="D675" s="269" t="s">
        <v>2402</v>
      </c>
      <c r="E675" s="270" t="s">
        <v>1252</v>
      </c>
      <c r="F675" s="264"/>
      <c r="G675" s="228">
        <v>24900</v>
      </c>
      <c r="H675" s="169">
        <f>F675*G675</f>
        <v>0</v>
      </c>
      <c r="I675" s="228"/>
      <c r="J675" s="166"/>
      <c r="K675" s="169"/>
      <c r="L675" s="169"/>
      <c r="M675" s="169"/>
      <c r="N675" s="169"/>
      <c r="O675" s="166">
        <f t="shared" si="34"/>
        <v>0</v>
      </c>
      <c r="P675" s="195"/>
      <c r="Q675" s="167"/>
    </row>
    <row r="676" spans="1:17" s="206" customFormat="1" ht="12" hidden="1" customHeight="1">
      <c r="A676" s="268" t="s">
        <v>2369</v>
      </c>
      <c r="B676" s="224" t="s">
        <v>321</v>
      </c>
      <c r="C676" s="269" t="s">
        <v>2370</v>
      </c>
      <c r="D676" s="269" t="s">
        <v>2371</v>
      </c>
      <c r="E676" s="270" t="s">
        <v>93</v>
      </c>
      <c r="F676" s="264"/>
      <c r="G676" s="228">
        <v>24000</v>
      </c>
      <c r="H676" s="169">
        <f t="shared" ref="H676:H677" si="56">F676*G676*$H$3</f>
        <v>0</v>
      </c>
      <c r="I676" s="228"/>
      <c r="J676" s="166"/>
      <c r="K676" s="169"/>
      <c r="L676" s="169"/>
      <c r="M676" s="169"/>
      <c r="N676" s="169"/>
      <c r="O676" s="166">
        <f t="shared" si="34"/>
        <v>0</v>
      </c>
      <c r="P676" s="195"/>
      <c r="Q676" s="167"/>
    </row>
    <row r="677" spans="1:17" s="242" customFormat="1" ht="12" hidden="1" customHeight="1">
      <c r="A677" s="230" t="s">
        <v>1253</v>
      </c>
      <c r="B677" s="231" t="s">
        <v>321</v>
      </c>
      <c r="C677" s="247" t="s">
        <v>1250</v>
      </c>
      <c r="D677" s="247" t="s">
        <v>1254</v>
      </c>
      <c r="E677" s="232" t="s">
        <v>1252</v>
      </c>
      <c r="F677" s="265"/>
      <c r="G677" s="233"/>
      <c r="H677" s="234">
        <f t="shared" si="56"/>
        <v>0</v>
      </c>
      <c r="I677" s="233">
        <v>40537</v>
      </c>
      <c r="J677" s="235">
        <f t="shared" ref="J677" si="57">IF(P677="",F677*I677*$J$3*$P$3,F677*I677*$J$3*P677)</f>
        <v>0</v>
      </c>
      <c r="K677" s="234"/>
      <c r="L677" s="234"/>
      <c r="M677" s="234"/>
      <c r="N677" s="234"/>
      <c r="O677" s="235">
        <f t="shared" si="34"/>
        <v>0</v>
      </c>
      <c r="P677" s="237"/>
      <c r="Q677" s="238"/>
    </row>
    <row r="678" spans="1:17" s="206" customFormat="1" ht="12" hidden="1" customHeight="1">
      <c r="A678" s="168" t="s">
        <v>1226</v>
      </c>
      <c r="B678" s="224" t="s">
        <v>321</v>
      </c>
      <c r="C678" s="167" t="s">
        <v>103</v>
      </c>
      <c r="D678" s="167" t="s">
        <v>335</v>
      </c>
      <c r="E678" s="224" t="s">
        <v>93</v>
      </c>
      <c r="F678" s="264"/>
      <c r="G678" s="218">
        <v>5487</v>
      </c>
      <c r="H678" s="169">
        <f t="shared" si="26"/>
        <v>0</v>
      </c>
      <c r="I678" s="218"/>
      <c r="J678" s="166">
        <f t="shared" si="27"/>
        <v>0</v>
      </c>
      <c r="K678" s="169"/>
      <c r="L678" s="169"/>
      <c r="M678" s="169"/>
      <c r="N678" s="169"/>
      <c r="O678" s="166">
        <f t="shared" si="34"/>
        <v>0</v>
      </c>
      <c r="P678" s="195"/>
      <c r="Q678" s="167"/>
    </row>
    <row r="679" spans="1:17" s="206" customFormat="1" ht="12" hidden="1" customHeight="1">
      <c r="A679" s="168" t="s">
        <v>2369</v>
      </c>
      <c r="B679" s="224" t="s">
        <v>321</v>
      </c>
      <c r="C679" s="167" t="s">
        <v>2370</v>
      </c>
      <c r="D679" s="167" t="s">
        <v>2371</v>
      </c>
      <c r="E679" s="224" t="s">
        <v>93</v>
      </c>
      <c r="F679" s="264"/>
      <c r="G679" s="218">
        <v>24000</v>
      </c>
      <c r="H679" s="169">
        <f t="shared" ref="H679" si="58">F679*G679*$H$3</f>
        <v>0</v>
      </c>
      <c r="I679" s="218"/>
      <c r="J679" s="166"/>
      <c r="K679" s="169"/>
      <c r="L679" s="169"/>
      <c r="M679" s="169"/>
      <c r="N679" s="169"/>
      <c r="O679" s="166">
        <f t="shared" si="34"/>
        <v>0</v>
      </c>
      <c r="P679" s="195"/>
      <c r="Q679" s="167"/>
    </row>
    <row r="680" spans="1:17" s="242" customFormat="1" ht="12" hidden="1" customHeight="1">
      <c r="A680" s="230" t="s">
        <v>1253</v>
      </c>
      <c r="B680" s="231" t="s">
        <v>321</v>
      </c>
      <c r="C680" s="247" t="s">
        <v>1250</v>
      </c>
      <c r="D680" s="247" t="s">
        <v>1254</v>
      </c>
      <c r="E680" s="232" t="s">
        <v>1252</v>
      </c>
      <c r="F680" s="265"/>
      <c r="G680" s="233"/>
      <c r="H680" s="234">
        <f t="shared" si="26"/>
        <v>0</v>
      </c>
      <c r="I680" s="233">
        <v>40537</v>
      </c>
      <c r="J680" s="235">
        <f t="shared" si="27"/>
        <v>0</v>
      </c>
      <c r="K680" s="234"/>
      <c r="L680" s="234"/>
      <c r="M680" s="234"/>
      <c r="N680" s="234"/>
      <c r="O680" s="235">
        <f t="shared" si="34"/>
        <v>0</v>
      </c>
      <c r="P680" s="237"/>
      <c r="Q680" s="238"/>
    </row>
    <row r="681" spans="1:17" s="206" customFormat="1" ht="12" hidden="1" customHeight="1">
      <c r="A681" s="168" t="s">
        <v>1227</v>
      </c>
      <c r="B681" s="224" t="s">
        <v>321</v>
      </c>
      <c r="C681" s="167" t="s">
        <v>103</v>
      </c>
      <c r="D681" s="167" t="s">
        <v>1247</v>
      </c>
      <c r="E681" s="224" t="s">
        <v>93</v>
      </c>
      <c r="F681" s="264"/>
      <c r="G681" s="218">
        <v>3355</v>
      </c>
      <c r="H681" s="169">
        <f t="shared" si="26"/>
        <v>0</v>
      </c>
      <c r="I681" s="218"/>
      <c r="J681" s="166">
        <f t="shared" si="27"/>
        <v>0</v>
      </c>
      <c r="K681" s="169"/>
      <c r="L681" s="169"/>
      <c r="M681" s="169"/>
      <c r="N681" s="169"/>
      <c r="O681" s="166">
        <f t="shared" si="34"/>
        <v>0</v>
      </c>
      <c r="P681" s="195"/>
      <c r="Q681" s="167"/>
    </row>
    <row r="682" spans="1:17" s="206" customFormat="1" ht="12" hidden="1" customHeight="1">
      <c r="A682" s="168" t="s">
        <v>2369</v>
      </c>
      <c r="B682" s="224" t="s">
        <v>321</v>
      </c>
      <c r="C682" s="167" t="s">
        <v>2370</v>
      </c>
      <c r="D682" s="167" t="s">
        <v>2371</v>
      </c>
      <c r="E682" s="224" t="s">
        <v>93</v>
      </c>
      <c r="F682" s="264"/>
      <c r="G682" s="218">
        <v>24000</v>
      </c>
      <c r="H682" s="169">
        <f t="shared" ref="H682" si="59">F682*G682*$H$3</f>
        <v>0</v>
      </c>
      <c r="I682" s="218"/>
      <c r="J682" s="166"/>
      <c r="K682" s="169"/>
      <c r="L682" s="169"/>
      <c r="M682" s="169"/>
      <c r="N682" s="169"/>
      <c r="O682" s="166">
        <f t="shared" si="34"/>
        <v>0</v>
      </c>
      <c r="P682" s="195"/>
      <c r="Q682" s="167"/>
    </row>
    <row r="683" spans="1:17" s="242" customFormat="1" ht="12" hidden="1" customHeight="1">
      <c r="A683" s="230" t="s">
        <v>1249</v>
      </c>
      <c r="B683" s="231" t="s">
        <v>321</v>
      </c>
      <c r="C683" s="247" t="s">
        <v>1250</v>
      </c>
      <c r="D683" s="247" t="s">
        <v>1251</v>
      </c>
      <c r="E683" s="232" t="s">
        <v>1252</v>
      </c>
      <c r="F683" s="265"/>
      <c r="G683" s="233"/>
      <c r="H683" s="234">
        <f t="shared" si="26"/>
        <v>0</v>
      </c>
      <c r="I683" s="233">
        <v>22971</v>
      </c>
      <c r="J683" s="235">
        <f t="shared" si="27"/>
        <v>0</v>
      </c>
      <c r="K683" s="234"/>
      <c r="L683" s="234"/>
      <c r="M683" s="234"/>
      <c r="N683" s="234"/>
      <c r="O683" s="235">
        <f t="shared" si="34"/>
        <v>0</v>
      </c>
      <c r="P683" s="237"/>
      <c r="Q683" s="238"/>
    </row>
    <row r="684" spans="1:17" s="206" customFormat="1" ht="12" hidden="1" customHeight="1">
      <c r="A684" s="168" t="s">
        <v>1228</v>
      </c>
      <c r="B684" s="224" t="s">
        <v>321</v>
      </c>
      <c r="C684" s="167" t="s">
        <v>103</v>
      </c>
      <c r="D684" s="167" t="s">
        <v>1248</v>
      </c>
      <c r="E684" s="224" t="s">
        <v>93</v>
      </c>
      <c r="F684" s="264"/>
      <c r="G684" s="218">
        <v>3736</v>
      </c>
      <c r="H684" s="169">
        <f t="shared" si="26"/>
        <v>0</v>
      </c>
      <c r="I684" s="218"/>
      <c r="J684" s="166">
        <f t="shared" si="27"/>
        <v>0</v>
      </c>
      <c r="K684" s="169"/>
      <c r="L684" s="169"/>
      <c r="M684" s="169"/>
      <c r="N684" s="169"/>
      <c r="O684" s="166">
        <f t="shared" si="34"/>
        <v>0</v>
      </c>
      <c r="P684" s="195"/>
      <c r="Q684" s="167"/>
    </row>
    <row r="685" spans="1:17" s="206" customFormat="1" ht="12" hidden="1" customHeight="1">
      <c r="A685" s="168" t="s">
        <v>2369</v>
      </c>
      <c r="B685" s="224" t="s">
        <v>321</v>
      </c>
      <c r="C685" s="167" t="s">
        <v>2370</v>
      </c>
      <c r="D685" s="167" t="s">
        <v>2371</v>
      </c>
      <c r="E685" s="224" t="s">
        <v>93</v>
      </c>
      <c r="F685" s="264"/>
      <c r="G685" s="218">
        <v>24000</v>
      </c>
      <c r="H685" s="169">
        <f t="shared" ref="H685" si="60">F685*G685*$H$3</f>
        <v>0</v>
      </c>
      <c r="I685" s="218"/>
      <c r="J685" s="166"/>
      <c r="K685" s="169"/>
      <c r="L685" s="169"/>
      <c r="M685" s="169"/>
      <c r="N685" s="169"/>
      <c r="O685" s="166">
        <f t="shared" si="34"/>
        <v>0</v>
      </c>
      <c r="P685" s="195"/>
      <c r="Q685" s="167"/>
    </row>
    <row r="686" spans="1:17" s="242" customFormat="1" ht="12" hidden="1" customHeight="1">
      <c r="A686" s="230" t="s">
        <v>1249</v>
      </c>
      <c r="B686" s="231" t="s">
        <v>321</v>
      </c>
      <c r="C686" s="247" t="s">
        <v>1250</v>
      </c>
      <c r="D686" s="247" t="s">
        <v>1251</v>
      </c>
      <c r="E686" s="232" t="s">
        <v>1252</v>
      </c>
      <c r="F686" s="265"/>
      <c r="G686" s="233"/>
      <c r="H686" s="234">
        <f t="shared" si="26"/>
        <v>0</v>
      </c>
      <c r="I686" s="233">
        <v>22971</v>
      </c>
      <c r="J686" s="235">
        <f t="shared" si="27"/>
        <v>0</v>
      </c>
      <c r="K686" s="234"/>
      <c r="L686" s="234"/>
      <c r="M686" s="234"/>
      <c r="N686" s="234"/>
      <c r="O686" s="235">
        <f t="shared" si="34"/>
        <v>0</v>
      </c>
      <c r="P686" s="237"/>
      <c r="Q686" s="238"/>
    </row>
    <row r="687" spans="1:17" s="206" customFormat="1" ht="12" hidden="1" customHeight="1">
      <c r="A687" s="168" t="s">
        <v>1229</v>
      </c>
      <c r="B687" s="224" t="s">
        <v>321</v>
      </c>
      <c r="C687" s="167" t="s">
        <v>322</v>
      </c>
      <c r="D687" s="167" t="s">
        <v>328</v>
      </c>
      <c r="E687" s="224" t="s">
        <v>93</v>
      </c>
      <c r="F687" s="264"/>
      <c r="G687" s="218">
        <v>3186</v>
      </c>
      <c r="H687" s="169">
        <f t="shared" si="26"/>
        <v>0</v>
      </c>
      <c r="I687" s="218"/>
      <c r="J687" s="166">
        <f t="shared" si="27"/>
        <v>0</v>
      </c>
      <c r="K687" s="169"/>
      <c r="L687" s="169"/>
      <c r="M687" s="169"/>
      <c r="N687" s="169"/>
      <c r="O687" s="166">
        <f t="shared" si="34"/>
        <v>0</v>
      </c>
      <c r="P687" s="195"/>
      <c r="Q687" s="167"/>
    </row>
    <row r="688" spans="1:17" s="206" customFormat="1" ht="12" hidden="1" customHeight="1">
      <c r="A688" s="168" t="s">
        <v>2369</v>
      </c>
      <c r="B688" s="224" t="s">
        <v>321</v>
      </c>
      <c r="C688" s="167" t="s">
        <v>2370</v>
      </c>
      <c r="D688" s="167" t="s">
        <v>2371</v>
      </c>
      <c r="E688" s="224" t="s">
        <v>93</v>
      </c>
      <c r="F688" s="264"/>
      <c r="G688" s="218">
        <v>24000</v>
      </c>
      <c r="H688" s="169">
        <f t="shared" ref="H688" si="61">F688*G688*$H$3</f>
        <v>0</v>
      </c>
      <c r="I688" s="218"/>
      <c r="J688" s="166"/>
      <c r="K688" s="169"/>
      <c r="L688" s="169"/>
      <c r="M688" s="169"/>
      <c r="N688" s="169"/>
      <c r="O688" s="166">
        <f t="shared" si="34"/>
        <v>0</v>
      </c>
      <c r="P688" s="195"/>
      <c r="Q688" s="167"/>
    </row>
    <row r="689" spans="1:17" s="242" customFormat="1" ht="12" hidden="1" customHeight="1">
      <c r="A689" s="230" t="s">
        <v>1249</v>
      </c>
      <c r="B689" s="231" t="s">
        <v>321</v>
      </c>
      <c r="C689" s="247" t="s">
        <v>1250</v>
      </c>
      <c r="D689" s="247" t="s">
        <v>1251</v>
      </c>
      <c r="E689" s="232" t="s">
        <v>1252</v>
      </c>
      <c r="F689" s="265"/>
      <c r="G689" s="233"/>
      <c r="H689" s="234">
        <f t="shared" si="26"/>
        <v>0</v>
      </c>
      <c r="I689" s="233">
        <v>22971</v>
      </c>
      <c r="J689" s="235">
        <f t="shared" si="27"/>
        <v>0</v>
      </c>
      <c r="K689" s="234"/>
      <c r="L689" s="234"/>
      <c r="M689" s="234"/>
      <c r="N689" s="234"/>
      <c r="O689" s="235">
        <f t="shared" si="34"/>
        <v>0</v>
      </c>
      <c r="P689" s="237"/>
      <c r="Q689" s="238"/>
    </row>
    <row r="690" spans="1:17" s="206" customFormat="1" ht="12" hidden="1" customHeight="1">
      <c r="A690" s="168" t="s">
        <v>1230</v>
      </c>
      <c r="B690" s="224" t="s">
        <v>321</v>
      </c>
      <c r="C690" s="167" t="s">
        <v>322</v>
      </c>
      <c r="D690" s="167" t="s">
        <v>331</v>
      </c>
      <c r="E690" s="224" t="s">
        <v>93</v>
      </c>
      <c r="F690" s="264"/>
      <c r="G690" s="218">
        <v>3244</v>
      </c>
      <c r="H690" s="169">
        <f t="shared" si="26"/>
        <v>0</v>
      </c>
      <c r="I690" s="218"/>
      <c r="J690" s="166">
        <f t="shared" si="27"/>
        <v>0</v>
      </c>
      <c r="K690" s="169"/>
      <c r="L690" s="169"/>
      <c r="M690" s="169"/>
      <c r="N690" s="169"/>
      <c r="O690" s="166">
        <f t="shared" si="34"/>
        <v>0</v>
      </c>
      <c r="P690" s="195"/>
      <c r="Q690" s="167"/>
    </row>
    <row r="691" spans="1:17" s="206" customFormat="1" ht="12" hidden="1" customHeight="1">
      <c r="A691" s="168" t="s">
        <v>2369</v>
      </c>
      <c r="B691" s="224" t="s">
        <v>321</v>
      </c>
      <c r="C691" s="167" t="s">
        <v>2370</v>
      </c>
      <c r="D691" s="167" t="s">
        <v>2371</v>
      </c>
      <c r="E691" s="224" t="s">
        <v>93</v>
      </c>
      <c r="F691" s="264"/>
      <c r="G691" s="218">
        <v>24000</v>
      </c>
      <c r="H691" s="169">
        <f t="shared" ref="H691" si="62">F691*G691*$H$3</f>
        <v>0</v>
      </c>
      <c r="I691" s="218"/>
      <c r="J691" s="166"/>
      <c r="K691" s="169"/>
      <c r="L691" s="169"/>
      <c r="M691" s="169"/>
      <c r="N691" s="169"/>
      <c r="O691" s="166">
        <f t="shared" si="34"/>
        <v>0</v>
      </c>
      <c r="P691" s="195"/>
      <c r="Q691" s="167"/>
    </row>
    <row r="692" spans="1:17" s="242" customFormat="1" ht="12" hidden="1" customHeight="1">
      <c r="A692" s="230" t="s">
        <v>1255</v>
      </c>
      <c r="B692" s="231" t="s">
        <v>321</v>
      </c>
      <c r="C692" s="247" t="s">
        <v>1250</v>
      </c>
      <c r="D692" s="247" t="s">
        <v>1256</v>
      </c>
      <c r="E692" s="232" t="s">
        <v>1252</v>
      </c>
      <c r="F692" s="265"/>
      <c r="G692" s="233"/>
      <c r="H692" s="234">
        <f t="shared" si="26"/>
        <v>0</v>
      </c>
      <c r="I692" s="233">
        <v>39186</v>
      </c>
      <c r="J692" s="235">
        <f t="shared" si="27"/>
        <v>0</v>
      </c>
      <c r="K692" s="234"/>
      <c r="L692" s="234"/>
      <c r="M692" s="234"/>
      <c r="N692" s="234"/>
      <c r="O692" s="235">
        <f t="shared" si="34"/>
        <v>0</v>
      </c>
      <c r="P692" s="237"/>
      <c r="Q692" s="238"/>
    </row>
    <row r="693" spans="1:17" s="206" customFormat="1" ht="12" hidden="1" customHeight="1">
      <c r="A693" s="168" t="s">
        <v>1231</v>
      </c>
      <c r="B693" s="224" t="s">
        <v>321</v>
      </c>
      <c r="C693" s="167" t="s">
        <v>322</v>
      </c>
      <c r="D693" s="167" t="s">
        <v>334</v>
      </c>
      <c r="E693" s="224" t="s">
        <v>93</v>
      </c>
      <c r="F693" s="264"/>
      <c r="G693" s="218">
        <v>5376</v>
      </c>
      <c r="H693" s="169">
        <f t="shared" si="26"/>
        <v>0</v>
      </c>
      <c r="I693" s="218"/>
      <c r="J693" s="166">
        <f t="shared" si="27"/>
        <v>0</v>
      </c>
      <c r="K693" s="169"/>
      <c r="L693" s="169"/>
      <c r="M693" s="169"/>
      <c r="N693" s="169"/>
      <c r="O693" s="166">
        <f t="shared" si="34"/>
        <v>0</v>
      </c>
      <c r="P693" s="195"/>
      <c r="Q693" s="167"/>
    </row>
    <row r="694" spans="1:17" s="206" customFormat="1" ht="12" hidden="1" customHeight="1">
      <c r="A694" s="168" t="s">
        <v>2369</v>
      </c>
      <c r="B694" s="224" t="s">
        <v>321</v>
      </c>
      <c r="C694" s="167" t="s">
        <v>2370</v>
      </c>
      <c r="D694" s="167" t="s">
        <v>2371</v>
      </c>
      <c r="E694" s="224" t="s">
        <v>93</v>
      </c>
      <c r="F694" s="264"/>
      <c r="G694" s="218">
        <v>24000</v>
      </c>
      <c r="H694" s="169">
        <f t="shared" ref="H694" si="63">F694*G694*$H$3</f>
        <v>0</v>
      </c>
      <c r="I694" s="218"/>
      <c r="J694" s="166"/>
      <c r="K694" s="169"/>
      <c r="L694" s="169"/>
      <c r="M694" s="169"/>
      <c r="N694" s="169"/>
      <c r="O694" s="166">
        <f t="shared" si="34"/>
        <v>0</v>
      </c>
      <c r="P694" s="195"/>
      <c r="Q694" s="167"/>
    </row>
    <row r="695" spans="1:17" s="242" customFormat="1" ht="12" hidden="1" customHeight="1">
      <c r="A695" s="230" t="s">
        <v>1255</v>
      </c>
      <c r="B695" s="231" t="s">
        <v>321</v>
      </c>
      <c r="C695" s="247" t="s">
        <v>1250</v>
      </c>
      <c r="D695" s="247" t="s">
        <v>1256</v>
      </c>
      <c r="E695" s="232" t="s">
        <v>1252</v>
      </c>
      <c r="F695" s="265"/>
      <c r="G695" s="233"/>
      <c r="H695" s="234">
        <f t="shared" si="26"/>
        <v>0</v>
      </c>
      <c r="I695" s="233">
        <v>39186</v>
      </c>
      <c r="J695" s="235">
        <f t="shared" si="27"/>
        <v>0</v>
      </c>
      <c r="K695" s="234"/>
      <c r="L695" s="234"/>
      <c r="M695" s="234"/>
      <c r="N695" s="234"/>
      <c r="O695" s="235">
        <f t="shared" si="34"/>
        <v>0</v>
      </c>
      <c r="P695" s="237"/>
      <c r="Q695" s="238"/>
    </row>
    <row r="696" spans="1:17" s="206" customFormat="1" ht="12" hidden="1" customHeight="1">
      <c r="A696" s="168" t="s">
        <v>1232</v>
      </c>
      <c r="B696" s="224" t="s">
        <v>321</v>
      </c>
      <c r="C696" s="167" t="s">
        <v>322</v>
      </c>
      <c r="D696" s="167" t="s">
        <v>336</v>
      </c>
      <c r="E696" s="224" t="s">
        <v>93</v>
      </c>
      <c r="F696" s="264"/>
      <c r="G696" s="218">
        <v>5941</v>
      </c>
      <c r="H696" s="169">
        <f t="shared" si="26"/>
        <v>0</v>
      </c>
      <c r="I696" s="218"/>
      <c r="J696" s="166">
        <f t="shared" si="27"/>
        <v>0</v>
      </c>
      <c r="K696" s="169"/>
      <c r="L696" s="169"/>
      <c r="M696" s="169"/>
      <c r="N696" s="169"/>
      <c r="O696" s="166">
        <f t="shared" si="34"/>
        <v>0</v>
      </c>
      <c r="P696" s="195"/>
      <c r="Q696" s="167"/>
    </row>
    <row r="697" spans="1:17" s="206" customFormat="1" ht="12" hidden="1" customHeight="1">
      <c r="A697" s="168" t="s">
        <v>2369</v>
      </c>
      <c r="B697" s="224" t="s">
        <v>321</v>
      </c>
      <c r="C697" s="167" t="s">
        <v>2370</v>
      </c>
      <c r="D697" s="167" t="s">
        <v>2371</v>
      </c>
      <c r="E697" s="224" t="s">
        <v>93</v>
      </c>
      <c r="F697" s="264"/>
      <c r="G697" s="218">
        <v>24000</v>
      </c>
      <c r="H697" s="169">
        <f t="shared" ref="H697" si="64">F697*G697*$H$3</f>
        <v>0</v>
      </c>
      <c r="I697" s="218"/>
      <c r="J697" s="166"/>
      <c r="K697" s="169"/>
      <c r="L697" s="169"/>
      <c r="M697" s="169"/>
      <c r="N697" s="169"/>
      <c r="O697" s="166">
        <f t="shared" si="34"/>
        <v>0</v>
      </c>
      <c r="P697" s="195"/>
      <c r="Q697" s="167"/>
    </row>
    <row r="698" spans="1:17" s="242" customFormat="1" ht="12" hidden="1" customHeight="1">
      <c r="A698" s="230" t="s">
        <v>1255</v>
      </c>
      <c r="B698" s="231" t="s">
        <v>321</v>
      </c>
      <c r="C698" s="247" t="s">
        <v>1250</v>
      </c>
      <c r="D698" s="247" t="s">
        <v>1256</v>
      </c>
      <c r="E698" s="232" t="s">
        <v>1252</v>
      </c>
      <c r="F698" s="265"/>
      <c r="G698" s="233"/>
      <c r="H698" s="234">
        <f t="shared" si="26"/>
        <v>0</v>
      </c>
      <c r="I698" s="233">
        <v>39186</v>
      </c>
      <c r="J698" s="235">
        <f t="shared" si="27"/>
        <v>0</v>
      </c>
      <c r="K698" s="234"/>
      <c r="L698" s="234"/>
      <c r="M698" s="234"/>
      <c r="N698" s="234"/>
      <c r="O698" s="235">
        <f t="shared" si="34"/>
        <v>0</v>
      </c>
      <c r="P698" s="237"/>
      <c r="Q698" s="238"/>
    </row>
    <row r="699" spans="1:17" s="206" customFormat="1" ht="12" hidden="1" customHeight="1">
      <c r="A699" s="168" t="s">
        <v>1233</v>
      </c>
      <c r="B699" s="224" t="s">
        <v>321</v>
      </c>
      <c r="C699" s="167" t="s">
        <v>322</v>
      </c>
      <c r="D699" s="167" t="s">
        <v>333</v>
      </c>
      <c r="E699" s="224" t="s">
        <v>93</v>
      </c>
      <c r="F699" s="264"/>
      <c r="G699" s="218">
        <v>4183</v>
      </c>
      <c r="H699" s="169">
        <f t="shared" si="26"/>
        <v>0</v>
      </c>
      <c r="I699" s="218"/>
      <c r="J699" s="166">
        <f t="shared" si="27"/>
        <v>0</v>
      </c>
      <c r="K699" s="169"/>
      <c r="L699" s="169"/>
      <c r="M699" s="169"/>
      <c r="N699" s="169"/>
      <c r="O699" s="166">
        <f t="shared" si="34"/>
        <v>0</v>
      </c>
      <c r="P699" s="195"/>
      <c r="Q699" s="167"/>
    </row>
    <row r="700" spans="1:17" s="206" customFormat="1" ht="12" hidden="1" customHeight="1">
      <c r="A700" s="168" t="s">
        <v>2369</v>
      </c>
      <c r="B700" s="224" t="s">
        <v>321</v>
      </c>
      <c r="C700" s="167" t="s">
        <v>2370</v>
      </c>
      <c r="D700" s="167" t="s">
        <v>2371</v>
      </c>
      <c r="E700" s="224" t="s">
        <v>93</v>
      </c>
      <c r="F700" s="264"/>
      <c r="G700" s="218">
        <v>24000</v>
      </c>
      <c r="H700" s="169">
        <f t="shared" ref="H700" si="65">F700*G700*$H$3</f>
        <v>0</v>
      </c>
      <c r="I700" s="218"/>
      <c r="J700" s="166"/>
      <c r="K700" s="169"/>
      <c r="L700" s="169"/>
      <c r="M700" s="169"/>
      <c r="N700" s="169"/>
      <c r="O700" s="166">
        <f t="shared" si="34"/>
        <v>0</v>
      </c>
      <c r="P700" s="195"/>
      <c r="Q700" s="167"/>
    </row>
    <row r="701" spans="1:17" s="242" customFormat="1" ht="12" hidden="1" customHeight="1">
      <c r="A701" s="230" t="s">
        <v>1253</v>
      </c>
      <c r="B701" s="231" t="s">
        <v>321</v>
      </c>
      <c r="C701" s="247" t="s">
        <v>1250</v>
      </c>
      <c r="D701" s="247" t="s">
        <v>1254</v>
      </c>
      <c r="E701" s="232" t="s">
        <v>1252</v>
      </c>
      <c r="F701" s="265"/>
      <c r="G701" s="233"/>
      <c r="H701" s="234">
        <f t="shared" ref="H701:H776" si="66">F701*G701*$H$3</f>
        <v>0</v>
      </c>
      <c r="I701" s="233">
        <v>40537</v>
      </c>
      <c r="J701" s="235">
        <f t="shared" si="27"/>
        <v>0</v>
      </c>
      <c r="K701" s="234"/>
      <c r="L701" s="234"/>
      <c r="M701" s="234"/>
      <c r="N701" s="234"/>
      <c r="O701" s="235">
        <f t="shared" si="34"/>
        <v>0</v>
      </c>
      <c r="P701" s="237"/>
      <c r="Q701" s="238"/>
    </row>
    <row r="702" spans="1:17" s="206" customFormat="1" ht="12" hidden="1" customHeight="1">
      <c r="A702" s="168" t="s">
        <v>1234</v>
      </c>
      <c r="B702" s="224" t="s">
        <v>321</v>
      </c>
      <c r="C702" s="167" t="s">
        <v>322</v>
      </c>
      <c r="D702" s="167" t="s">
        <v>337</v>
      </c>
      <c r="E702" s="224" t="s">
        <v>93</v>
      </c>
      <c r="F702" s="264"/>
      <c r="G702" s="218">
        <v>6800</v>
      </c>
      <c r="H702" s="169">
        <f t="shared" si="66"/>
        <v>0</v>
      </c>
      <c r="I702" s="218"/>
      <c r="J702" s="166">
        <f t="shared" si="27"/>
        <v>0</v>
      </c>
      <c r="K702" s="169"/>
      <c r="L702" s="169"/>
      <c r="M702" s="169"/>
      <c r="N702" s="169"/>
      <c r="O702" s="166">
        <f t="shared" si="34"/>
        <v>0</v>
      </c>
      <c r="P702" s="195"/>
      <c r="Q702" s="167"/>
    </row>
    <row r="703" spans="1:17" s="206" customFormat="1" ht="12" hidden="1" customHeight="1">
      <c r="A703" s="168" t="s">
        <v>2369</v>
      </c>
      <c r="B703" s="224" t="s">
        <v>321</v>
      </c>
      <c r="C703" s="167" t="s">
        <v>2370</v>
      </c>
      <c r="D703" s="167" t="s">
        <v>2371</v>
      </c>
      <c r="E703" s="224" t="s">
        <v>93</v>
      </c>
      <c r="F703" s="264"/>
      <c r="G703" s="218">
        <v>24000</v>
      </c>
      <c r="H703" s="169">
        <f t="shared" si="66"/>
        <v>0</v>
      </c>
      <c r="I703" s="218"/>
      <c r="J703" s="166"/>
      <c r="K703" s="169"/>
      <c r="L703" s="169"/>
      <c r="M703" s="169"/>
      <c r="N703" s="169"/>
      <c r="O703" s="166">
        <f t="shared" si="34"/>
        <v>0</v>
      </c>
      <c r="P703" s="195"/>
      <c r="Q703" s="167"/>
    </row>
    <row r="704" spans="1:17" s="242" customFormat="1" ht="12" hidden="1" customHeight="1">
      <c r="A704" s="230" t="s">
        <v>1253</v>
      </c>
      <c r="B704" s="231" t="s">
        <v>321</v>
      </c>
      <c r="C704" s="247" t="s">
        <v>1250</v>
      </c>
      <c r="D704" s="247" t="s">
        <v>1254</v>
      </c>
      <c r="E704" s="232" t="s">
        <v>1252</v>
      </c>
      <c r="F704" s="265"/>
      <c r="G704" s="233"/>
      <c r="H704" s="234">
        <f t="shared" si="66"/>
        <v>0</v>
      </c>
      <c r="I704" s="233">
        <v>40537</v>
      </c>
      <c r="J704" s="235">
        <f t="shared" si="27"/>
        <v>0</v>
      </c>
      <c r="K704" s="234"/>
      <c r="L704" s="234"/>
      <c r="M704" s="234"/>
      <c r="N704" s="234"/>
      <c r="O704" s="235">
        <f t="shared" si="34"/>
        <v>0</v>
      </c>
      <c r="P704" s="237"/>
      <c r="Q704" s="238"/>
    </row>
    <row r="705" spans="1:17" s="206" customFormat="1" ht="12" hidden="1" customHeight="1">
      <c r="A705" s="168" t="s">
        <v>1235</v>
      </c>
      <c r="B705" s="224" t="s">
        <v>321</v>
      </c>
      <c r="C705" s="167" t="s">
        <v>322</v>
      </c>
      <c r="D705" s="167" t="s">
        <v>341</v>
      </c>
      <c r="E705" s="224" t="s">
        <v>93</v>
      </c>
      <c r="F705" s="264"/>
      <c r="G705" s="218">
        <v>8010</v>
      </c>
      <c r="H705" s="169">
        <f t="shared" si="66"/>
        <v>0</v>
      </c>
      <c r="I705" s="218"/>
      <c r="J705" s="166">
        <f t="shared" si="27"/>
        <v>0</v>
      </c>
      <c r="K705" s="169"/>
      <c r="L705" s="169"/>
      <c r="M705" s="169"/>
      <c r="N705" s="169"/>
      <c r="O705" s="166">
        <f t="shared" si="34"/>
        <v>0</v>
      </c>
      <c r="P705" s="195"/>
      <c r="Q705" s="167"/>
    </row>
    <row r="706" spans="1:17" s="206" customFormat="1" ht="12" hidden="1" customHeight="1">
      <c r="A706" s="168" t="s">
        <v>2369</v>
      </c>
      <c r="B706" s="224" t="s">
        <v>321</v>
      </c>
      <c r="C706" s="167" t="s">
        <v>2370</v>
      </c>
      <c r="D706" s="167" t="s">
        <v>2371</v>
      </c>
      <c r="E706" s="224" t="s">
        <v>93</v>
      </c>
      <c r="F706" s="264"/>
      <c r="G706" s="218">
        <v>24000</v>
      </c>
      <c r="H706" s="169">
        <f t="shared" si="66"/>
        <v>0</v>
      </c>
      <c r="I706" s="218"/>
      <c r="J706" s="166"/>
      <c r="K706" s="169"/>
      <c r="L706" s="169"/>
      <c r="M706" s="169"/>
      <c r="N706" s="169"/>
      <c r="O706" s="166">
        <f t="shared" si="34"/>
        <v>0</v>
      </c>
      <c r="P706" s="195"/>
      <c r="Q706" s="167"/>
    </row>
    <row r="707" spans="1:17" s="242" customFormat="1" ht="12" hidden="1" customHeight="1">
      <c r="A707" s="230" t="s">
        <v>1253</v>
      </c>
      <c r="B707" s="231" t="s">
        <v>321</v>
      </c>
      <c r="C707" s="247" t="s">
        <v>1250</v>
      </c>
      <c r="D707" s="247" t="s">
        <v>1254</v>
      </c>
      <c r="E707" s="232" t="s">
        <v>1252</v>
      </c>
      <c r="F707" s="265"/>
      <c r="G707" s="233"/>
      <c r="H707" s="234">
        <f t="shared" si="66"/>
        <v>0</v>
      </c>
      <c r="I707" s="233">
        <v>40537</v>
      </c>
      <c r="J707" s="235">
        <f t="shared" si="27"/>
        <v>0</v>
      </c>
      <c r="K707" s="234"/>
      <c r="L707" s="234"/>
      <c r="M707" s="234"/>
      <c r="N707" s="234"/>
      <c r="O707" s="235">
        <f t="shared" si="34"/>
        <v>0</v>
      </c>
      <c r="P707" s="237"/>
      <c r="Q707" s="238"/>
    </row>
    <row r="708" spans="1:17" s="206" customFormat="1" ht="12" hidden="1" customHeight="1">
      <c r="A708" s="168" t="s">
        <v>1236</v>
      </c>
      <c r="B708" s="224" t="s">
        <v>321</v>
      </c>
      <c r="C708" s="167" t="s">
        <v>322</v>
      </c>
      <c r="D708" s="167" t="s">
        <v>343</v>
      </c>
      <c r="E708" s="224" t="s">
        <v>93</v>
      </c>
      <c r="F708" s="264"/>
      <c r="G708" s="218">
        <v>13431</v>
      </c>
      <c r="H708" s="169">
        <f t="shared" si="66"/>
        <v>0</v>
      </c>
      <c r="I708" s="218"/>
      <c r="J708" s="166">
        <f t="shared" si="27"/>
        <v>0</v>
      </c>
      <c r="K708" s="169"/>
      <c r="L708" s="169"/>
      <c r="M708" s="169"/>
      <c r="N708" s="169"/>
      <c r="O708" s="166">
        <f t="shared" si="34"/>
        <v>0</v>
      </c>
      <c r="P708" s="195"/>
      <c r="Q708" s="167"/>
    </row>
    <row r="709" spans="1:17" s="206" customFormat="1" ht="12" hidden="1" customHeight="1">
      <c r="A709" s="168" t="s">
        <v>2369</v>
      </c>
      <c r="B709" s="224" t="s">
        <v>321</v>
      </c>
      <c r="C709" s="167" t="s">
        <v>2370</v>
      </c>
      <c r="D709" s="167" t="s">
        <v>2371</v>
      </c>
      <c r="E709" s="224" t="s">
        <v>93</v>
      </c>
      <c r="F709" s="264"/>
      <c r="G709" s="218">
        <v>24000</v>
      </c>
      <c r="H709" s="169">
        <f t="shared" si="66"/>
        <v>0</v>
      </c>
      <c r="I709" s="218"/>
      <c r="J709" s="166"/>
      <c r="K709" s="169"/>
      <c r="L709" s="169"/>
      <c r="M709" s="169"/>
      <c r="N709" s="169"/>
      <c r="O709" s="166">
        <f t="shared" si="34"/>
        <v>0</v>
      </c>
      <c r="P709" s="195"/>
      <c r="Q709" s="167"/>
    </row>
    <row r="710" spans="1:17" s="242" customFormat="1" ht="12" hidden="1" customHeight="1">
      <c r="A710" s="230" t="s">
        <v>1253</v>
      </c>
      <c r="B710" s="231" t="s">
        <v>321</v>
      </c>
      <c r="C710" s="247" t="s">
        <v>1250</v>
      </c>
      <c r="D710" s="247" t="s">
        <v>1254</v>
      </c>
      <c r="E710" s="232" t="s">
        <v>1252</v>
      </c>
      <c r="F710" s="265"/>
      <c r="G710" s="233"/>
      <c r="H710" s="234">
        <f t="shared" si="66"/>
        <v>0</v>
      </c>
      <c r="I710" s="233">
        <v>40537</v>
      </c>
      <c r="J710" s="235">
        <f t="shared" si="27"/>
        <v>0</v>
      </c>
      <c r="K710" s="234"/>
      <c r="L710" s="234"/>
      <c r="M710" s="234"/>
      <c r="N710" s="234"/>
      <c r="O710" s="235">
        <f t="shared" si="34"/>
        <v>0</v>
      </c>
      <c r="P710" s="237"/>
      <c r="Q710" s="238"/>
    </row>
    <row r="711" spans="1:17" s="206" customFormat="1" ht="12" hidden="1" customHeight="1">
      <c r="A711" s="168" t="s">
        <v>1237</v>
      </c>
      <c r="B711" s="224" t="s">
        <v>321</v>
      </c>
      <c r="C711" s="167" t="s">
        <v>322</v>
      </c>
      <c r="D711" s="167" t="s">
        <v>325</v>
      </c>
      <c r="E711" s="224" t="s">
        <v>93</v>
      </c>
      <c r="F711" s="264"/>
      <c r="G711" s="218">
        <v>2094</v>
      </c>
      <c r="H711" s="169">
        <f t="shared" si="66"/>
        <v>0</v>
      </c>
      <c r="I711" s="218"/>
      <c r="J711" s="166">
        <f t="shared" ref="J711:J783" si="67">IF(P711="",F711*I711*$J$3*$P$3,F711*I711*$J$3*P711)</f>
        <v>0</v>
      </c>
      <c r="K711" s="169"/>
      <c r="L711" s="169"/>
      <c r="M711" s="169"/>
      <c r="N711" s="169"/>
      <c r="O711" s="166">
        <f t="shared" ref="O711:O774" si="68">SUM(H711+J711)+L711+N711</f>
        <v>0</v>
      </c>
      <c r="P711" s="195"/>
      <c r="Q711" s="167"/>
    </row>
    <row r="712" spans="1:17" s="206" customFormat="1" ht="12" hidden="1" customHeight="1">
      <c r="A712" s="168" t="s">
        <v>2369</v>
      </c>
      <c r="B712" s="224" t="s">
        <v>321</v>
      </c>
      <c r="C712" s="167" t="s">
        <v>2370</v>
      </c>
      <c r="D712" s="167" t="s">
        <v>2371</v>
      </c>
      <c r="E712" s="224" t="s">
        <v>93</v>
      </c>
      <c r="F712" s="264"/>
      <c r="G712" s="218">
        <v>24000</v>
      </c>
      <c r="H712" s="169">
        <f t="shared" si="66"/>
        <v>0</v>
      </c>
      <c r="I712" s="218"/>
      <c r="J712" s="166"/>
      <c r="K712" s="169"/>
      <c r="L712" s="169"/>
      <c r="M712" s="169"/>
      <c r="N712" s="169"/>
      <c r="O712" s="166">
        <f t="shared" si="68"/>
        <v>0</v>
      </c>
      <c r="P712" s="195"/>
      <c r="Q712" s="167"/>
    </row>
    <row r="713" spans="1:17" s="242" customFormat="1" ht="12" hidden="1" customHeight="1">
      <c r="A713" s="230" t="s">
        <v>1249</v>
      </c>
      <c r="B713" s="231" t="s">
        <v>321</v>
      </c>
      <c r="C713" s="247" t="s">
        <v>1250</v>
      </c>
      <c r="D713" s="247" t="s">
        <v>1251</v>
      </c>
      <c r="E713" s="232" t="s">
        <v>1252</v>
      </c>
      <c r="F713" s="265"/>
      <c r="G713" s="233"/>
      <c r="H713" s="234">
        <f t="shared" si="66"/>
        <v>0</v>
      </c>
      <c r="I713" s="233">
        <v>22971</v>
      </c>
      <c r="J713" s="235">
        <f t="shared" si="67"/>
        <v>0</v>
      </c>
      <c r="K713" s="234"/>
      <c r="L713" s="234"/>
      <c r="M713" s="234"/>
      <c r="N713" s="234"/>
      <c r="O713" s="235">
        <f t="shared" si="68"/>
        <v>0</v>
      </c>
      <c r="P713" s="237"/>
      <c r="Q713" s="238"/>
    </row>
    <row r="714" spans="1:17" s="206" customFormat="1" ht="12" hidden="1" customHeight="1">
      <c r="A714" s="168" t="s">
        <v>1238</v>
      </c>
      <c r="B714" s="224" t="s">
        <v>321</v>
      </c>
      <c r="C714" s="167" t="s">
        <v>322</v>
      </c>
      <c r="D714" s="167" t="s">
        <v>327</v>
      </c>
      <c r="E714" s="224" t="s">
        <v>93</v>
      </c>
      <c r="F714" s="264"/>
      <c r="G714" s="218">
        <v>2898</v>
      </c>
      <c r="H714" s="169">
        <f t="shared" si="66"/>
        <v>0</v>
      </c>
      <c r="I714" s="218"/>
      <c r="J714" s="166">
        <f t="shared" si="67"/>
        <v>0</v>
      </c>
      <c r="K714" s="169"/>
      <c r="L714" s="169"/>
      <c r="M714" s="169"/>
      <c r="N714" s="169"/>
      <c r="O714" s="166">
        <f t="shared" si="68"/>
        <v>0</v>
      </c>
      <c r="P714" s="195"/>
      <c r="Q714" s="167"/>
    </row>
    <row r="715" spans="1:17" s="206" customFormat="1" ht="12" hidden="1" customHeight="1">
      <c r="A715" s="168" t="s">
        <v>2369</v>
      </c>
      <c r="B715" s="224" t="s">
        <v>321</v>
      </c>
      <c r="C715" s="167" t="s">
        <v>2370</v>
      </c>
      <c r="D715" s="167" t="s">
        <v>2371</v>
      </c>
      <c r="E715" s="224" t="s">
        <v>93</v>
      </c>
      <c r="F715" s="264"/>
      <c r="G715" s="218">
        <v>24000</v>
      </c>
      <c r="H715" s="169">
        <f t="shared" si="66"/>
        <v>0</v>
      </c>
      <c r="I715" s="218"/>
      <c r="J715" s="166"/>
      <c r="K715" s="169"/>
      <c r="L715" s="169"/>
      <c r="M715" s="169"/>
      <c r="N715" s="169"/>
      <c r="O715" s="166">
        <f t="shared" si="68"/>
        <v>0</v>
      </c>
      <c r="P715" s="195"/>
      <c r="Q715" s="167"/>
    </row>
    <row r="716" spans="1:17" s="242" customFormat="1" ht="12" hidden="1" customHeight="1">
      <c r="A716" s="230" t="s">
        <v>1249</v>
      </c>
      <c r="B716" s="231" t="s">
        <v>321</v>
      </c>
      <c r="C716" s="247" t="s">
        <v>1250</v>
      </c>
      <c r="D716" s="247" t="s">
        <v>1251</v>
      </c>
      <c r="E716" s="232" t="s">
        <v>1252</v>
      </c>
      <c r="F716" s="265"/>
      <c r="G716" s="233"/>
      <c r="H716" s="234">
        <f t="shared" si="66"/>
        <v>0</v>
      </c>
      <c r="I716" s="233">
        <v>22971</v>
      </c>
      <c r="J716" s="235">
        <f t="shared" si="67"/>
        <v>0</v>
      </c>
      <c r="K716" s="234"/>
      <c r="L716" s="234"/>
      <c r="M716" s="234"/>
      <c r="N716" s="234"/>
      <c r="O716" s="235">
        <f t="shared" si="68"/>
        <v>0</v>
      </c>
      <c r="P716" s="237"/>
      <c r="Q716" s="238"/>
    </row>
    <row r="717" spans="1:17" s="206" customFormat="1" ht="12" hidden="1" customHeight="1">
      <c r="A717" s="168" t="s">
        <v>1239</v>
      </c>
      <c r="B717" s="224" t="s">
        <v>321</v>
      </c>
      <c r="C717" s="167" t="s">
        <v>322</v>
      </c>
      <c r="D717" s="167" t="s">
        <v>323</v>
      </c>
      <c r="E717" s="224" t="s">
        <v>93</v>
      </c>
      <c r="F717" s="264"/>
      <c r="G717" s="218">
        <v>1822</v>
      </c>
      <c r="H717" s="169">
        <f t="shared" si="66"/>
        <v>0</v>
      </c>
      <c r="I717" s="218"/>
      <c r="J717" s="166">
        <f t="shared" si="67"/>
        <v>0</v>
      </c>
      <c r="K717" s="169"/>
      <c r="L717" s="169"/>
      <c r="M717" s="169"/>
      <c r="N717" s="169"/>
      <c r="O717" s="166">
        <f t="shared" si="68"/>
        <v>0</v>
      </c>
      <c r="P717" s="195"/>
      <c r="Q717" s="167"/>
    </row>
    <row r="718" spans="1:17" s="206" customFormat="1" ht="12" hidden="1" customHeight="1">
      <c r="A718" s="168" t="s">
        <v>2369</v>
      </c>
      <c r="B718" s="224" t="s">
        <v>321</v>
      </c>
      <c r="C718" s="167" t="s">
        <v>2370</v>
      </c>
      <c r="D718" s="167" t="s">
        <v>2371</v>
      </c>
      <c r="E718" s="224" t="s">
        <v>93</v>
      </c>
      <c r="F718" s="264"/>
      <c r="G718" s="218">
        <v>24000</v>
      </c>
      <c r="H718" s="169">
        <f t="shared" si="66"/>
        <v>0</v>
      </c>
      <c r="I718" s="218"/>
      <c r="J718" s="166"/>
      <c r="K718" s="169"/>
      <c r="L718" s="169"/>
      <c r="M718" s="169"/>
      <c r="N718" s="169"/>
      <c r="O718" s="166">
        <f t="shared" si="68"/>
        <v>0</v>
      </c>
      <c r="P718" s="195"/>
      <c r="Q718" s="167"/>
    </row>
    <row r="719" spans="1:17" s="242" customFormat="1" ht="12" hidden="1" customHeight="1">
      <c r="A719" s="230" t="s">
        <v>1249</v>
      </c>
      <c r="B719" s="231" t="s">
        <v>321</v>
      </c>
      <c r="C719" s="247" t="s">
        <v>1250</v>
      </c>
      <c r="D719" s="247" t="s">
        <v>1251</v>
      </c>
      <c r="E719" s="232" t="s">
        <v>1252</v>
      </c>
      <c r="F719" s="265"/>
      <c r="G719" s="233"/>
      <c r="H719" s="234">
        <f t="shared" si="66"/>
        <v>0</v>
      </c>
      <c r="I719" s="233">
        <v>22971</v>
      </c>
      <c r="J719" s="235">
        <f t="shared" si="67"/>
        <v>0</v>
      </c>
      <c r="K719" s="234"/>
      <c r="L719" s="234"/>
      <c r="M719" s="234"/>
      <c r="N719" s="234"/>
      <c r="O719" s="235">
        <f t="shared" si="68"/>
        <v>0</v>
      </c>
      <c r="P719" s="237"/>
      <c r="Q719" s="238"/>
    </row>
    <row r="720" spans="1:17" s="206" customFormat="1" ht="12" hidden="1" customHeight="1">
      <c r="A720" s="168" t="s">
        <v>1240</v>
      </c>
      <c r="B720" s="224" t="s">
        <v>321</v>
      </c>
      <c r="C720" s="167" t="s">
        <v>322</v>
      </c>
      <c r="D720" s="167" t="s">
        <v>326</v>
      </c>
      <c r="E720" s="224" t="s">
        <v>93</v>
      </c>
      <c r="F720" s="264"/>
      <c r="G720" s="218">
        <v>2620</v>
      </c>
      <c r="H720" s="169">
        <f t="shared" si="66"/>
        <v>0</v>
      </c>
      <c r="I720" s="218"/>
      <c r="J720" s="166">
        <f t="shared" si="67"/>
        <v>0</v>
      </c>
      <c r="K720" s="169"/>
      <c r="L720" s="169"/>
      <c r="M720" s="169"/>
      <c r="N720" s="169"/>
      <c r="O720" s="166">
        <f t="shared" si="68"/>
        <v>0</v>
      </c>
      <c r="P720" s="195"/>
      <c r="Q720" s="167"/>
    </row>
    <row r="721" spans="1:17" s="206" customFormat="1" ht="12" hidden="1" customHeight="1">
      <c r="A721" s="168" t="s">
        <v>2369</v>
      </c>
      <c r="B721" s="224" t="s">
        <v>321</v>
      </c>
      <c r="C721" s="167" t="s">
        <v>2370</v>
      </c>
      <c r="D721" s="167" t="s">
        <v>2371</v>
      </c>
      <c r="E721" s="224" t="s">
        <v>93</v>
      </c>
      <c r="F721" s="264"/>
      <c r="G721" s="218">
        <v>24000</v>
      </c>
      <c r="H721" s="169">
        <f t="shared" si="66"/>
        <v>0</v>
      </c>
      <c r="I721" s="218"/>
      <c r="J721" s="166"/>
      <c r="K721" s="169"/>
      <c r="L721" s="169"/>
      <c r="M721" s="169"/>
      <c r="N721" s="169"/>
      <c r="O721" s="166">
        <f t="shared" si="68"/>
        <v>0</v>
      </c>
      <c r="P721" s="195"/>
      <c r="Q721" s="167"/>
    </row>
    <row r="722" spans="1:17" s="242" customFormat="1" ht="12" hidden="1" customHeight="1">
      <c r="A722" s="230" t="s">
        <v>1255</v>
      </c>
      <c r="B722" s="231" t="s">
        <v>321</v>
      </c>
      <c r="C722" s="247" t="s">
        <v>1250</v>
      </c>
      <c r="D722" s="247" t="s">
        <v>1256</v>
      </c>
      <c r="E722" s="232" t="s">
        <v>1252</v>
      </c>
      <c r="F722" s="265"/>
      <c r="G722" s="233"/>
      <c r="H722" s="234">
        <f t="shared" si="66"/>
        <v>0</v>
      </c>
      <c r="I722" s="233">
        <v>39186</v>
      </c>
      <c r="J722" s="235">
        <f t="shared" si="67"/>
        <v>0</v>
      </c>
      <c r="K722" s="234"/>
      <c r="L722" s="234"/>
      <c r="M722" s="234"/>
      <c r="N722" s="234"/>
      <c r="O722" s="235">
        <f t="shared" si="68"/>
        <v>0</v>
      </c>
      <c r="P722" s="237"/>
      <c r="Q722" s="238"/>
    </row>
    <row r="723" spans="1:17" s="206" customFormat="1" ht="12" hidden="1" customHeight="1">
      <c r="A723" s="168" t="s">
        <v>1241</v>
      </c>
      <c r="B723" s="224" t="s">
        <v>321</v>
      </c>
      <c r="C723" s="167" t="s">
        <v>329</v>
      </c>
      <c r="D723" s="167" t="s">
        <v>330</v>
      </c>
      <c r="E723" s="224" t="s">
        <v>93</v>
      </c>
      <c r="F723" s="264"/>
      <c r="G723" s="218">
        <v>3200</v>
      </c>
      <c r="H723" s="169">
        <f t="shared" si="66"/>
        <v>0</v>
      </c>
      <c r="I723" s="218"/>
      <c r="J723" s="166">
        <f t="shared" si="67"/>
        <v>0</v>
      </c>
      <c r="K723" s="169"/>
      <c r="L723" s="169"/>
      <c r="M723" s="169"/>
      <c r="N723" s="169"/>
      <c r="O723" s="166">
        <f t="shared" si="68"/>
        <v>0</v>
      </c>
      <c r="P723" s="195"/>
      <c r="Q723" s="167"/>
    </row>
    <row r="724" spans="1:17" s="206" customFormat="1" ht="12" hidden="1" customHeight="1">
      <c r="A724" s="168" t="s">
        <v>2369</v>
      </c>
      <c r="B724" s="224" t="s">
        <v>321</v>
      </c>
      <c r="C724" s="167" t="s">
        <v>2370</v>
      </c>
      <c r="D724" s="167" t="s">
        <v>2371</v>
      </c>
      <c r="E724" s="224" t="s">
        <v>93</v>
      </c>
      <c r="F724" s="264"/>
      <c r="G724" s="218">
        <v>24000</v>
      </c>
      <c r="H724" s="169">
        <f t="shared" si="66"/>
        <v>0</v>
      </c>
      <c r="I724" s="218"/>
      <c r="J724" s="166"/>
      <c r="K724" s="169"/>
      <c r="L724" s="169"/>
      <c r="M724" s="169"/>
      <c r="N724" s="169"/>
      <c r="O724" s="166">
        <f t="shared" si="68"/>
        <v>0</v>
      </c>
      <c r="P724" s="195"/>
      <c r="Q724" s="167"/>
    </row>
    <row r="725" spans="1:17" s="242" customFormat="1" ht="12" hidden="1" customHeight="1">
      <c r="A725" s="230" t="s">
        <v>1249</v>
      </c>
      <c r="B725" s="231" t="s">
        <v>321</v>
      </c>
      <c r="C725" s="247" t="s">
        <v>1250</v>
      </c>
      <c r="D725" s="247" t="s">
        <v>1251</v>
      </c>
      <c r="E725" s="232" t="s">
        <v>1252</v>
      </c>
      <c r="F725" s="265"/>
      <c r="G725" s="233"/>
      <c r="H725" s="234">
        <f t="shared" si="66"/>
        <v>0</v>
      </c>
      <c r="I725" s="233">
        <v>22971</v>
      </c>
      <c r="J725" s="235">
        <f t="shared" si="67"/>
        <v>0</v>
      </c>
      <c r="K725" s="234"/>
      <c r="L725" s="234"/>
      <c r="M725" s="234"/>
      <c r="N725" s="234"/>
      <c r="O725" s="235">
        <f t="shared" si="68"/>
        <v>0</v>
      </c>
      <c r="P725" s="237"/>
      <c r="Q725" s="238"/>
    </row>
    <row r="726" spans="1:17" s="206" customFormat="1" ht="12" hidden="1" customHeight="1">
      <c r="A726" s="168" t="s">
        <v>1242</v>
      </c>
      <c r="B726" s="224" t="s">
        <v>321</v>
      </c>
      <c r="C726" s="167" t="s">
        <v>329</v>
      </c>
      <c r="D726" s="167" t="s">
        <v>332</v>
      </c>
      <c r="E726" s="224" t="s">
        <v>93</v>
      </c>
      <c r="F726" s="264"/>
      <c r="G726" s="218">
        <v>3345</v>
      </c>
      <c r="H726" s="169">
        <f t="shared" si="66"/>
        <v>0</v>
      </c>
      <c r="I726" s="218"/>
      <c r="J726" s="166">
        <f t="shared" si="67"/>
        <v>0</v>
      </c>
      <c r="K726" s="169"/>
      <c r="L726" s="169"/>
      <c r="M726" s="169"/>
      <c r="N726" s="169"/>
      <c r="O726" s="166">
        <f t="shared" si="68"/>
        <v>0</v>
      </c>
      <c r="P726" s="195"/>
      <c r="Q726" s="167"/>
    </row>
    <row r="727" spans="1:17" s="206" customFormat="1" ht="12" hidden="1" customHeight="1">
      <c r="A727" s="168" t="s">
        <v>2369</v>
      </c>
      <c r="B727" s="224" t="s">
        <v>321</v>
      </c>
      <c r="C727" s="167" t="s">
        <v>2370</v>
      </c>
      <c r="D727" s="167" t="s">
        <v>2371</v>
      </c>
      <c r="E727" s="224" t="s">
        <v>93</v>
      </c>
      <c r="F727" s="264"/>
      <c r="G727" s="218">
        <v>24000</v>
      </c>
      <c r="H727" s="169">
        <f t="shared" si="66"/>
        <v>0</v>
      </c>
      <c r="I727" s="218"/>
      <c r="J727" s="166"/>
      <c r="K727" s="169"/>
      <c r="L727" s="169"/>
      <c r="M727" s="169"/>
      <c r="N727" s="169"/>
      <c r="O727" s="166">
        <f t="shared" si="68"/>
        <v>0</v>
      </c>
      <c r="P727" s="195"/>
      <c r="Q727" s="167"/>
    </row>
    <row r="728" spans="1:17" s="242" customFormat="1" ht="12" hidden="1" customHeight="1">
      <c r="A728" s="230" t="s">
        <v>1255</v>
      </c>
      <c r="B728" s="231" t="s">
        <v>321</v>
      </c>
      <c r="C728" s="247" t="s">
        <v>1250</v>
      </c>
      <c r="D728" s="247" t="s">
        <v>1256</v>
      </c>
      <c r="E728" s="232" t="s">
        <v>1252</v>
      </c>
      <c r="F728" s="265"/>
      <c r="G728" s="233"/>
      <c r="H728" s="234">
        <f t="shared" si="66"/>
        <v>0</v>
      </c>
      <c r="I728" s="233">
        <v>39186</v>
      </c>
      <c r="J728" s="235">
        <f t="shared" si="67"/>
        <v>0</v>
      </c>
      <c r="K728" s="234"/>
      <c r="L728" s="234"/>
      <c r="M728" s="234"/>
      <c r="N728" s="234"/>
      <c r="O728" s="235">
        <f t="shared" si="68"/>
        <v>0</v>
      </c>
      <c r="P728" s="237"/>
      <c r="Q728" s="238"/>
    </row>
    <row r="729" spans="1:17" s="206" customFormat="1" ht="12" hidden="1" customHeight="1">
      <c r="A729" s="168" t="s">
        <v>1243</v>
      </c>
      <c r="B729" s="224" t="s">
        <v>321</v>
      </c>
      <c r="C729" s="167" t="s">
        <v>329</v>
      </c>
      <c r="D729" s="167" t="s">
        <v>338</v>
      </c>
      <c r="E729" s="224" t="s">
        <v>93</v>
      </c>
      <c r="F729" s="264"/>
      <c r="G729" s="218">
        <v>6996</v>
      </c>
      <c r="H729" s="169">
        <f t="shared" si="66"/>
        <v>0</v>
      </c>
      <c r="I729" s="218"/>
      <c r="J729" s="166">
        <f t="shared" si="67"/>
        <v>0</v>
      </c>
      <c r="K729" s="169"/>
      <c r="L729" s="169"/>
      <c r="M729" s="169"/>
      <c r="N729" s="169"/>
      <c r="O729" s="166">
        <f t="shared" si="68"/>
        <v>0</v>
      </c>
      <c r="P729" s="195"/>
      <c r="Q729" s="167"/>
    </row>
    <row r="730" spans="1:17" s="242" customFormat="1" ht="12" hidden="1" customHeight="1">
      <c r="A730" s="230" t="s">
        <v>1255</v>
      </c>
      <c r="B730" s="231" t="s">
        <v>321</v>
      </c>
      <c r="C730" s="247" t="s">
        <v>1250</v>
      </c>
      <c r="D730" s="247" t="s">
        <v>1256</v>
      </c>
      <c r="E730" s="232" t="s">
        <v>1252</v>
      </c>
      <c r="F730" s="265"/>
      <c r="G730" s="233"/>
      <c r="H730" s="234">
        <f t="shared" si="66"/>
        <v>0</v>
      </c>
      <c r="I730" s="233">
        <v>39186</v>
      </c>
      <c r="J730" s="235">
        <f t="shared" si="67"/>
        <v>0</v>
      </c>
      <c r="K730" s="234"/>
      <c r="L730" s="234"/>
      <c r="M730" s="234"/>
      <c r="N730" s="234"/>
      <c r="O730" s="235">
        <f t="shared" si="68"/>
        <v>0</v>
      </c>
      <c r="P730" s="237"/>
      <c r="Q730" s="238"/>
    </row>
    <row r="731" spans="1:17" s="206" customFormat="1" ht="12" hidden="1" customHeight="1">
      <c r="A731" s="168" t="s">
        <v>1244</v>
      </c>
      <c r="B731" s="224" t="s">
        <v>321</v>
      </c>
      <c r="C731" s="167" t="s">
        <v>329</v>
      </c>
      <c r="D731" s="167" t="s">
        <v>340</v>
      </c>
      <c r="E731" s="224" t="s">
        <v>93</v>
      </c>
      <c r="F731" s="264"/>
      <c r="G731" s="218">
        <v>7257</v>
      </c>
      <c r="H731" s="169">
        <f t="shared" si="66"/>
        <v>0</v>
      </c>
      <c r="I731" s="218"/>
      <c r="J731" s="166">
        <f t="shared" si="67"/>
        <v>0</v>
      </c>
      <c r="K731" s="169"/>
      <c r="L731" s="169"/>
      <c r="M731" s="169"/>
      <c r="N731" s="169"/>
      <c r="O731" s="166">
        <f t="shared" si="68"/>
        <v>0</v>
      </c>
      <c r="P731" s="195"/>
      <c r="Q731" s="167"/>
    </row>
    <row r="732" spans="1:17" s="206" customFormat="1" ht="12" hidden="1" customHeight="1">
      <c r="A732" s="168" t="s">
        <v>2369</v>
      </c>
      <c r="B732" s="224" t="s">
        <v>321</v>
      </c>
      <c r="C732" s="167" t="s">
        <v>2370</v>
      </c>
      <c r="D732" s="167" t="s">
        <v>2371</v>
      </c>
      <c r="E732" s="224" t="s">
        <v>93</v>
      </c>
      <c r="F732" s="264"/>
      <c r="G732" s="218">
        <v>24000</v>
      </c>
      <c r="H732" s="169">
        <f t="shared" si="66"/>
        <v>0</v>
      </c>
      <c r="I732" s="218"/>
      <c r="J732" s="166"/>
      <c r="K732" s="169"/>
      <c r="L732" s="169"/>
      <c r="M732" s="169"/>
      <c r="N732" s="169"/>
      <c r="O732" s="166">
        <f t="shared" si="68"/>
        <v>0</v>
      </c>
      <c r="P732" s="195"/>
      <c r="Q732" s="167"/>
    </row>
    <row r="733" spans="1:17" s="242" customFormat="1" ht="12" hidden="1" customHeight="1">
      <c r="A733" s="230" t="s">
        <v>1253</v>
      </c>
      <c r="B733" s="231" t="s">
        <v>321</v>
      </c>
      <c r="C733" s="247" t="s">
        <v>1250</v>
      </c>
      <c r="D733" s="247" t="s">
        <v>1254</v>
      </c>
      <c r="E733" s="232" t="s">
        <v>1252</v>
      </c>
      <c r="F733" s="265"/>
      <c r="G733" s="233"/>
      <c r="H733" s="234">
        <f t="shared" si="66"/>
        <v>0</v>
      </c>
      <c r="I733" s="233">
        <v>40537</v>
      </c>
      <c r="J733" s="235">
        <f t="shared" si="67"/>
        <v>0</v>
      </c>
      <c r="K733" s="234"/>
      <c r="L733" s="234"/>
      <c r="M733" s="234"/>
      <c r="N733" s="234"/>
      <c r="O733" s="235">
        <f t="shared" si="68"/>
        <v>0</v>
      </c>
      <c r="P733" s="237"/>
      <c r="Q733" s="238"/>
    </row>
    <row r="734" spans="1:17" s="206" customFormat="1" ht="12" hidden="1" customHeight="1">
      <c r="A734" s="168" t="s">
        <v>1245</v>
      </c>
      <c r="B734" s="224" t="s">
        <v>321</v>
      </c>
      <c r="C734" s="167" t="s">
        <v>329</v>
      </c>
      <c r="D734" s="167" t="s">
        <v>342</v>
      </c>
      <c r="E734" s="224" t="s">
        <v>93</v>
      </c>
      <c r="F734" s="264"/>
      <c r="G734" s="218">
        <v>8600</v>
      </c>
      <c r="H734" s="169">
        <f t="shared" si="66"/>
        <v>0</v>
      </c>
      <c r="I734" s="218"/>
      <c r="J734" s="166">
        <f t="shared" si="67"/>
        <v>0</v>
      </c>
      <c r="K734" s="169"/>
      <c r="L734" s="169"/>
      <c r="M734" s="169"/>
      <c r="N734" s="169"/>
      <c r="O734" s="166">
        <f t="shared" si="68"/>
        <v>0</v>
      </c>
      <c r="P734" s="195"/>
      <c r="Q734" s="167"/>
    </row>
    <row r="735" spans="1:17" s="206" customFormat="1" ht="12" hidden="1" customHeight="1">
      <c r="A735" s="168" t="s">
        <v>2369</v>
      </c>
      <c r="B735" s="224" t="s">
        <v>321</v>
      </c>
      <c r="C735" s="167" t="s">
        <v>2370</v>
      </c>
      <c r="D735" s="167" t="s">
        <v>2371</v>
      </c>
      <c r="E735" s="224" t="s">
        <v>93</v>
      </c>
      <c r="F735" s="264"/>
      <c r="G735" s="218">
        <v>24000</v>
      </c>
      <c r="H735" s="169">
        <f t="shared" si="66"/>
        <v>0</v>
      </c>
      <c r="I735" s="218"/>
      <c r="J735" s="166"/>
      <c r="K735" s="169"/>
      <c r="L735" s="169"/>
      <c r="M735" s="169"/>
      <c r="N735" s="169"/>
      <c r="O735" s="166">
        <f t="shared" si="68"/>
        <v>0</v>
      </c>
      <c r="P735" s="195"/>
      <c r="Q735" s="167"/>
    </row>
    <row r="736" spans="1:17" s="242" customFormat="1" ht="12" hidden="1" customHeight="1">
      <c r="A736" s="230" t="s">
        <v>1253</v>
      </c>
      <c r="B736" s="231" t="s">
        <v>321</v>
      </c>
      <c r="C736" s="247" t="s">
        <v>1250</v>
      </c>
      <c r="D736" s="247" t="s">
        <v>1254</v>
      </c>
      <c r="E736" s="232" t="s">
        <v>1252</v>
      </c>
      <c r="F736" s="265"/>
      <c r="G736" s="233"/>
      <c r="H736" s="234">
        <f t="shared" si="66"/>
        <v>0</v>
      </c>
      <c r="I736" s="233">
        <v>40537</v>
      </c>
      <c r="J736" s="235">
        <f t="shared" si="67"/>
        <v>0</v>
      </c>
      <c r="K736" s="234"/>
      <c r="L736" s="234"/>
      <c r="M736" s="234"/>
      <c r="N736" s="234"/>
      <c r="O736" s="235">
        <f t="shared" si="68"/>
        <v>0</v>
      </c>
      <c r="P736" s="237"/>
      <c r="Q736" s="238"/>
    </row>
    <row r="737" spans="1:17" s="206" customFormat="1" ht="12" hidden="1" customHeight="1">
      <c r="A737" s="168" t="s">
        <v>1246</v>
      </c>
      <c r="B737" s="224" t="s">
        <v>321</v>
      </c>
      <c r="C737" s="167" t="s">
        <v>329</v>
      </c>
      <c r="D737" s="167" t="s">
        <v>339</v>
      </c>
      <c r="E737" s="224" t="s">
        <v>93</v>
      </c>
      <c r="F737" s="264"/>
      <c r="G737" s="218">
        <v>7038</v>
      </c>
      <c r="H737" s="169">
        <f t="shared" si="66"/>
        <v>0</v>
      </c>
      <c r="I737" s="218"/>
      <c r="J737" s="166">
        <f t="shared" si="67"/>
        <v>0</v>
      </c>
      <c r="K737" s="169"/>
      <c r="L737" s="169"/>
      <c r="M737" s="169"/>
      <c r="N737" s="169"/>
      <c r="O737" s="166">
        <f t="shared" si="68"/>
        <v>0</v>
      </c>
      <c r="P737" s="195"/>
      <c r="Q737" s="167"/>
    </row>
    <row r="738" spans="1:17" s="206" customFormat="1" ht="12" hidden="1" customHeight="1">
      <c r="A738" s="168" t="s">
        <v>2369</v>
      </c>
      <c r="B738" s="224" t="s">
        <v>321</v>
      </c>
      <c r="C738" s="167" t="s">
        <v>2370</v>
      </c>
      <c r="D738" s="167" t="s">
        <v>2371</v>
      </c>
      <c r="E738" s="224" t="s">
        <v>93</v>
      </c>
      <c r="F738" s="264"/>
      <c r="G738" s="218">
        <v>24000</v>
      </c>
      <c r="H738" s="169">
        <f t="shared" si="66"/>
        <v>0</v>
      </c>
      <c r="I738" s="218"/>
      <c r="J738" s="166"/>
      <c r="K738" s="169"/>
      <c r="L738" s="169"/>
      <c r="M738" s="169"/>
      <c r="N738" s="169"/>
      <c r="O738" s="166">
        <f t="shared" si="68"/>
        <v>0</v>
      </c>
      <c r="P738" s="195"/>
      <c r="Q738" s="167"/>
    </row>
    <row r="739" spans="1:17" s="242" customFormat="1" ht="12" hidden="1" customHeight="1">
      <c r="A739" s="230" t="s">
        <v>1253</v>
      </c>
      <c r="B739" s="231" t="s">
        <v>2246</v>
      </c>
      <c r="C739" s="247" t="s">
        <v>1250</v>
      </c>
      <c r="D739" s="247" t="s">
        <v>1254</v>
      </c>
      <c r="E739" s="232" t="s">
        <v>1252</v>
      </c>
      <c r="F739" s="265"/>
      <c r="G739" s="233"/>
      <c r="H739" s="234">
        <f t="shared" si="66"/>
        <v>0</v>
      </c>
      <c r="I739" s="233">
        <v>40537</v>
      </c>
      <c r="J739" s="235">
        <f t="shared" si="67"/>
        <v>0</v>
      </c>
      <c r="K739" s="234"/>
      <c r="L739" s="234"/>
      <c r="M739" s="234"/>
      <c r="N739" s="234"/>
      <c r="O739" s="235">
        <f t="shared" si="68"/>
        <v>0</v>
      </c>
      <c r="P739" s="237"/>
      <c r="Q739" s="238"/>
    </row>
    <row r="740" spans="1:17" s="206" customFormat="1" ht="12" hidden="1" customHeight="1">
      <c r="A740" s="168" t="s">
        <v>1526</v>
      </c>
      <c r="B740" s="227" t="s">
        <v>2246</v>
      </c>
      <c r="C740" s="196" t="s">
        <v>1536</v>
      </c>
      <c r="D740" s="196" t="s">
        <v>1537</v>
      </c>
      <c r="E740" s="227" t="s">
        <v>93</v>
      </c>
      <c r="F740" s="264"/>
      <c r="G740" s="166">
        <v>210000</v>
      </c>
      <c r="H740" s="169">
        <f t="shared" si="66"/>
        <v>0</v>
      </c>
      <c r="I740" s="166"/>
      <c r="J740" s="166">
        <f t="shared" si="67"/>
        <v>0</v>
      </c>
      <c r="K740" s="169"/>
      <c r="L740" s="169"/>
      <c r="M740" s="169"/>
      <c r="N740" s="169"/>
      <c r="O740" s="166">
        <f t="shared" si="68"/>
        <v>0</v>
      </c>
      <c r="P740" s="195"/>
      <c r="Q740" s="167"/>
    </row>
    <row r="741" spans="1:17" s="242" customFormat="1" ht="12" hidden="1" customHeight="1">
      <c r="A741" s="230" t="s">
        <v>1249</v>
      </c>
      <c r="B741" s="231" t="s">
        <v>321</v>
      </c>
      <c r="C741" s="247" t="s">
        <v>1250</v>
      </c>
      <c r="D741" s="247" t="s">
        <v>1251</v>
      </c>
      <c r="E741" s="232" t="s">
        <v>1252</v>
      </c>
      <c r="F741" s="265"/>
      <c r="G741" s="233"/>
      <c r="H741" s="234">
        <f t="shared" si="66"/>
        <v>0</v>
      </c>
      <c r="I741" s="233">
        <v>22971</v>
      </c>
      <c r="J741" s="235">
        <f t="shared" si="67"/>
        <v>0</v>
      </c>
      <c r="K741" s="234"/>
      <c r="L741" s="234"/>
      <c r="M741" s="234"/>
      <c r="N741" s="234"/>
      <c r="O741" s="235">
        <f t="shared" si="68"/>
        <v>0</v>
      </c>
      <c r="P741" s="237"/>
      <c r="Q741" s="238"/>
    </row>
    <row r="742" spans="1:17" s="206" customFormat="1" ht="12" hidden="1" customHeight="1">
      <c r="A742" s="168" t="s">
        <v>1527</v>
      </c>
      <c r="B742" s="227" t="s">
        <v>2246</v>
      </c>
      <c r="C742" s="196" t="s">
        <v>1536</v>
      </c>
      <c r="D742" s="196" t="s">
        <v>1538</v>
      </c>
      <c r="E742" s="227" t="s">
        <v>93</v>
      </c>
      <c r="F742" s="264"/>
      <c r="G742" s="166">
        <v>210000</v>
      </c>
      <c r="H742" s="169">
        <f t="shared" si="66"/>
        <v>0</v>
      </c>
      <c r="I742" s="166"/>
      <c r="J742" s="166">
        <f t="shared" si="67"/>
        <v>0</v>
      </c>
      <c r="K742" s="169"/>
      <c r="L742" s="169"/>
      <c r="M742" s="169"/>
      <c r="N742" s="169"/>
      <c r="O742" s="166">
        <f t="shared" si="68"/>
        <v>0</v>
      </c>
      <c r="P742" s="195"/>
      <c r="Q742" s="167"/>
    </row>
    <row r="743" spans="1:17" s="242" customFormat="1" ht="12" hidden="1" customHeight="1">
      <c r="A743" s="230" t="s">
        <v>1249</v>
      </c>
      <c r="B743" s="231" t="s">
        <v>321</v>
      </c>
      <c r="C743" s="247" t="s">
        <v>1250</v>
      </c>
      <c r="D743" s="247" t="s">
        <v>1251</v>
      </c>
      <c r="E743" s="232" t="s">
        <v>1252</v>
      </c>
      <c r="F743" s="265"/>
      <c r="G743" s="233"/>
      <c r="H743" s="234">
        <f t="shared" si="66"/>
        <v>0</v>
      </c>
      <c r="I743" s="233">
        <v>22971</v>
      </c>
      <c r="J743" s="235">
        <f t="shared" si="67"/>
        <v>0</v>
      </c>
      <c r="K743" s="234"/>
      <c r="L743" s="234"/>
      <c r="M743" s="234"/>
      <c r="N743" s="234"/>
      <c r="O743" s="235">
        <f t="shared" si="68"/>
        <v>0</v>
      </c>
      <c r="P743" s="237"/>
      <c r="Q743" s="238"/>
    </row>
    <row r="744" spans="1:17" s="206" customFormat="1" ht="12" hidden="1" customHeight="1">
      <c r="A744" s="168" t="s">
        <v>1528</v>
      </c>
      <c r="B744" s="227" t="s">
        <v>2246</v>
      </c>
      <c r="C744" s="196" t="s">
        <v>1539</v>
      </c>
      <c r="D744" s="196" t="s">
        <v>1540</v>
      </c>
      <c r="E744" s="227" t="s">
        <v>93</v>
      </c>
      <c r="F744" s="264"/>
      <c r="G744" s="166">
        <v>420000</v>
      </c>
      <c r="H744" s="169">
        <f t="shared" si="66"/>
        <v>0</v>
      </c>
      <c r="I744" s="166"/>
      <c r="J744" s="166">
        <f t="shared" si="67"/>
        <v>0</v>
      </c>
      <c r="K744" s="169"/>
      <c r="L744" s="169"/>
      <c r="M744" s="169"/>
      <c r="N744" s="169"/>
      <c r="O744" s="166">
        <f t="shared" si="68"/>
        <v>0</v>
      </c>
      <c r="P744" s="195"/>
      <c r="Q744" s="167"/>
    </row>
    <row r="745" spans="1:17" s="242" customFormat="1" ht="12" hidden="1" customHeight="1">
      <c r="A745" s="230" t="s">
        <v>1249</v>
      </c>
      <c r="B745" s="231" t="s">
        <v>321</v>
      </c>
      <c r="C745" s="247" t="s">
        <v>1250</v>
      </c>
      <c r="D745" s="247" t="s">
        <v>1251</v>
      </c>
      <c r="E745" s="232" t="s">
        <v>1252</v>
      </c>
      <c r="F745" s="265"/>
      <c r="G745" s="233"/>
      <c r="H745" s="234">
        <f t="shared" si="66"/>
        <v>0</v>
      </c>
      <c r="I745" s="233">
        <v>22971</v>
      </c>
      <c r="J745" s="235">
        <f t="shared" si="67"/>
        <v>0</v>
      </c>
      <c r="K745" s="234"/>
      <c r="L745" s="234"/>
      <c r="M745" s="234"/>
      <c r="N745" s="234"/>
      <c r="O745" s="235">
        <f t="shared" si="68"/>
        <v>0</v>
      </c>
      <c r="P745" s="237"/>
      <c r="Q745" s="238"/>
    </row>
    <row r="746" spans="1:17" s="206" customFormat="1" ht="12" hidden="1" customHeight="1">
      <c r="A746" s="168" t="s">
        <v>1529</v>
      </c>
      <c r="B746" s="227" t="s">
        <v>2246</v>
      </c>
      <c r="C746" s="196" t="s">
        <v>1536</v>
      </c>
      <c r="D746" s="196" t="s">
        <v>1541</v>
      </c>
      <c r="E746" s="227" t="s">
        <v>93</v>
      </c>
      <c r="F746" s="264"/>
      <c r="G746" s="166">
        <v>420000</v>
      </c>
      <c r="H746" s="169">
        <f t="shared" si="66"/>
        <v>0</v>
      </c>
      <c r="I746" s="166"/>
      <c r="J746" s="166">
        <f t="shared" si="67"/>
        <v>0</v>
      </c>
      <c r="K746" s="169"/>
      <c r="L746" s="169"/>
      <c r="M746" s="169"/>
      <c r="N746" s="169"/>
      <c r="O746" s="166">
        <f t="shared" si="68"/>
        <v>0</v>
      </c>
      <c r="P746" s="195"/>
      <c r="Q746" s="167"/>
    </row>
    <row r="747" spans="1:17" s="242" customFormat="1" ht="12" hidden="1" customHeight="1">
      <c r="A747" s="230" t="s">
        <v>1249</v>
      </c>
      <c r="B747" s="231" t="s">
        <v>321</v>
      </c>
      <c r="C747" s="247" t="s">
        <v>1250</v>
      </c>
      <c r="D747" s="247" t="s">
        <v>1251</v>
      </c>
      <c r="E747" s="232" t="s">
        <v>1252</v>
      </c>
      <c r="F747" s="265"/>
      <c r="G747" s="233"/>
      <c r="H747" s="234">
        <f t="shared" si="66"/>
        <v>0</v>
      </c>
      <c r="I747" s="233">
        <v>22971</v>
      </c>
      <c r="J747" s="235">
        <f t="shared" si="67"/>
        <v>0</v>
      </c>
      <c r="K747" s="234"/>
      <c r="L747" s="234"/>
      <c r="M747" s="234"/>
      <c r="N747" s="234"/>
      <c r="O747" s="235">
        <f t="shared" si="68"/>
        <v>0</v>
      </c>
      <c r="P747" s="237"/>
      <c r="Q747" s="238"/>
    </row>
    <row r="748" spans="1:17" s="206" customFormat="1" ht="12" hidden="1" customHeight="1">
      <c r="A748" s="168" t="s">
        <v>1530</v>
      </c>
      <c r="B748" s="227" t="s">
        <v>2246</v>
      </c>
      <c r="C748" s="196" t="s">
        <v>1536</v>
      </c>
      <c r="D748" s="196" t="s">
        <v>1542</v>
      </c>
      <c r="E748" s="227" t="s">
        <v>93</v>
      </c>
      <c r="F748" s="264"/>
      <c r="G748" s="166">
        <v>625000</v>
      </c>
      <c r="H748" s="169">
        <f t="shared" si="66"/>
        <v>0</v>
      </c>
      <c r="I748" s="166"/>
      <c r="J748" s="166">
        <f t="shared" si="67"/>
        <v>0</v>
      </c>
      <c r="K748" s="169"/>
      <c r="L748" s="169"/>
      <c r="M748" s="169"/>
      <c r="N748" s="169"/>
      <c r="O748" s="166">
        <f t="shared" si="68"/>
        <v>0</v>
      </c>
      <c r="P748" s="195"/>
      <c r="Q748" s="167"/>
    </row>
    <row r="749" spans="1:17" s="242" customFormat="1" ht="12" hidden="1" customHeight="1">
      <c r="A749" s="230" t="s">
        <v>1253</v>
      </c>
      <c r="B749" s="231" t="s">
        <v>321</v>
      </c>
      <c r="C749" s="247" t="s">
        <v>1250</v>
      </c>
      <c r="D749" s="247" t="s">
        <v>1254</v>
      </c>
      <c r="E749" s="232" t="s">
        <v>1252</v>
      </c>
      <c r="F749" s="265"/>
      <c r="G749" s="233"/>
      <c r="H749" s="234">
        <f t="shared" si="66"/>
        <v>0</v>
      </c>
      <c r="I749" s="233">
        <v>40537</v>
      </c>
      <c r="J749" s="235">
        <f t="shared" si="67"/>
        <v>0</v>
      </c>
      <c r="K749" s="234"/>
      <c r="L749" s="234"/>
      <c r="M749" s="234"/>
      <c r="N749" s="234"/>
      <c r="O749" s="235">
        <f t="shared" si="68"/>
        <v>0</v>
      </c>
      <c r="P749" s="237"/>
      <c r="Q749" s="238"/>
    </row>
    <row r="750" spans="1:17" s="206" customFormat="1" ht="12" hidden="1" customHeight="1">
      <c r="A750" s="168" t="s">
        <v>1531</v>
      </c>
      <c r="B750" s="227" t="s">
        <v>2246</v>
      </c>
      <c r="C750" s="196" t="s">
        <v>1536</v>
      </c>
      <c r="D750" s="196" t="s">
        <v>1543</v>
      </c>
      <c r="E750" s="227" t="s">
        <v>93</v>
      </c>
      <c r="F750" s="264"/>
      <c r="G750" s="166">
        <v>625000</v>
      </c>
      <c r="H750" s="169">
        <f t="shared" si="66"/>
        <v>0</v>
      </c>
      <c r="I750" s="166"/>
      <c r="J750" s="166">
        <f t="shared" si="67"/>
        <v>0</v>
      </c>
      <c r="K750" s="169"/>
      <c r="L750" s="169"/>
      <c r="M750" s="169"/>
      <c r="N750" s="169"/>
      <c r="O750" s="166">
        <f t="shared" si="68"/>
        <v>0</v>
      </c>
      <c r="P750" s="195"/>
      <c r="Q750" s="167"/>
    </row>
    <row r="751" spans="1:17" s="242" customFormat="1" ht="12" hidden="1" customHeight="1">
      <c r="A751" s="230" t="s">
        <v>1253</v>
      </c>
      <c r="B751" s="231" t="s">
        <v>321</v>
      </c>
      <c r="C751" s="247" t="s">
        <v>1250</v>
      </c>
      <c r="D751" s="247" t="s">
        <v>1254</v>
      </c>
      <c r="E751" s="232" t="s">
        <v>1252</v>
      </c>
      <c r="F751" s="265"/>
      <c r="G751" s="233"/>
      <c r="H751" s="234">
        <f t="shared" si="66"/>
        <v>0</v>
      </c>
      <c r="I751" s="233">
        <v>40537</v>
      </c>
      <c r="J751" s="235">
        <f t="shared" si="67"/>
        <v>0</v>
      </c>
      <c r="K751" s="234"/>
      <c r="L751" s="234"/>
      <c r="M751" s="234"/>
      <c r="N751" s="234"/>
      <c r="O751" s="235">
        <f t="shared" si="68"/>
        <v>0</v>
      </c>
      <c r="P751" s="237"/>
      <c r="Q751" s="238"/>
    </row>
    <row r="752" spans="1:17" s="206" customFormat="1" ht="12" hidden="1" customHeight="1">
      <c r="A752" s="168" t="s">
        <v>1532</v>
      </c>
      <c r="B752" s="227" t="s">
        <v>2246</v>
      </c>
      <c r="C752" s="196" t="s">
        <v>1536</v>
      </c>
      <c r="D752" s="196" t="s">
        <v>1544</v>
      </c>
      <c r="E752" s="227" t="s">
        <v>93</v>
      </c>
      <c r="F752" s="264"/>
      <c r="G752" s="166">
        <v>1055000</v>
      </c>
      <c r="H752" s="169">
        <f t="shared" si="66"/>
        <v>0</v>
      </c>
      <c r="I752" s="166"/>
      <c r="J752" s="166">
        <f t="shared" si="67"/>
        <v>0</v>
      </c>
      <c r="K752" s="169"/>
      <c r="L752" s="169"/>
      <c r="M752" s="169"/>
      <c r="N752" s="169"/>
      <c r="O752" s="166">
        <f t="shared" si="68"/>
        <v>0</v>
      </c>
      <c r="P752" s="195"/>
      <c r="Q752" s="167"/>
    </row>
    <row r="753" spans="1:17" s="242" customFormat="1" ht="12" hidden="1" customHeight="1">
      <c r="A753" s="230" t="s">
        <v>1249</v>
      </c>
      <c r="B753" s="231" t="s">
        <v>321</v>
      </c>
      <c r="C753" s="247" t="s">
        <v>1250</v>
      </c>
      <c r="D753" s="247" t="s">
        <v>1251</v>
      </c>
      <c r="E753" s="232" t="s">
        <v>1252</v>
      </c>
      <c r="F753" s="265"/>
      <c r="G753" s="233"/>
      <c r="H753" s="234">
        <f t="shared" si="66"/>
        <v>0</v>
      </c>
      <c r="I753" s="233">
        <v>22971</v>
      </c>
      <c r="J753" s="235">
        <f t="shared" si="67"/>
        <v>0</v>
      </c>
      <c r="K753" s="234"/>
      <c r="L753" s="234"/>
      <c r="M753" s="234"/>
      <c r="N753" s="234"/>
      <c r="O753" s="235">
        <f t="shared" si="68"/>
        <v>0</v>
      </c>
      <c r="P753" s="237"/>
      <c r="Q753" s="238"/>
    </row>
    <row r="754" spans="1:17" s="206" customFormat="1" ht="12" hidden="1" customHeight="1">
      <c r="A754" s="168" t="s">
        <v>1533</v>
      </c>
      <c r="B754" s="227" t="s">
        <v>2246</v>
      </c>
      <c r="C754" s="196" t="s">
        <v>1536</v>
      </c>
      <c r="D754" s="196" t="s">
        <v>1545</v>
      </c>
      <c r="E754" s="227" t="s">
        <v>93</v>
      </c>
      <c r="F754" s="264"/>
      <c r="G754" s="166">
        <v>1055000</v>
      </c>
      <c r="H754" s="169">
        <f t="shared" si="66"/>
        <v>0</v>
      </c>
      <c r="I754" s="166"/>
      <c r="J754" s="166">
        <f t="shared" si="67"/>
        <v>0</v>
      </c>
      <c r="K754" s="169"/>
      <c r="L754" s="169"/>
      <c r="M754" s="169"/>
      <c r="N754" s="169"/>
      <c r="O754" s="166">
        <f t="shared" si="68"/>
        <v>0</v>
      </c>
      <c r="P754" s="195"/>
      <c r="Q754" s="167"/>
    </row>
    <row r="755" spans="1:17" s="242" customFormat="1" ht="12" hidden="1" customHeight="1">
      <c r="A755" s="230" t="s">
        <v>1249</v>
      </c>
      <c r="B755" s="231" t="s">
        <v>321</v>
      </c>
      <c r="C755" s="247" t="s">
        <v>1250</v>
      </c>
      <c r="D755" s="247" t="s">
        <v>1251</v>
      </c>
      <c r="E755" s="232" t="s">
        <v>1252</v>
      </c>
      <c r="F755" s="265"/>
      <c r="G755" s="233"/>
      <c r="H755" s="234">
        <f t="shared" si="66"/>
        <v>0</v>
      </c>
      <c r="I755" s="233">
        <v>22971</v>
      </c>
      <c r="J755" s="235">
        <f t="shared" si="67"/>
        <v>0</v>
      </c>
      <c r="K755" s="234"/>
      <c r="L755" s="234"/>
      <c r="M755" s="234"/>
      <c r="N755" s="234"/>
      <c r="O755" s="235">
        <f t="shared" si="68"/>
        <v>0</v>
      </c>
      <c r="P755" s="237"/>
      <c r="Q755" s="238"/>
    </row>
    <row r="756" spans="1:17" s="206" customFormat="1" ht="12" hidden="1" customHeight="1">
      <c r="A756" s="168" t="s">
        <v>1534</v>
      </c>
      <c r="B756" s="227" t="s">
        <v>2246</v>
      </c>
      <c r="C756" s="196" t="s">
        <v>1536</v>
      </c>
      <c r="D756" s="196" t="s">
        <v>1546</v>
      </c>
      <c r="E756" s="227" t="s">
        <v>93</v>
      </c>
      <c r="F756" s="264"/>
      <c r="G756" s="166">
        <v>1055000</v>
      </c>
      <c r="H756" s="169">
        <f t="shared" si="66"/>
        <v>0</v>
      </c>
      <c r="I756" s="166"/>
      <c r="J756" s="166">
        <f t="shared" si="67"/>
        <v>0</v>
      </c>
      <c r="K756" s="169"/>
      <c r="L756" s="169"/>
      <c r="M756" s="169"/>
      <c r="N756" s="169"/>
      <c r="O756" s="166">
        <f t="shared" si="68"/>
        <v>0</v>
      </c>
      <c r="P756" s="195"/>
      <c r="Q756" s="167"/>
    </row>
    <row r="757" spans="1:17" s="242" customFormat="1" ht="12" hidden="1" customHeight="1">
      <c r="A757" s="230" t="s">
        <v>1249</v>
      </c>
      <c r="B757" s="231" t="s">
        <v>321</v>
      </c>
      <c r="C757" s="247" t="s">
        <v>1250</v>
      </c>
      <c r="D757" s="247" t="s">
        <v>1251</v>
      </c>
      <c r="E757" s="232" t="s">
        <v>1252</v>
      </c>
      <c r="F757" s="265"/>
      <c r="G757" s="233"/>
      <c r="H757" s="234">
        <f t="shared" si="66"/>
        <v>0</v>
      </c>
      <c r="I757" s="233">
        <v>22971</v>
      </c>
      <c r="J757" s="235">
        <f t="shared" si="67"/>
        <v>0</v>
      </c>
      <c r="K757" s="234"/>
      <c r="L757" s="234"/>
      <c r="M757" s="234"/>
      <c r="N757" s="234"/>
      <c r="O757" s="235">
        <f t="shared" si="68"/>
        <v>0</v>
      </c>
      <c r="P757" s="237"/>
      <c r="Q757" s="238"/>
    </row>
    <row r="758" spans="1:17" s="206" customFormat="1" ht="12" hidden="1" customHeight="1">
      <c r="A758" s="168" t="s">
        <v>1535</v>
      </c>
      <c r="B758" s="227" t="s">
        <v>2246</v>
      </c>
      <c r="C758" s="196" t="s">
        <v>1536</v>
      </c>
      <c r="D758" s="196" t="s">
        <v>1547</v>
      </c>
      <c r="E758" s="227" t="s">
        <v>93</v>
      </c>
      <c r="F758" s="264"/>
      <c r="G758" s="166">
        <v>1055000</v>
      </c>
      <c r="H758" s="169">
        <f t="shared" si="66"/>
        <v>0</v>
      </c>
      <c r="I758" s="166"/>
      <c r="J758" s="166">
        <f t="shared" si="67"/>
        <v>0</v>
      </c>
      <c r="K758" s="169"/>
      <c r="L758" s="169"/>
      <c r="M758" s="169"/>
      <c r="N758" s="169"/>
      <c r="O758" s="166">
        <f t="shared" si="68"/>
        <v>0</v>
      </c>
      <c r="P758" s="195"/>
      <c r="Q758" s="167"/>
    </row>
    <row r="759" spans="1:17" s="242" customFormat="1" ht="12" hidden="1" customHeight="1">
      <c r="A759" s="230" t="s">
        <v>1249</v>
      </c>
      <c r="B759" s="231" t="s">
        <v>321</v>
      </c>
      <c r="C759" s="247" t="s">
        <v>1250</v>
      </c>
      <c r="D759" s="247" t="s">
        <v>1251</v>
      </c>
      <c r="E759" s="232" t="s">
        <v>1252</v>
      </c>
      <c r="F759" s="265"/>
      <c r="G759" s="233"/>
      <c r="H759" s="234">
        <f t="shared" si="66"/>
        <v>0</v>
      </c>
      <c r="I759" s="233">
        <v>22971</v>
      </c>
      <c r="J759" s="235">
        <f t="shared" si="67"/>
        <v>0</v>
      </c>
      <c r="K759" s="234"/>
      <c r="L759" s="234"/>
      <c r="M759" s="234"/>
      <c r="N759" s="234"/>
      <c r="O759" s="235">
        <f t="shared" si="68"/>
        <v>0</v>
      </c>
      <c r="P759" s="237"/>
      <c r="Q759" s="238"/>
    </row>
    <row r="760" spans="1:17" s="206" customFormat="1" ht="12" hidden="1" customHeight="1">
      <c r="A760" s="168" t="s">
        <v>1257</v>
      </c>
      <c r="B760" s="224" t="s">
        <v>1525</v>
      </c>
      <c r="C760" s="167" t="s">
        <v>309</v>
      </c>
      <c r="D760" s="167" t="s">
        <v>312</v>
      </c>
      <c r="E760" s="224" t="s">
        <v>93</v>
      </c>
      <c r="F760" s="264"/>
      <c r="G760" s="218">
        <v>2200</v>
      </c>
      <c r="H760" s="169">
        <f t="shared" si="66"/>
        <v>0</v>
      </c>
      <c r="I760" s="218"/>
      <c r="J760" s="166">
        <f t="shared" si="67"/>
        <v>0</v>
      </c>
      <c r="K760" s="169"/>
      <c r="L760" s="169"/>
      <c r="M760" s="169"/>
      <c r="N760" s="169"/>
      <c r="O760" s="166">
        <f t="shared" si="68"/>
        <v>0</v>
      </c>
      <c r="P760" s="195"/>
      <c r="Q760" s="167"/>
    </row>
    <row r="761" spans="1:17" s="242" customFormat="1" ht="12" hidden="1" customHeight="1">
      <c r="A761" s="230" t="s">
        <v>1268</v>
      </c>
      <c r="B761" s="231" t="s">
        <v>1525</v>
      </c>
      <c r="C761" s="247" t="s">
        <v>1269</v>
      </c>
      <c r="D761" s="247" t="s">
        <v>1270</v>
      </c>
      <c r="E761" s="232" t="s">
        <v>1271</v>
      </c>
      <c r="F761" s="265"/>
      <c r="G761" s="233"/>
      <c r="H761" s="234">
        <f t="shared" si="66"/>
        <v>0</v>
      </c>
      <c r="I761" s="233">
        <v>12161</v>
      </c>
      <c r="J761" s="235">
        <f t="shared" si="67"/>
        <v>0</v>
      </c>
      <c r="K761" s="234"/>
      <c r="L761" s="234"/>
      <c r="M761" s="234"/>
      <c r="N761" s="234"/>
      <c r="O761" s="235">
        <f t="shared" si="68"/>
        <v>0</v>
      </c>
      <c r="P761" s="237"/>
      <c r="Q761" s="238"/>
    </row>
    <row r="762" spans="1:17" s="206" customFormat="1" ht="12" hidden="1" customHeight="1">
      <c r="A762" s="168" t="s">
        <v>1258</v>
      </c>
      <c r="B762" s="224" t="s">
        <v>1525</v>
      </c>
      <c r="C762" s="167" t="s">
        <v>309</v>
      </c>
      <c r="D762" s="167" t="s">
        <v>313</v>
      </c>
      <c r="E762" s="224" t="s">
        <v>93</v>
      </c>
      <c r="F762" s="264"/>
      <c r="G762" s="218">
        <v>3200</v>
      </c>
      <c r="H762" s="169">
        <f t="shared" si="66"/>
        <v>0</v>
      </c>
      <c r="I762" s="218"/>
      <c r="J762" s="166">
        <f t="shared" si="67"/>
        <v>0</v>
      </c>
      <c r="K762" s="169"/>
      <c r="L762" s="169"/>
      <c r="M762" s="169"/>
      <c r="N762" s="169"/>
      <c r="O762" s="166">
        <f t="shared" si="68"/>
        <v>0</v>
      </c>
      <c r="P762" s="195"/>
      <c r="Q762" s="167"/>
    </row>
    <row r="763" spans="1:17" s="242" customFormat="1" ht="12" hidden="1" customHeight="1">
      <c r="A763" s="230" t="s">
        <v>1268</v>
      </c>
      <c r="B763" s="231" t="s">
        <v>1525</v>
      </c>
      <c r="C763" s="247" t="s">
        <v>1269</v>
      </c>
      <c r="D763" s="247" t="s">
        <v>1270</v>
      </c>
      <c r="E763" s="232" t="s">
        <v>1271</v>
      </c>
      <c r="F763" s="265"/>
      <c r="G763" s="233"/>
      <c r="H763" s="234">
        <f t="shared" si="66"/>
        <v>0</v>
      </c>
      <c r="I763" s="233">
        <v>12161</v>
      </c>
      <c r="J763" s="235">
        <f t="shared" si="67"/>
        <v>0</v>
      </c>
      <c r="K763" s="234"/>
      <c r="L763" s="234"/>
      <c r="M763" s="234"/>
      <c r="N763" s="234"/>
      <c r="O763" s="235">
        <f t="shared" si="68"/>
        <v>0</v>
      </c>
      <c r="P763" s="237"/>
      <c r="Q763" s="238"/>
    </row>
    <row r="764" spans="1:17" s="206" customFormat="1" ht="12" hidden="1" customHeight="1">
      <c r="A764" s="168" t="s">
        <v>1259</v>
      </c>
      <c r="B764" s="224" t="s">
        <v>1525</v>
      </c>
      <c r="C764" s="167" t="s">
        <v>309</v>
      </c>
      <c r="D764" s="167" t="s">
        <v>320</v>
      </c>
      <c r="E764" s="224" t="s">
        <v>93</v>
      </c>
      <c r="F764" s="264"/>
      <c r="G764" s="218">
        <v>18857</v>
      </c>
      <c r="H764" s="169">
        <f t="shared" si="66"/>
        <v>0</v>
      </c>
      <c r="I764" s="218"/>
      <c r="J764" s="166">
        <f t="shared" si="67"/>
        <v>0</v>
      </c>
      <c r="K764" s="169"/>
      <c r="L764" s="169"/>
      <c r="M764" s="169"/>
      <c r="N764" s="169"/>
      <c r="O764" s="166">
        <f t="shared" si="68"/>
        <v>0</v>
      </c>
      <c r="P764" s="195"/>
      <c r="Q764" s="167"/>
    </row>
    <row r="765" spans="1:17" s="242" customFormat="1" ht="12" hidden="1" customHeight="1">
      <c r="A765" s="230" t="s">
        <v>1268</v>
      </c>
      <c r="B765" s="231" t="s">
        <v>1525</v>
      </c>
      <c r="C765" s="247" t="s">
        <v>1269</v>
      </c>
      <c r="D765" s="247" t="s">
        <v>1270</v>
      </c>
      <c r="E765" s="232" t="s">
        <v>1271</v>
      </c>
      <c r="F765" s="265"/>
      <c r="G765" s="233"/>
      <c r="H765" s="234">
        <f t="shared" si="66"/>
        <v>0</v>
      </c>
      <c r="I765" s="233">
        <v>12161</v>
      </c>
      <c r="J765" s="235">
        <f t="shared" si="67"/>
        <v>0</v>
      </c>
      <c r="K765" s="234"/>
      <c r="L765" s="234"/>
      <c r="M765" s="234"/>
      <c r="N765" s="234"/>
      <c r="O765" s="235">
        <f t="shared" si="68"/>
        <v>0</v>
      </c>
      <c r="P765" s="237"/>
      <c r="Q765" s="238"/>
    </row>
    <row r="766" spans="1:17" s="206" customFormat="1" ht="12" hidden="1" customHeight="1">
      <c r="A766" s="168" t="s">
        <v>1260</v>
      </c>
      <c r="B766" s="224" t="s">
        <v>1525</v>
      </c>
      <c r="C766" s="167" t="s">
        <v>309</v>
      </c>
      <c r="D766" s="167" t="s">
        <v>315</v>
      </c>
      <c r="E766" s="224" t="s">
        <v>93</v>
      </c>
      <c r="F766" s="264"/>
      <c r="G766" s="218">
        <v>5400</v>
      </c>
      <c r="H766" s="169">
        <f t="shared" si="66"/>
        <v>0</v>
      </c>
      <c r="I766" s="218"/>
      <c r="J766" s="166">
        <f t="shared" si="67"/>
        <v>0</v>
      </c>
      <c r="K766" s="169"/>
      <c r="L766" s="169"/>
      <c r="M766" s="169"/>
      <c r="N766" s="169"/>
      <c r="O766" s="166">
        <f t="shared" si="68"/>
        <v>0</v>
      </c>
      <c r="P766" s="195"/>
      <c r="Q766" s="167"/>
    </row>
    <row r="767" spans="1:17" s="242" customFormat="1" ht="12" hidden="1" customHeight="1">
      <c r="A767" s="230" t="s">
        <v>1268</v>
      </c>
      <c r="B767" s="231" t="s">
        <v>1525</v>
      </c>
      <c r="C767" s="247" t="s">
        <v>1269</v>
      </c>
      <c r="D767" s="247" t="s">
        <v>1270</v>
      </c>
      <c r="E767" s="232" t="s">
        <v>1271</v>
      </c>
      <c r="F767" s="265"/>
      <c r="G767" s="233"/>
      <c r="H767" s="234">
        <f t="shared" si="66"/>
        <v>0</v>
      </c>
      <c r="I767" s="233">
        <v>12161</v>
      </c>
      <c r="J767" s="235">
        <f t="shared" si="67"/>
        <v>0</v>
      </c>
      <c r="K767" s="234"/>
      <c r="L767" s="234"/>
      <c r="M767" s="234"/>
      <c r="N767" s="234"/>
      <c r="O767" s="235">
        <f t="shared" si="68"/>
        <v>0</v>
      </c>
      <c r="P767" s="237"/>
      <c r="Q767" s="238"/>
    </row>
    <row r="768" spans="1:17" s="206" customFormat="1" ht="12" hidden="1" customHeight="1">
      <c r="A768" s="168" t="s">
        <v>1261</v>
      </c>
      <c r="B768" s="224" t="s">
        <v>1525</v>
      </c>
      <c r="C768" s="167" t="s">
        <v>309</v>
      </c>
      <c r="D768" s="167" t="s">
        <v>316</v>
      </c>
      <c r="E768" s="224" t="s">
        <v>93</v>
      </c>
      <c r="F768" s="264"/>
      <c r="G768" s="218">
        <v>6100</v>
      </c>
      <c r="H768" s="169">
        <f t="shared" si="66"/>
        <v>0</v>
      </c>
      <c r="I768" s="218"/>
      <c r="J768" s="166">
        <f t="shared" si="67"/>
        <v>0</v>
      </c>
      <c r="K768" s="169"/>
      <c r="L768" s="169"/>
      <c r="M768" s="169"/>
      <c r="N768" s="169"/>
      <c r="O768" s="166">
        <f t="shared" si="68"/>
        <v>0</v>
      </c>
      <c r="P768" s="195"/>
      <c r="Q768" s="167"/>
    </row>
    <row r="769" spans="1:17" s="242" customFormat="1" ht="12" hidden="1" customHeight="1">
      <c r="A769" s="230" t="s">
        <v>1268</v>
      </c>
      <c r="B769" s="231" t="s">
        <v>1525</v>
      </c>
      <c r="C769" s="247" t="s">
        <v>1269</v>
      </c>
      <c r="D769" s="247" t="s">
        <v>1270</v>
      </c>
      <c r="E769" s="232" t="s">
        <v>1271</v>
      </c>
      <c r="F769" s="265"/>
      <c r="G769" s="233"/>
      <c r="H769" s="234">
        <f t="shared" si="66"/>
        <v>0</v>
      </c>
      <c r="I769" s="233">
        <v>12161</v>
      </c>
      <c r="J769" s="235">
        <f t="shared" si="67"/>
        <v>0</v>
      </c>
      <c r="K769" s="234"/>
      <c r="L769" s="234"/>
      <c r="M769" s="234"/>
      <c r="N769" s="234"/>
      <c r="O769" s="235">
        <f t="shared" si="68"/>
        <v>0</v>
      </c>
      <c r="P769" s="237"/>
      <c r="Q769" s="238"/>
    </row>
    <row r="770" spans="1:17" s="206" customFormat="1" ht="12" hidden="1" customHeight="1">
      <c r="A770" s="168" t="s">
        <v>1262</v>
      </c>
      <c r="B770" s="224" t="s">
        <v>1525</v>
      </c>
      <c r="C770" s="167" t="s">
        <v>309</v>
      </c>
      <c r="D770" s="167" t="s">
        <v>314</v>
      </c>
      <c r="E770" s="224" t="s">
        <v>93</v>
      </c>
      <c r="F770" s="264"/>
      <c r="G770" s="218">
        <v>3700</v>
      </c>
      <c r="H770" s="169">
        <f t="shared" si="66"/>
        <v>0</v>
      </c>
      <c r="I770" s="218"/>
      <c r="J770" s="166">
        <f t="shared" si="67"/>
        <v>0</v>
      </c>
      <c r="K770" s="169"/>
      <c r="L770" s="169"/>
      <c r="M770" s="169"/>
      <c r="N770" s="169"/>
      <c r="O770" s="166">
        <f t="shared" si="68"/>
        <v>0</v>
      </c>
      <c r="P770" s="195"/>
      <c r="Q770" s="167"/>
    </row>
    <row r="771" spans="1:17" s="242" customFormat="1" ht="12" hidden="1" customHeight="1">
      <c r="A771" s="230" t="s">
        <v>1268</v>
      </c>
      <c r="B771" s="231" t="s">
        <v>1525</v>
      </c>
      <c r="C771" s="247" t="s">
        <v>1269</v>
      </c>
      <c r="D771" s="247" t="s">
        <v>1270</v>
      </c>
      <c r="E771" s="232" t="s">
        <v>1271</v>
      </c>
      <c r="F771" s="265"/>
      <c r="G771" s="233"/>
      <c r="H771" s="234">
        <f t="shared" si="66"/>
        <v>0</v>
      </c>
      <c r="I771" s="233">
        <v>12161</v>
      </c>
      <c r="J771" s="235">
        <f t="shared" si="67"/>
        <v>0</v>
      </c>
      <c r="K771" s="234"/>
      <c r="L771" s="234"/>
      <c r="M771" s="234"/>
      <c r="N771" s="234"/>
      <c r="O771" s="235">
        <f t="shared" si="68"/>
        <v>0</v>
      </c>
      <c r="P771" s="237"/>
      <c r="Q771" s="238"/>
    </row>
    <row r="772" spans="1:17" s="206" customFormat="1" ht="12" hidden="1" customHeight="1">
      <c r="A772" s="168" t="s">
        <v>1263</v>
      </c>
      <c r="B772" s="224" t="s">
        <v>1525</v>
      </c>
      <c r="C772" s="167" t="s">
        <v>309</v>
      </c>
      <c r="D772" s="167" t="s">
        <v>317</v>
      </c>
      <c r="E772" s="224" t="s">
        <v>93</v>
      </c>
      <c r="F772" s="264"/>
      <c r="G772" s="218">
        <v>6700</v>
      </c>
      <c r="H772" s="169">
        <f t="shared" si="66"/>
        <v>0</v>
      </c>
      <c r="I772" s="218"/>
      <c r="J772" s="166">
        <f t="shared" si="67"/>
        <v>0</v>
      </c>
      <c r="K772" s="169"/>
      <c r="L772" s="169"/>
      <c r="M772" s="169"/>
      <c r="N772" s="169"/>
      <c r="O772" s="166">
        <f t="shared" si="68"/>
        <v>0</v>
      </c>
      <c r="P772" s="195"/>
      <c r="Q772" s="167"/>
    </row>
    <row r="773" spans="1:17" s="242" customFormat="1" ht="12" hidden="1" customHeight="1">
      <c r="A773" s="230" t="s">
        <v>1268</v>
      </c>
      <c r="B773" s="231" t="s">
        <v>1525</v>
      </c>
      <c r="C773" s="247" t="s">
        <v>1269</v>
      </c>
      <c r="D773" s="247" t="s">
        <v>1270</v>
      </c>
      <c r="E773" s="232" t="s">
        <v>1271</v>
      </c>
      <c r="F773" s="265"/>
      <c r="G773" s="233"/>
      <c r="H773" s="234">
        <f t="shared" si="66"/>
        <v>0</v>
      </c>
      <c r="I773" s="233">
        <v>12161</v>
      </c>
      <c r="J773" s="235">
        <f t="shared" si="67"/>
        <v>0</v>
      </c>
      <c r="K773" s="234"/>
      <c r="L773" s="234"/>
      <c r="M773" s="234"/>
      <c r="N773" s="234"/>
      <c r="O773" s="235">
        <f t="shared" si="68"/>
        <v>0</v>
      </c>
      <c r="P773" s="237"/>
      <c r="Q773" s="238"/>
    </row>
    <row r="774" spans="1:17" s="206" customFormat="1" ht="12" hidden="1" customHeight="1">
      <c r="A774" s="168" t="s">
        <v>1264</v>
      </c>
      <c r="B774" s="224" t="s">
        <v>1525</v>
      </c>
      <c r="C774" s="167" t="s">
        <v>309</v>
      </c>
      <c r="D774" s="167" t="s">
        <v>318</v>
      </c>
      <c r="E774" s="224" t="s">
        <v>93</v>
      </c>
      <c r="F774" s="264"/>
      <c r="G774" s="218">
        <v>7800</v>
      </c>
      <c r="H774" s="169">
        <f t="shared" si="66"/>
        <v>0</v>
      </c>
      <c r="I774" s="218"/>
      <c r="J774" s="166">
        <f t="shared" si="67"/>
        <v>0</v>
      </c>
      <c r="K774" s="169"/>
      <c r="L774" s="169"/>
      <c r="M774" s="169"/>
      <c r="N774" s="169"/>
      <c r="O774" s="166">
        <f t="shared" si="68"/>
        <v>0</v>
      </c>
      <c r="P774" s="195"/>
      <c r="Q774" s="167"/>
    </row>
    <row r="775" spans="1:17" s="242" customFormat="1" ht="12" hidden="1" customHeight="1">
      <c r="A775" s="230" t="s">
        <v>1268</v>
      </c>
      <c r="B775" s="231" t="s">
        <v>1525</v>
      </c>
      <c r="C775" s="247" t="s">
        <v>1269</v>
      </c>
      <c r="D775" s="247" t="s">
        <v>1270</v>
      </c>
      <c r="E775" s="232" t="s">
        <v>1271</v>
      </c>
      <c r="F775" s="265"/>
      <c r="G775" s="233"/>
      <c r="H775" s="234">
        <f t="shared" si="66"/>
        <v>0</v>
      </c>
      <c r="I775" s="233">
        <v>12161</v>
      </c>
      <c r="J775" s="235">
        <f t="shared" si="67"/>
        <v>0</v>
      </c>
      <c r="K775" s="234"/>
      <c r="L775" s="234"/>
      <c r="M775" s="234"/>
      <c r="N775" s="234"/>
      <c r="O775" s="235">
        <f t="shared" ref="O775:O838" si="69">SUM(H775+J775)+L775+N775</f>
        <v>0</v>
      </c>
      <c r="P775" s="237"/>
      <c r="Q775" s="238"/>
    </row>
    <row r="776" spans="1:17" s="206" customFormat="1" ht="12" hidden="1" customHeight="1">
      <c r="A776" s="168" t="s">
        <v>1265</v>
      </c>
      <c r="B776" s="224" t="s">
        <v>1525</v>
      </c>
      <c r="C776" s="167" t="s">
        <v>309</v>
      </c>
      <c r="D776" s="167" t="s">
        <v>319</v>
      </c>
      <c r="E776" s="224" t="s">
        <v>93</v>
      </c>
      <c r="F776" s="264"/>
      <c r="G776" s="218">
        <v>10442</v>
      </c>
      <c r="H776" s="169">
        <f t="shared" si="66"/>
        <v>0</v>
      </c>
      <c r="I776" s="218"/>
      <c r="J776" s="166">
        <f t="shared" si="67"/>
        <v>0</v>
      </c>
      <c r="K776" s="169"/>
      <c r="L776" s="169"/>
      <c r="M776" s="169"/>
      <c r="N776" s="169"/>
      <c r="O776" s="166">
        <f t="shared" si="69"/>
        <v>0</v>
      </c>
      <c r="P776" s="195"/>
      <c r="Q776" s="167"/>
    </row>
    <row r="777" spans="1:17" s="242" customFormat="1" ht="12" hidden="1" customHeight="1">
      <c r="A777" s="230" t="s">
        <v>1268</v>
      </c>
      <c r="B777" s="231" t="s">
        <v>1525</v>
      </c>
      <c r="C777" s="247" t="s">
        <v>1269</v>
      </c>
      <c r="D777" s="247" t="s">
        <v>1270</v>
      </c>
      <c r="E777" s="232" t="s">
        <v>1271</v>
      </c>
      <c r="F777" s="265"/>
      <c r="G777" s="233"/>
      <c r="H777" s="234">
        <f t="shared" ref="H777:H840" si="70">F777*G777*$H$3</f>
        <v>0</v>
      </c>
      <c r="I777" s="233">
        <v>12161</v>
      </c>
      <c r="J777" s="235">
        <f t="shared" si="67"/>
        <v>0</v>
      </c>
      <c r="K777" s="234"/>
      <c r="L777" s="234"/>
      <c r="M777" s="234"/>
      <c r="N777" s="234"/>
      <c r="O777" s="235">
        <f t="shared" si="69"/>
        <v>0</v>
      </c>
      <c r="P777" s="237"/>
      <c r="Q777" s="238"/>
    </row>
    <row r="778" spans="1:17" s="206" customFormat="1" ht="12" hidden="1" customHeight="1">
      <c r="A778" s="168" t="s">
        <v>1266</v>
      </c>
      <c r="B778" s="224" t="s">
        <v>1525</v>
      </c>
      <c r="C778" s="167" t="s">
        <v>309</v>
      </c>
      <c r="D778" s="167" t="s">
        <v>310</v>
      </c>
      <c r="E778" s="224" t="s">
        <v>93</v>
      </c>
      <c r="F778" s="264"/>
      <c r="G778" s="218">
        <v>1244</v>
      </c>
      <c r="H778" s="169">
        <f t="shared" si="70"/>
        <v>0</v>
      </c>
      <c r="I778" s="218"/>
      <c r="J778" s="166">
        <f t="shared" si="67"/>
        <v>0</v>
      </c>
      <c r="K778" s="169"/>
      <c r="L778" s="169"/>
      <c r="M778" s="169"/>
      <c r="N778" s="169"/>
      <c r="O778" s="166">
        <f t="shared" si="69"/>
        <v>0</v>
      </c>
      <c r="P778" s="195"/>
      <c r="Q778" s="167"/>
    </row>
    <row r="779" spans="1:17" s="242" customFormat="1" ht="12" hidden="1" customHeight="1">
      <c r="A779" s="230" t="s">
        <v>1268</v>
      </c>
      <c r="B779" s="231" t="s">
        <v>1525</v>
      </c>
      <c r="C779" s="247" t="s">
        <v>1269</v>
      </c>
      <c r="D779" s="247" t="s">
        <v>1270</v>
      </c>
      <c r="E779" s="232" t="s">
        <v>1271</v>
      </c>
      <c r="F779" s="265"/>
      <c r="G779" s="233"/>
      <c r="H779" s="234">
        <f t="shared" si="70"/>
        <v>0</v>
      </c>
      <c r="I779" s="233">
        <v>12161</v>
      </c>
      <c r="J779" s="235">
        <f t="shared" si="67"/>
        <v>0</v>
      </c>
      <c r="K779" s="234"/>
      <c r="L779" s="234"/>
      <c r="M779" s="234"/>
      <c r="N779" s="234"/>
      <c r="O779" s="235">
        <f t="shared" si="69"/>
        <v>0</v>
      </c>
      <c r="P779" s="237"/>
      <c r="Q779" s="238"/>
    </row>
    <row r="780" spans="1:17" s="206" customFormat="1" ht="12" hidden="1" customHeight="1">
      <c r="A780" s="168" t="s">
        <v>1267</v>
      </c>
      <c r="B780" s="224" t="s">
        <v>1525</v>
      </c>
      <c r="C780" s="167" t="s">
        <v>309</v>
      </c>
      <c r="D780" s="167" t="s">
        <v>311</v>
      </c>
      <c r="E780" s="224" t="s">
        <v>93</v>
      </c>
      <c r="F780" s="264"/>
      <c r="G780" s="218">
        <v>1244</v>
      </c>
      <c r="H780" s="169">
        <f t="shared" si="70"/>
        <v>0</v>
      </c>
      <c r="I780" s="218"/>
      <c r="J780" s="166">
        <f t="shared" si="67"/>
        <v>0</v>
      </c>
      <c r="K780" s="169"/>
      <c r="L780" s="169"/>
      <c r="M780" s="169"/>
      <c r="N780" s="169"/>
      <c r="O780" s="166">
        <f t="shared" si="69"/>
        <v>0</v>
      </c>
      <c r="P780" s="195"/>
      <c r="Q780" s="167"/>
    </row>
    <row r="781" spans="1:17" s="242" customFormat="1" ht="12" hidden="1" customHeight="1">
      <c r="A781" s="230" t="s">
        <v>1268</v>
      </c>
      <c r="B781" s="231" t="s">
        <v>321</v>
      </c>
      <c r="C781" s="247" t="s">
        <v>1269</v>
      </c>
      <c r="D781" s="247" t="s">
        <v>1270</v>
      </c>
      <c r="E781" s="232" t="s">
        <v>1271</v>
      </c>
      <c r="F781" s="265"/>
      <c r="G781" s="233"/>
      <c r="H781" s="234">
        <f t="shared" si="70"/>
        <v>0</v>
      </c>
      <c r="I781" s="233">
        <v>12161</v>
      </c>
      <c r="J781" s="235">
        <f t="shared" si="67"/>
        <v>0</v>
      </c>
      <c r="K781" s="234"/>
      <c r="L781" s="234"/>
      <c r="M781" s="234"/>
      <c r="N781" s="234"/>
      <c r="O781" s="235">
        <f t="shared" si="69"/>
        <v>0</v>
      </c>
      <c r="P781" s="237"/>
      <c r="Q781" s="238"/>
    </row>
    <row r="782" spans="1:17" s="206" customFormat="1" ht="12" hidden="1" customHeight="1">
      <c r="A782" s="168" t="s">
        <v>1313</v>
      </c>
      <c r="B782" s="227" t="s">
        <v>1358</v>
      </c>
      <c r="C782" s="196" t="s">
        <v>1321</v>
      </c>
      <c r="D782" s="196" t="s">
        <v>1322</v>
      </c>
      <c r="E782" s="227" t="s">
        <v>93</v>
      </c>
      <c r="F782" s="264"/>
      <c r="G782" s="166">
        <v>44000</v>
      </c>
      <c r="H782" s="169">
        <f t="shared" si="70"/>
        <v>0</v>
      </c>
      <c r="I782" s="166"/>
      <c r="J782" s="166">
        <f t="shared" si="67"/>
        <v>0</v>
      </c>
      <c r="K782" s="169"/>
      <c r="L782" s="169"/>
      <c r="M782" s="169"/>
      <c r="N782" s="169"/>
      <c r="O782" s="166">
        <f t="shared" si="69"/>
        <v>0</v>
      </c>
      <c r="P782" s="195"/>
      <c r="Q782" s="167"/>
    </row>
    <row r="783" spans="1:17" s="242" customFormat="1" ht="12" hidden="1" customHeight="1">
      <c r="A783" s="230" t="s">
        <v>1357</v>
      </c>
      <c r="B783" s="248" t="s">
        <v>1358</v>
      </c>
      <c r="C783" s="247" t="s">
        <v>1351</v>
      </c>
      <c r="D783" s="247" t="s">
        <v>1320</v>
      </c>
      <c r="E783" s="232" t="s">
        <v>1144</v>
      </c>
      <c r="F783" s="265"/>
      <c r="G783" s="233"/>
      <c r="H783" s="234">
        <f t="shared" si="70"/>
        <v>0</v>
      </c>
      <c r="I783" s="233">
        <v>54050</v>
      </c>
      <c r="J783" s="235">
        <f t="shared" si="67"/>
        <v>0</v>
      </c>
      <c r="K783" s="234"/>
      <c r="L783" s="234"/>
      <c r="M783" s="234"/>
      <c r="N783" s="234"/>
      <c r="O783" s="235">
        <f t="shared" si="69"/>
        <v>0</v>
      </c>
      <c r="P783" s="237"/>
      <c r="Q783" s="238"/>
    </row>
    <row r="784" spans="1:17" s="206" customFormat="1" ht="12" hidden="1" customHeight="1">
      <c r="A784" s="168" t="s">
        <v>1314</v>
      </c>
      <c r="B784" s="227" t="s">
        <v>1358</v>
      </c>
      <c r="C784" s="196" t="s">
        <v>1321</v>
      </c>
      <c r="D784" s="196" t="s">
        <v>1323</v>
      </c>
      <c r="E784" s="227" t="s">
        <v>93</v>
      </c>
      <c r="F784" s="264"/>
      <c r="G784" s="166">
        <v>52000</v>
      </c>
      <c r="H784" s="169">
        <f t="shared" si="70"/>
        <v>0</v>
      </c>
      <c r="I784" s="166"/>
      <c r="J784" s="166">
        <f t="shared" ref="J784:J847" si="71">IF(P784="",F784*I784*$J$3*$P$3,F784*I784*$J$3*P784)</f>
        <v>0</v>
      </c>
      <c r="K784" s="169"/>
      <c r="L784" s="169"/>
      <c r="M784" s="169"/>
      <c r="N784" s="169"/>
      <c r="O784" s="166">
        <f t="shared" si="69"/>
        <v>0</v>
      </c>
      <c r="P784" s="195"/>
      <c r="Q784" s="167"/>
    </row>
    <row r="785" spans="1:17" s="242" customFormat="1" ht="12" hidden="1" customHeight="1">
      <c r="A785" s="230" t="s">
        <v>1357</v>
      </c>
      <c r="B785" s="248" t="s">
        <v>1358</v>
      </c>
      <c r="C785" s="247" t="s">
        <v>1351</v>
      </c>
      <c r="D785" s="247" t="s">
        <v>1320</v>
      </c>
      <c r="E785" s="232" t="s">
        <v>1144</v>
      </c>
      <c r="F785" s="265"/>
      <c r="G785" s="233"/>
      <c r="H785" s="234">
        <f t="shared" si="70"/>
        <v>0</v>
      </c>
      <c r="I785" s="233">
        <v>54050</v>
      </c>
      <c r="J785" s="235">
        <f t="shared" si="71"/>
        <v>0</v>
      </c>
      <c r="K785" s="234"/>
      <c r="L785" s="234"/>
      <c r="M785" s="234"/>
      <c r="N785" s="234"/>
      <c r="O785" s="235">
        <f t="shared" si="69"/>
        <v>0</v>
      </c>
      <c r="P785" s="237"/>
      <c r="Q785" s="238"/>
    </row>
    <row r="786" spans="1:17" s="206" customFormat="1" ht="12" hidden="1" customHeight="1">
      <c r="A786" s="168" t="s">
        <v>1315</v>
      </c>
      <c r="B786" s="227" t="s">
        <v>1358</v>
      </c>
      <c r="C786" s="196" t="s">
        <v>1321</v>
      </c>
      <c r="D786" s="196" t="s">
        <v>1324</v>
      </c>
      <c r="E786" s="227" t="s">
        <v>93</v>
      </c>
      <c r="F786" s="264"/>
      <c r="G786" s="166">
        <v>68000</v>
      </c>
      <c r="H786" s="169">
        <f t="shared" si="70"/>
        <v>0</v>
      </c>
      <c r="I786" s="166"/>
      <c r="J786" s="166">
        <f t="shared" si="71"/>
        <v>0</v>
      </c>
      <c r="K786" s="169"/>
      <c r="L786" s="169"/>
      <c r="M786" s="169"/>
      <c r="N786" s="169"/>
      <c r="O786" s="166">
        <f t="shared" si="69"/>
        <v>0</v>
      </c>
      <c r="P786" s="195"/>
      <c r="Q786" s="167"/>
    </row>
    <row r="787" spans="1:17" s="242" customFormat="1" ht="12" hidden="1" customHeight="1">
      <c r="A787" s="230" t="s">
        <v>1357</v>
      </c>
      <c r="B787" s="248" t="s">
        <v>1358</v>
      </c>
      <c r="C787" s="247" t="s">
        <v>1351</v>
      </c>
      <c r="D787" s="247" t="s">
        <v>1320</v>
      </c>
      <c r="E787" s="232" t="s">
        <v>1144</v>
      </c>
      <c r="F787" s="265"/>
      <c r="G787" s="233"/>
      <c r="H787" s="234">
        <f t="shared" si="70"/>
        <v>0</v>
      </c>
      <c r="I787" s="233">
        <v>54050</v>
      </c>
      <c r="J787" s="235">
        <f t="shared" si="71"/>
        <v>0</v>
      </c>
      <c r="K787" s="234"/>
      <c r="L787" s="234"/>
      <c r="M787" s="234"/>
      <c r="N787" s="234"/>
      <c r="O787" s="235">
        <f t="shared" si="69"/>
        <v>0</v>
      </c>
      <c r="P787" s="237"/>
      <c r="Q787" s="238"/>
    </row>
    <row r="788" spans="1:17" s="206" customFormat="1" ht="12" hidden="1" customHeight="1">
      <c r="A788" s="168" t="s">
        <v>1316</v>
      </c>
      <c r="B788" s="227" t="s">
        <v>1358</v>
      </c>
      <c r="C788" s="196" t="s">
        <v>1321</v>
      </c>
      <c r="D788" s="196" t="s">
        <v>1325</v>
      </c>
      <c r="E788" s="227" t="s">
        <v>93</v>
      </c>
      <c r="F788" s="264"/>
      <c r="G788" s="166">
        <v>40000</v>
      </c>
      <c r="H788" s="169">
        <f t="shared" si="70"/>
        <v>0</v>
      </c>
      <c r="I788" s="166"/>
      <c r="J788" s="166">
        <f t="shared" si="71"/>
        <v>0</v>
      </c>
      <c r="K788" s="169"/>
      <c r="L788" s="169"/>
      <c r="M788" s="169"/>
      <c r="N788" s="169"/>
      <c r="O788" s="166">
        <f t="shared" si="69"/>
        <v>0</v>
      </c>
      <c r="P788" s="195"/>
      <c r="Q788" s="167"/>
    </row>
    <row r="789" spans="1:17" s="242" customFormat="1" ht="12" hidden="1" customHeight="1">
      <c r="A789" s="230" t="s">
        <v>1357</v>
      </c>
      <c r="B789" s="248" t="s">
        <v>1358</v>
      </c>
      <c r="C789" s="247" t="s">
        <v>1351</v>
      </c>
      <c r="D789" s="247" t="s">
        <v>1320</v>
      </c>
      <c r="E789" s="232" t="s">
        <v>1144</v>
      </c>
      <c r="F789" s="265"/>
      <c r="G789" s="233"/>
      <c r="H789" s="234">
        <f t="shared" si="70"/>
        <v>0</v>
      </c>
      <c r="I789" s="233">
        <v>54050</v>
      </c>
      <c r="J789" s="235">
        <f t="shared" si="71"/>
        <v>0</v>
      </c>
      <c r="K789" s="234"/>
      <c r="L789" s="234"/>
      <c r="M789" s="234"/>
      <c r="N789" s="234"/>
      <c r="O789" s="235">
        <f t="shared" si="69"/>
        <v>0</v>
      </c>
      <c r="P789" s="237"/>
      <c r="Q789" s="238"/>
    </row>
    <row r="790" spans="1:17" s="206" customFormat="1" ht="12" hidden="1" customHeight="1">
      <c r="A790" s="168" t="s">
        <v>1317</v>
      </c>
      <c r="B790" s="227" t="s">
        <v>1358</v>
      </c>
      <c r="C790" s="196" t="s">
        <v>1321</v>
      </c>
      <c r="D790" s="196" t="s">
        <v>1326</v>
      </c>
      <c r="E790" s="227" t="s">
        <v>93</v>
      </c>
      <c r="F790" s="264"/>
      <c r="G790" s="166">
        <v>51000</v>
      </c>
      <c r="H790" s="169">
        <f t="shared" si="70"/>
        <v>0</v>
      </c>
      <c r="I790" s="166"/>
      <c r="J790" s="166">
        <f t="shared" si="71"/>
        <v>0</v>
      </c>
      <c r="K790" s="169"/>
      <c r="L790" s="169"/>
      <c r="M790" s="169"/>
      <c r="N790" s="169"/>
      <c r="O790" s="166">
        <f t="shared" si="69"/>
        <v>0</v>
      </c>
      <c r="P790" s="195"/>
      <c r="Q790" s="167"/>
    </row>
    <row r="791" spans="1:17" s="242" customFormat="1" ht="12" hidden="1" customHeight="1">
      <c r="A791" s="230" t="s">
        <v>1357</v>
      </c>
      <c r="B791" s="248" t="s">
        <v>1358</v>
      </c>
      <c r="C791" s="247" t="s">
        <v>1351</v>
      </c>
      <c r="D791" s="247" t="s">
        <v>1320</v>
      </c>
      <c r="E791" s="232" t="s">
        <v>1144</v>
      </c>
      <c r="F791" s="265"/>
      <c r="G791" s="233"/>
      <c r="H791" s="234">
        <f t="shared" si="70"/>
        <v>0</v>
      </c>
      <c r="I791" s="233">
        <v>54050</v>
      </c>
      <c r="J791" s="235">
        <f t="shared" si="71"/>
        <v>0</v>
      </c>
      <c r="K791" s="234"/>
      <c r="L791" s="234"/>
      <c r="M791" s="234"/>
      <c r="N791" s="234"/>
      <c r="O791" s="235">
        <f t="shared" si="69"/>
        <v>0</v>
      </c>
      <c r="P791" s="237"/>
      <c r="Q791" s="238"/>
    </row>
    <row r="792" spans="1:17" s="206" customFormat="1" ht="12" hidden="1" customHeight="1">
      <c r="A792" s="168" t="s">
        <v>1318</v>
      </c>
      <c r="B792" s="227" t="s">
        <v>1358</v>
      </c>
      <c r="C792" s="196" t="s">
        <v>1321</v>
      </c>
      <c r="D792" s="196" t="s">
        <v>1327</v>
      </c>
      <c r="E792" s="227" t="s">
        <v>93</v>
      </c>
      <c r="F792" s="264"/>
      <c r="G792" s="166">
        <v>45000</v>
      </c>
      <c r="H792" s="169">
        <f t="shared" si="70"/>
        <v>0</v>
      </c>
      <c r="I792" s="166"/>
      <c r="J792" s="166">
        <f t="shared" si="71"/>
        <v>0</v>
      </c>
      <c r="K792" s="169"/>
      <c r="L792" s="169"/>
      <c r="M792" s="169"/>
      <c r="N792" s="169"/>
      <c r="O792" s="166">
        <f t="shared" si="69"/>
        <v>0</v>
      </c>
      <c r="P792" s="195"/>
      <c r="Q792" s="167"/>
    </row>
    <row r="793" spans="1:17" s="242" customFormat="1" ht="12" hidden="1" customHeight="1">
      <c r="A793" s="230" t="s">
        <v>1357</v>
      </c>
      <c r="B793" s="248" t="s">
        <v>1358</v>
      </c>
      <c r="C793" s="247" t="s">
        <v>1351</v>
      </c>
      <c r="D793" s="247" t="s">
        <v>1320</v>
      </c>
      <c r="E793" s="232" t="s">
        <v>1144</v>
      </c>
      <c r="F793" s="265"/>
      <c r="G793" s="233"/>
      <c r="H793" s="234">
        <f t="shared" si="70"/>
        <v>0</v>
      </c>
      <c r="I793" s="233">
        <v>54050</v>
      </c>
      <c r="J793" s="235">
        <f t="shared" si="71"/>
        <v>0</v>
      </c>
      <c r="K793" s="234"/>
      <c r="L793" s="234"/>
      <c r="M793" s="234"/>
      <c r="N793" s="234"/>
      <c r="O793" s="235">
        <f t="shared" si="69"/>
        <v>0</v>
      </c>
      <c r="P793" s="237"/>
      <c r="Q793" s="238"/>
    </row>
    <row r="794" spans="1:17" s="206" customFormat="1" ht="12" hidden="1" customHeight="1">
      <c r="A794" s="168" t="s">
        <v>1319</v>
      </c>
      <c r="B794" s="227" t="s">
        <v>1358</v>
      </c>
      <c r="C794" s="196" t="s">
        <v>1321</v>
      </c>
      <c r="D794" s="196" t="s">
        <v>1328</v>
      </c>
      <c r="E794" s="227" t="s">
        <v>93</v>
      </c>
      <c r="F794" s="264"/>
      <c r="G794" s="166">
        <v>47000</v>
      </c>
      <c r="H794" s="169">
        <f t="shared" si="70"/>
        <v>0</v>
      </c>
      <c r="I794" s="166"/>
      <c r="J794" s="166">
        <f t="shared" si="71"/>
        <v>0</v>
      </c>
      <c r="K794" s="169"/>
      <c r="L794" s="169"/>
      <c r="M794" s="169"/>
      <c r="N794" s="169"/>
      <c r="O794" s="166">
        <f t="shared" si="69"/>
        <v>0</v>
      </c>
      <c r="P794" s="195"/>
      <c r="Q794" s="167"/>
    </row>
    <row r="795" spans="1:17" s="242" customFormat="1" ht="12" hidden="1" customHeight="1">
      <c r="A795" s="230" t="s">
        <v>1357</v>
      </c>
      <c r="B795" s="248" t="s">
        <v>1358</v>
      </c>
      <c r="C795" s="247" t="s">
        <v>1351</v>
      </c>
      <c r="D795" s="247" t="s">
        <v>1320</v>
      </c>
      <c r="E795" s="232" t="s">
        <v>1144</v>
      </c>
      <c r="F795" s="265"/>
      <c r="G795" s="233"/>
      <c r="H795" s="234">
        <f t="shared" si="70"/>
        <v>0</v>
      </c>
      <c r="I795" s="233">
        <v>54050</v>
      </c>
      <c r="J795" s="235">
        <f t="shared" si="71"/>
        <v>0</v>
      </c>
      <c r="K795" s="234"/>
      <c r="L795" s="234"/>
      <c r="M795" s="234"/>
      <c r="N795" s="234"/>
      <c r="O795" s="235">
        <f t="shared" si="69"/>
        <v>0</v>
      </c>
      <c r="P795" s="237"/>
      <c r="Q795" s="238"/>
    </row>
    <row r="796" spans="1:17" s="206" customFormat="1" ht="12" hidden="1" customHeight="1">
      <c r="A796" s="168" t="s">
        <v>1329</v>
      </c>
      <c r="B796" s="227" t="s">
        <v>1358</v>
      </c>
      <c r="C796" s="167" t="s">
        <v>1333</v>
      </c>
      <c r="D796" s="167" t="s">
        <v>1334</v>
      </c>
      <c r="E796" s="224" t="s">
        <v>93</v>
      </c>
      <c r="F796" s="264"/>
      <c r="G796" s="218">
        <v>4800</v>
      </c>
      <c r="H796" s="169">
        <f t="shared" si="70"/>
        <v>0</v>
      </c>
      <c r="I796" s="218"/>
      <c r="J796" s="166">
        <f t="shared" si="71"/>
        <v>0</v>
      </c>
      <c r="K796" s="169"/>
      <c r="L796" s="169"/>
      <c r="M796" s="169"/>
      <c r="N796" s="169"/>
      <c r="O796" s="166">
        <f t="shared" si="69"/>
        <v>0</v>
      </c>
      <c r="P796" s="195"/>
      <c r="Q796" s="167"/>
    </row>
    <row r="797" spans="1:17" s="242" customFormat="1" ht="12" hidden="1" customHeight="1">
      <c r="A797" s="230" t="s">
        <v>1355</v>
      </c>
      <c r="B797" s="248" t="s">
        <v>1358</v>
      </c>
      <c r="C797" s="247" t="s">
        <v>1351</v>
      </c>
      <c r="D797" s="247" t="s">
        <v>1356</v>
      </c>
      <c r="E797" s="232" t="s">
        <v>1144</v>
      </c>
      <c r="F797" s="265"/>
      <c r="G797" s="233"/>
      <c r="H797" s="234">
        <f t="shared" si="70"/>
        <v>0</v>
      </c>
      <c r="I797" s="233">
        <v>29727</v>
      </c>
      <c r="J797" s="235">
        <f t="shared" si="71"/>
        <v>0</v>
      </c>
      <c r="K797" s="234"/>
      <c r="L797" s="234"/>
      <c r="M797" s="234"/>
      <c r="N797" s="234"/>
      <c r="O797" s="235">
        <f t="shared" si="69"/>
        <v>0</v>
      </c>
      <c r="P797" s="237"/>
      <c r="Q797" s="238"/>
    </row>
    <row r="798" spans="1:17" s="206" customFormat="1" ht="12" hidden="1" customHeight="1">
      <c r="A798" s="168" t="s">
        <v>1330</v>
      </c>
      <c r="B798" s="227" t="s">
        <v>1358</v>
      </c>
      <c r="C798" s="167" t="s">
        <v>1333</v>
      </c>
      <c r="D798" s="167" t="s">
        <v>1335</v>
      </c>
      <c r="E798" s="224" t="s">
        <v>93</v>
      </c>
      <c r="F798" s="264"/>
      <c r="G798" s="218">
        <v>3600</v>
      </c>
      <c r="H798" s="169">
        <f t="shared" si="70"/>
        <v>0</v>
      </c>
      <c r="I798" s="218"/>
      <c r="J798" s="166">
        <f t="shared" si="71"/>
        <v>0</v>
      </c>
      <c r="K798" s="169"/>
      <c r="L798" s="169"/>
      <c r="M798" s="169"/>
      <c r="N798" s="169"/>
      <c r="O798" s="166">
        <f t="shared" si="69"/>
        <v>0</v>
      </c>
      <c r="P798" s="195"/>
      <c r="Q798" s="167"/>
    </row>
    <row r="799" spans="1:17" s="242" customFormat="1" ht="12" hidden="1" customHeight="1">
      <c r="A799" s="230" t="s">
        <v>1355</v>
      </c>
      <c r="B799" s="248" t="s">
        <v>1358</v>
      </c>
      <c r="C799" s="247" t="s">
        <v>1351</v>
      </c>
      <c r="D799" s="247" t="s">
        <v>1356</v>
      </c>
      <c r="E799" s="232" t="s">
        <v>1144</v>
      </c>
      <c r="F799" s="265"/>
      <c r="G799" s="233"/>
      <c r="H799" s="234">
        <f t="shared" si="70"/>
        <v>0</v>
      </c>
      <c r="I799" s="233">
        <v>29727</v>
      </c>
      <c r="J799" s="235">
        <f t="shared" si="71"/>
        <v>0</v>
      </c>
      <c r="K799" s="234"/>
      <c r="L799" s="234"/>
      <c r="M799" s="234"/>
      <c r="N799" s="234"/>
      <c r="O799" s="235">
        <f t="shared" si="69"/>
        <v>0</v>
      </c>
      <c r="P799" s="237"/>
      <c r="Q799" s="238"/>
    </row>
    <row r="800" spans="1:17" s="206" customFormat="1" ht="12" hidden="1" customHeight="1">
      <c r="A800" s="168" t="s">
        <v>1331</v>
      </c>
      <c r="B800" s="227" t="s">
        <v>1358</v>
      </c>
      <c r="C800" s="167" t="s">
        <v>1333</v>
      </c>
      <c r="D800" s="167" t="s">
        <v>1336</v>
      </c>
      <c r="E800" s="224" t="s">
        <v>93</v>
      </c>
      <c r="F800" s="264"/>
      <c r="G800" s="218">
        <v>6200</v>
      </c>
      <c r="H800" s="169">
        <f t="shared" si="70"/>
        <v>0</v>
      </c>
      <c r="I800" s="218"/>
      <c r="J800" s="166">
        <f t="shared" si="71"/>
        <v>0</v>
      </c>
      <c r="K800" s="169"/>
      <c r="L800" s="169"/>
      <c r="M800" s="169"/>
      <c r="N800" s="169"/>
      <c r="O800" s="166">
        <f t="shared" si="69"/>
        <v>0</v>
      </c>
      <c r="P800" s="195"/>
      <c r="Q800" s="167"/>
    </row>
    <row r="801" spans="1:17" s="242" customFormat="1" ht="12" hidden="1" customHeight="1">
      <c r="A801" s="230" t="s">
        <v>1355</v>
      </c>
      <c r="B801" s="248" t="s">
        <v>1358</v>
      </c>
      <c r="C801" s="247" t="s">
        <v>1351</v>
      </c>
      <c r="D801" s="247" t="s">
        <v>1356</v>
      </c>
      <c r="E801" s="232" t="s">
        <v>1144</v>
      </c>
      <c r="F801" s="265"/>
      <c r="G801" s="233"/>
      <c r="H801" s="234">
        <f t="shared" si="70"/>
        <v>0</v>
      </c>
      <c r="I801" s="233">
        <v>29727</v>
      </c>
      <c r="J801" s="235">
        <f t="shared" si="71"/>
        <v>0</v>
      </c>
      <c r="K801" s="234"/>
      <c r="L801" s="234"/>
      <c r="M801" s="234"/>
      <c r="N801" s="234"/>
      <c r="O801" s="235">
        <f t="shared" si="69"/>
        <v>0</v>
      </c>
      <c r="P801" s="237"/>
      <c r="Q801" s="238"/>
    </row>
    <row r="802" spans="1:17" s="206" customFormat="1" ht="12" hidden="1" customHeight="1">
      <c r="A802" s="168" t="s">
        <v>1332</v>
      </c>
      <c r="B802" s="227" t="s">
        <v>1358</v>
      </c>
      <c r="C802" s="167" t="s">
        <v>1333</v>
      </c>
      <c r="D802" s="167" t="s">
        <v>1337</v>
      </c>
      <c r="E802" s="224" t="s">
        <v>93</v>
      </c>
      <c r="F802" s="264"/>
      <c r="G802" s="218">
        <v>7000</v>
      </c>
      <c r="H802" s="169">
        <f t="shared" si="70"/>
        <v>0</v>
      </c>
      <c r="I802" s="218"/>
      <c r="J802" s="166">
        <f t="shared" si="71"/>
        <v>0</v>
      </c>
      <c r="K802" s="169"/>
      <c r="L802" s="169"/>
      <c r="M802" s="169"/>
      <c r="N802" s="169"/>
      <c r="O802" s="166">
        <f t="shared" si="69"/>
        <v>0</v>
      </c>
      <c r="P802" s="195"/>
      <c r="Q802" s="167"/>
    </row>
    <row r="803" spans="1:17" s="242" customFormat="1" ht="12" hidden="1" customHeight="1">
      <c r="A803" s="230" t="s">
        <v>1355</v>
      </c>
      <c r="B803" s="248" t="s">
        <v>1358</v>
      </c>
      <c r="C803" s="247" t="s">
        <v>1351</v>
      </c>
      <c r="D803" s="247" t="s">
        <v>1356</v>
      </c>
      <c r="E803" s="232" t="s">
        <v>1144</v>
      </c>
      <c r="F803" s="265"/>
      <c r="G803" s="233"/>
      <c r="H803" s="234">
        <f t="shared" si="70"/>
        <v>0</v>
      </c>
      <c r="I803" s="233">
        <v>29727</v>
      </c>
      <c r="J803" s="235">
        <f t="shared" si="71"/>
        <v>0</v>
      </c>
      <c r="K803" s="234"/>
      <c r="L803" s="234"/>
      <c r="M803" s="234"/>
      <c r="N803" s="234"/>
      <c r="O803" s="235">
        <f t="shared" si="69"/>
        <v>0</v>
      </c>
      <c r="P803" s="237"/>
      <c r="Q803" s="238"/>
    </row>
    <row r="804" spans="1:17" s="206" customFormat="1" ht="12" hidden="1" customHeight="1">
      <c r="A804" s="168" t="s">
        <v>1338</v>
      </c>
      <c r="B804" s="227" t="s">
        <v>1358</v>
      </c>
      <c r="C804" s="167" t="s">
        <v>347</v>
      </c>
      <c r="D804" s="167" t="s">
        <v>1346</v>
      </c>
      <c r="E804" s="224" t="s">
        <v>93</v>
      </c>
      <c r="F804" s="264"/>
      <c r="G804" s="218">
        <v>2333</v>
      </c>
      <c r="H804" s="169">
        <f t="shared" si="70"/>
        <v>0</v>
      </c>
      <c r="I804" s="218"/>
      <c r="J804" s="166">
        <f t="shared" si="71"/>
        <v>0</v>
      </c>
      <c r="K804" s="169"/>
      <c r="L804" s="169"/>
      <c r="M804" s="169"/>
      <c r="N804" s="169"/>
      <c r="O804" s="166">
        <f t="shared" si="69"/>
        <v>0</v>
      </c>
      <c r="P804" s="195"/>
      <c r="Q804" s="167"/>
    </row>
    <row r="805" spans="1:17" s="242" customFormat="1" ht="12" hidden="1" customHeight="1">
      <c r="A805" s="230" t="s">
        <v>1350</v>
      </c>
      <c r="B805" s="248" t="s">
        <v>1358</v>
      </c>
      <c r="C805" s="247" t="s">
        <v>1351</v>
      </c>
      <c r="D805" s="247" t="s">
        <v>1352</v>
      </c>
      <c r="E805" s="232" t="s">
        <v>1144</v>
      </c>
      <c r="F805" s="265"/>
      <c r="G805" s="233"/>
      <c r="H805" s="234">
        <f t="shared" si="70"/>
        <v>0</v>
      </c>
      <c r="I805" s="233">
        <v>22971</v>
      </c>
      <c r="J805" s="235">
        <f t="shared" si="71"/>
        <v>0</v>
      </c>
      <c r="K805" s="234"/>
      <c r="L805" s="234"/>
      <c r="M805" s="234"/>
      <c r="N805" s="234"/>
      <c r="O805" s="235">
        <f t="shared" si="69"/>
        <v>0</v>
      </c>
      <c r="P805" s="237"/>
      <c r="Q805" s="238"/>
    </row>
    <row r="806" spans="1:17" s="206" customFormat="1" ht="12" hidden="1" customHeight="1">
      <c r="A806" s="168" t="s">
        <v>1339</v>
      </c>
      <c r="B806" s="227" t="s">
        <v>1358</v>
      </c>
      <c r="C806" s="167" t="s">
        <v>348</v>
      </c>
      <c r="D806" s="167" t="s">
        <v>1346</v>
      </c>
      <c r="E806" s="224" t="s">
        <v>93</v>
      </c>
      <c r="F806" s="264"/>
      <c r="G806" s="218">
        <v>3617</v>
      </c>
      <c r="H806" s="169">
        <f t="shared" si="70"/>
        <v>0</v>
      </c>
      <c r="I806" s="218"/>
      <c r="J806" s="166">
        <f t="shared" si="71"/>
        <v>0</v>
      </c>
      <c r="K806" s="169"/>
      <c r="L806" s="169"/>
      <c r="M806" s="169"/>
      <c r="N806" s="169"/>
      <c r="O806" s="166">
        <f t="shared" si="69"/>
        <v>0</v>
      </c>
      <c r="P806" s="195"/>
      <c r="Q806" s="167"/>
    </row>
    <row r="807" spans="1:17" s="242" customFormat="1" ht="12" hidden="1" customHeight="1">
      <c r="A807" s="230" t="s">
        <v>1350</v>
      </c>
      <c r="B807" s="248" t="s">
        <v>1358</v>
      </c>
      <c r="C807" s="247" t="s">
        <v>1351</v>
      </c>
      <c r="D807" s="247" t="s">
        <v>1352</v>
      </c>
      <c r="E807" s="232" t="s">
        <v>1144</v>
      </c>
      <c r="F807" s="265"/>
      <c r="G807" s="233"/>
      <c r="H807" s="234">
        <f t="shared" si="70"/>
        <v>0</v>
      </c>
      <c r="I807" s="233">
        <v>22971</v>
      </c>
      <c r="J807" s="235">
        <f t="shared" si="71"/>
        <v>0</v>
      </c>
      <c r="K807" s="234"/>
      <c r="L807" s="234"/>
      <c r="M807" s="234"/>
      <c r="N807" s="234"/>
      <c r="O807" s="235">
        <f t="shared" si="69"/>
        <v>0</v>
      </c>
      <c r="P807" s="237"/>
      <c r="Q807" s="238"/>
    </row>
    <row r="808" spans="1:17" s="206" customFormat="1" ht="12" hidden="1" customHeight="1">
      <c r="A808" s="168" t="s">
        <v>1340</v>
      </c>
      <c r="B808" s="227" t="s">
        <v>1358</v>
      </c>
      <c r="C808" s="167" t="s">
        <v>350</v>
      </c>
      <c r="D808" s="167" t="s">
        <v>1346</v>
      </c>
      <c r="E808" s="224" t="s">
        <v>93</v>
      </c>
      <c r="F808" s="264"/>
      <c r="G808" s="218">
        <v>4808</v>
      </c>
      <c r="H808" s="169">
        <f t="shared" si="70"/>
        <v>0</v>
      </c>
      <c r="I808" s="218"/>
      <c r="J808" s="166">
        <f t="shared" si="71"/>
        <v>0</v>
      </c>
      <c r="K808" s="169"/>
      <c r="L808" s="169"/>
      <c r="M808" s="169"/>
      <c r="N808" s="169"/>
      <c r="O808" s="166">
        <f t="shared" si="69"/>
        <v>0</v>
      </c>
      <c r="P808" s="195"/>
      <c r="Q808" s="167"/>
    </row>
    <row r="809" spans="1:17" s="242" customFormat="1" ht="12" hidden="1" customHeight="1">
      <c r="A809" s="230" t="s">
        <v>1350</v>
      </c>
      <c r="B809" s="248" t="s">
        <v>1358</v>
      </c>
      <c r="C809" s="247" t="s">
        <v>1351</v>
      </c>
      <c r="D809" s="247" t="s">
        <v>1352</v>
      </c>
      <c r="E809" s="232" t="s">
        <v>1144</v>
      </c>
      <c r="F809" s="265"/>
      <c r="G809" s="233"/>
      <c r="H809" s="234">
        <f t="shared" si="70"/>
        <v>0</v>
      </c>
      <c r="I809" s="233">
        <v>22971</v>
      </c>
      <c r="J809" s="235">
        <f t="shared" si="71"/>
        <v>0</v>
      </c>
      <c r="K809" s="234"/>
      <c r="L809" s="234"/>
      <c r="M809" s="234"/>
      <c r="N809" s="234"/>
      <c r="O809" s="235">
        <f t="shared" si="69"/>
        <v>0</v>
      </c>
      <c r="P809" s="237"/>
      <c r="Q809" s="238"/>
    </row>
    <row r="810" spans="1:17" s="206" customFormat="1" ht="12" hidden="1" customHeight="1">
      <c r="A810" s="168" t="s">
        <v>1341</v>
      </c>
      <c r="B810" s="227" t="s">
        <v>1358</v>
      </c>
      <c r="C810" s="167" t="s">
        <v>351</v>
      </c>
      <c r="D810" s="167" t="s">
        <v>1346</v>
      </c>
      <c r="E810" s="224" t="s">
        <v>93</v>
      </c>
      <c r="F810" s="264"/>
      <c r="G810" s="218">
        <v>4425</v>
      </c>
      <c r="H810" s="169">
        <f t="shared" si="70"/>
        <v>0</v>
      </c>
      <c r="I810" s="218"/>
      <c r="J810" s="166">
        <f t="shared" si="71"/>
        <v>0</v>
      </c>
      <c r="K810" s="169"/>
      <c r="L810" s="169"/>
      <c r="M810" s="169"/>
      <c r="N810" s="169"/>
      <c r="O810" s="166">
        <f t="shared" si="69"/>
        <v>0</v>
      </c>
      <c r="P810" s="195"/>
      <c r="Q810" s="167"/>
    </row>
    <row r="811" spans="1:17" s="242" customFormat="1" ht="12" hidden="1" customHeight="1">
      <c r="A811" s="230" t="s">
        <v>1350</v>
      </c>
      <c r="B811" s="248" t="s">
        <v>1358</v>
      </c>
      <c r="C811" s="247" t="s">
        <v>1351</v>
      </c>
      <c r="D811" s="247" t="s">
        <v>1352</v>
      </c>
      <c r="E811" s="232" t="s">
        <v>1144</v>
      </c>
      <c r="F811" s="265"/>
      <c r="G811" s="233"/>
      <c r="H811" s="234">
        <f t="shared" si="70"/>
        <v>0</v>
      </c>
      <c r="I811" s="233">
        <v>22971</v>
      </c>
      <c r="J811" s="235">
        <f t="shared" si="71"/>
        <v>0</v>
      </c>
      <c r="K811" s="234"/>
      <c r="L811" s="234"/>
      <c r="M811" s="234"/>
      <c r="N811" s="234"/>
      <c r="O811" s="235">
        <f t="shared" si="69"/>
        <v>0</v>
      </c>
      <c r="P811" s="237"/>
      <c r="Q811" s="238"/>
    </row>
    <row r="812" spans="1:17" s="206" customFormat="1" ht="12" hidden="1" customHeight="1">
      <c r="A812" s="168" t="s">
        <v>1342</v>
      </c>
      <c r="B812" s="227" t="s">
        <v>1358</v>
      </c>
      <c r="C812" s="167" t="s">
        <v>352</v>
      </c>
      <c r="D812" s="167" t="s">
        <v>1346</v>
      </c>
      <c r="E812" s="224" t="s">
        <v>93</v>
      </c>
      <c r="F812" s="264"/>
      <c r="G812" s="218">
        <v>5580</v>
      </c>
      <c r="H812" s="169">
        <f t="shared" si="70"/>
        <v>0</v>
      </c>
      <c r="I812" s="218"/>
      <c r="J812" s="166">
        <f t="shared" si="71"/>
        <v>0</v>
      </c>
      <c r="K812" s="169"/>
      <c r="L812" s="169"/>
      <c r="M812" s="169"/>
      <c r="N812" s="169"/>
      <c r="O812" s="166">
        <f t="shared" si="69"/>
        <v>0</v>
      </c>
      <c r="P812" s="195"/>
      <c r="Q812" s="167"/>
    </row>
    <row r="813" spans="1:17" s="242" customFormat="1" ht="12" hidden="1" customHeight="1">
      <c r="A813" s="230" t="s">
        <v>1350</v>
      </c>
      <c r="B813" s="248" t="s">
        <v>1358</v>
      </c>
      <c r="C813" s="247" t="s">
        <v>1351</v>
      </c>
      <c r="D813" s="247" t="s">
        <v>1352</v>
      </c>
      <c r="E813" s="232" t="s">
        <v>1144</v>
      </c>
      <c r="F813" s="265"/>
      <c r="G813" s="233"/>
      <c r="H813" s="234">
        <f t="shared" si="70"/>
        <v>0</v>
      </c>
      <c r="I813" s="233">
        <v>22971</v>
      </c>
      <c r="J813" s="235">
        <f t="shared" si="71"/>
        <v>0</v>
      </c>
      <c r="K813" s="234"/>
      <c r="L813" s="234"/>
      <c r="M813" s="234"/>
      <c r="N813" s="234"/>
      <c r="O813" s="235">
        <f t="shared" si="69"/>
        <v>0</v>
      </c>
      <c r="P813" s="237"/>
      <c r="Q813" s="238"/>
    </row>
    <row r="814" spans="1:17" s="206" customFormat="1" ht="12" hidden="1" customHeight="1">
      <c r="A814" s="168" t="s">
        <v>1343</v>
      </c>
      <c r="B814" s="227" t="s">
        <v>1358</v>
      </c>
      <c r="C814" s="196" t="s">
        <v>354</v>
      </c>
      <c r="D814" s="196" t="s">
        <v>1346</v>
      </c>
      <c r="E814" s="227" t="s">
        <v>93</v>
      </c>
      <c r="F814" s="264"/>
      <c r="G814" s="166">
        <v>6971</v>
      </c>
      <c r="H814" s="169">
        <f t="shared" si="70"/>
        <v>0</v>
      </c>
      <c r="I814" s="166"/>
      <c r="J814" s="166">
        <f t="shared" si="71"/>
        <v>0</v>
      </c>
      <c r="K814" s="169"/>
      <c r="L814" s="169"/>
      <c r="M814" s="169"/>
      <c r="N814" s="169"/>
      <c r="O814" s="166">
        <f t="shared" si="69"/>
        <v>0</v>
      </c>
      <c r="P814" s="195"/>
      <c r="Q814" s="167"/>
    </row>
    <row r="815" spans="1:17" s="242" customFormat="1" ht="12" hidden="1" customHeight="1">
      <c r="A815" s="230" t="s">
        <v>1350</v>
      </c>
      <c r="B815" s="248" t="s">
        <v>1358</v>
      </c>
      <c r="C815" s="247" t="s">
        <v>1351</v>
      </c>
      <c r="D815" s="247" t="s">
        <v>1352</v>
      </c>
      <c r="E815" s="232" t="s">
        <v>1144</v>
      </c>
      <c r="F815" s="265"/>
      <c r="G815" s="233"/>
      <c r="H815" s="234">
        <f t="shared" si="70"/>
        <v>0</v>
      </c>
      <c r="I815" s="233">
        <v>22971</v>
      </c>
      <c r="J815" s="235">
        <f t="shared" si="71"/>
        <v>0</v>
      </c>
      <c r="K815" s="234"/>
      <c r="L815" s="234"/>
      <c r="M815" s="234"/>
      <c r="N815" s="234"/>
      <c r="O815" s="235">
        <f t="shared" si="69"/>
        <v>0</v>
      </c>
      <c r="P815" s="237"/>
      <c r="Q815" s="238"/>
    </row>
    <row r="816" spans="1:17" s="206" customFormat="1" ht="12" hidden="1" customHeight="1">
      <c r="A816" s="168" t="s">
        <v>1344</v>
      </c>
      <c r="B816" s="227" t="s">
        <v>1358</v>
      </c>
      <c r="C816" s="196" t="s">
        <v>355</v>
      </c>
      <c r="D816" s="196" t="s">
        <v>1346</v>
      </c>
      <c r="E816" s="227" t="s">
        <v>93</v>
      </c>
      <c r="F816" s="264"/>
      <c r="G816" s="166">
        <v>8145</v>
      </c>
      <c r="H816" s="169">
        <f t="shared" si="70"/>
        <v>0</v>
      </c>
      <c r="I816" s="166"/>
      <c r="J816" s="166">
        <f t="shared" si="71"/>
        <v>0</v>
      </c>
      <c r="K816" s="169"/>
      <c r="L816" s="169"/>
      <c r="M816" s="169"/>
      <c r="N816" s="169"/>
      <c r="O816" s="166">
        <f t="shared" si="69"/>
        <v>0</v>
      </c>
      <c r="P816" s="195"/>
      <c r="Q816" s="167"/>
    </row>
    <row r="817" spans="1:17" s="242" customFormat="1" ht="12" hidden="1" customHeight="1">
      <c r="A817" s="230" t="s">
        <v>1350</v>
      </c>
      <c r="B817" s="248" t="s">
        <v>1358</v>
      </c>
      <c r="C817" s="247" t="s">
        <v>1351</v>
      </c>
      <c r="D817" s="247" t="s">
        <v>1352</v>
      </c>
      <c r="E817" s="232" t="s">
        <v>1144</v>
      </c>
      <c r="F817" s="265"/>
      <c r="G817" s="233"/>
      <c r="H817" s="234">
        <f t="shared" si="70"/>
        <v>0</v>
      </c>
      <c r="I817" s="233">
        <v>22971</v>
      </c>
      <c r="J817" s="235">
        <f t="shared" si="71"/>
        <v>0</v>
      </c>
      <c r="K817" s="234"/>
      <c r="L817" s="234"/>
      <c r="M817" s="234"/>
      <c r="N817" s="234"/>
      <c r="O817" s="235">
        <f t="shared" si="69"/>
        <v>0</v>
      </c>
      <c r="P817" s="237"/>
      <c r="Q817" s="238"/>
    </row>
    <row r="818" spans="1:17" s="206" customFormat="1" ht="12" hidden="1" customHeight="1">
      <c r="A818" s="168" t="s">
        <v>1345</v>
      </c>
      <c r="B818" s="227" t="s">
        <v>1358</v>
      </c>
      <c r="C818" s="196" t="s">
        <v>357</v>
      </c>
      <c r="D818" s="196" t="s">
        <v>1346</v>
      </c>
      <c r="E818" s="227" t="s">
        <v>93</v>
      </c>
      <c r="F818" s="264"/>
      <c r="G818" s="166">
        <v>9318</v>
      </c>
      <c r="H818" s="169">
        <f t="shared" si="70"/>
        <v>0</v>
      </c>
      <c r="I818" s="166"/>
      <c r="J818" s="166">
        <f t="shared" si="71"/>
        <v>0</v>
      </c>
      <c r="K818" s="169"/>
      <c r="L818" s="169"/>
      <c r="M818" s="169"/>
      <c r="N818" s="169"/>
      <c r="O818" s="166">
        <f t="shared" si="69"/>
        <v>0</v>
      </c>
      <c r="P818" s="195"/>
      <c r="Q818" s="167"/>
    </row>
    <row r="819" spans="1:17" s="242" customFormat="1" ht="12" hidden="1" customHeight="1">
      <c r="A819" s="230" t="s">
        <v>1350</v>
      </c>
      <c r="B819" s="248" t="s">
        <v>1358</v>
      </c>
      <c r="C819" s="247" t="s">
        <v>1351</v>
      </c>
      <c r="D819" s="247" t="s">
        <v>1352</v>
      </c>
      <c r="E819" s="232" t="s">
        <v>1144</v>
      </c>
      <c r="F819" s="265"/>
      <c r="G819" s="233"/>
      <c r="H819" s="234">
        <f t="shared" si="70"/>
        <v>0</v>
      </c>
      <c r="I819" s="233">
        <v>22971</v>
      </c>
      <c r="J819" s="235">
        <f t="shared" si="71"/>
        <v>0</v>
      </c>
      <c r="K819" s="234"/>
      <c r="L819" s="234"/>
      <c r="M819" s="234"/>
      <c r="N819" s="234"/>
      <c r="O819" s="235">
        <f t="shared" si="69"/>
        <v>0</v>
      </c>
      <c r="P819" s="237"/>
      <c r="Q819" s="238"/>
    </row>
    <row r="820" spans="1:17" s="206" customFormat="1" ht="12" hidden="1" customHeight="1">
      <c r="A820" s="168" t="s">
        <v>1347</v>
      </c>
      <c r="B820" s="227" t="s">
        <v>1358</v>
      </c>
      <c r="C820" s="196" t="s">
        <v>349</v>
      </c>
      <c r="D820" s="196" t="s">
        <v>1346</v>
      </c>
      <c r="E820" s="227" t="s">
        <v>93</v>
      </c>
      <c r="F820" s="264"/>
      <c r="G820" s="166">
        <v>3020</v>
      </c>
      <c r="H820" s="169">
        <f t="shared" si="70"/>
        <v>0</v>
      </c>
      <c r="I820" s="166"/>
      <c r="J820" s="166">
        <f t="shared" si="71"/>
        <v>0</v>
      </c>
      <c r="K820" s="169"/>
      <c r="L820" s="169"/>
      <c r="M820" s="169"/>
      <c r="N820" s="169"/>
      <c r="O820" s="166">
        <f t="shared" si="69"/>
        <v>0</v>
      </c>
      <c r="P820" s="195"/>
      <c r="Q820" s="167"/>
    </row>
    <row r="821" spans="1:17" s="242" customFormat="1" ht="12" hidden="1" customHeight="1">
      <c r="A821" s="230" t="s">
        <v>1353</v>
      </c>
      <c r="B821" s="248" t="s">
        <v>1358</v>
      </c>
      <c r="C821" s="247" t="s">
        <v>1351</v>
      </c>
      <c r="D821" s="247" t="s">
        <v>1354</v>
      </c>
      <c r="E821" s="232" t="s">
        <v>1144</v>
      </c>
      <c r="F821" s="265"/>
      <c r="G821" s="233"/>
      <c r="H821" s="234">
        <f t="shared" si="70"/>
        <v>0</v>
      </c>
      <c r="I821" s="233">
        <v>22971</v>
      </c>
      <c r="J821" s="235">
        <f t="shared" si="71"/>
        <v>0</v>
      </c>
      <c r="K821" s="234"/>
      <c r="L821" s="234"/>
      <c r="M821" s="234"/>
      <c r="N821" s="234"/>
      <c r="O821" s="235">
        <f t="shared" si="69"/>
        <v>0</v>
      </c>
      <c r="P821" s="237"/>
      <c r="Q821" s="238"/>
    </row>
    <row r="822" spans="1:17" s="206" customFormat="1" ht="12" hidden="1" customHeight="1">
      <c r="A822" s="168" t="s">
        <v>1348</v>
      </c>
      <c r="B822" s="227" t="s">
        <v>1358</v>
      </c>
      <c r="C822" s="167" t="s">
        <v>353</v>
      </c>
      <c r="D822" s="167" t="s">
        <v>1346</v>
      </c>
      <c r="E822" s="224" t="s">
        <v>93</v>
      </c>
      <c r="F822" s="264"/>
      <c r="G822" s="218">
        <v>4987</v>
      </c>
      <c r="H822" s="169">
        <f t="shared" si="70"/>
        <v>0</v>
      </c>
      <c r="I822" s="218"/>
      <c r="J822" s="166">
        <f t="shared" si="71"/>
        <v>0</v>
      </c>
      <c r="K822" s="169"/>
      <c r="L822" s="169"/>
      <c r="M822" s="169"/>
      <c r="N822" s="169"/>
      <c r="O822" s="166">
        <f t="shared" si="69"/>
        <v>0</v>
      </c>
      <c r="P822" s="195"/>
      <c r="Q822" s="167"/>
    </row>
    <row r="823" spans="1:17" s="242" customFormat="1" ht="12" hidden="1" customHeight="1">
      <c r="A823" s="230" t="s">
        <v>1353</v>
      </c>
      <c r="B823" s="248" t="s">
        <v>1358</v>
      </c>
      <c r="C823" s="247" t="s">
        <v>1351</v>
      </c>
      <c r="D823" s="247" t="s">
        <v>1354</v>
      </c>
      <c r="E823" s="232" t="s">
        <v>1144</v>
      </c>
      <c r="F823" s="265"/>
      <c r="G823" s="233"/>
      <c r="H823" s="234">
        <f t="shared" si="70"/>
        <v>0</v>
      </c>
      <c r="I823" s="233">
        <v>22971</v>
      </c>
      <c r="J823" s="235">
        <f t="shared" si="71"/>
        <v>0</v>
      </c>
      <c r="K823" s="234"/>
      <c r="L823" s="234"/>
      <c r="M823" s="234"/>
      <c r="N823" s="234"/>
      <c r="O823" s="235">
        <f t="shared" si="69"/>
        <v>0</v>
      </c>
      <c r="P823" s="237"/>
      <c r="Q823" s="238"/>
    </row>
    <row r="824" spans="1:17" s="206" customFormat="1" ht="12" hidden="1" customHeight="1">
      <c r="A824" s="168" t="s">
        <v>1349</v>
      </c>
      <c r="B824" s="227" t="s">
        <v>1358</v>
      </c>
      <c r="C824" s="167" t="s">
        <v>356</v>
      </c>
      <c r="D824" s="167" t="s">
        <v>1346</v>
      </c>
      <c r="E824" s="224" t="s">
        <v>93</v>
      </c>
      <c r="F824" s="264"/>
      <c r="G824" s="218">
        <v>6866</v>
      </c>
      <c r="H824" s="169">
        <f t="shared" si="70"/>
        <v>0</v>
      </c>
      <c r="I824" s="218"/>
      <c r="J824" s="166">
        <f t="shared" si="71"/>
        <v>0</v>
      </c>
      <c r="K824" s="169"/>
      <c r="L824" s="169"/>
      <c r="M824" s="169"/>
      <c r="N824" s="169"/>
      <c r="O824" s="166">
        <f t="shared" si="69"/>
        <v>0</v>
      </c>
      <c r="P824" s="195"/>
      <c r="Q824" s="167"/>
    </row>
    <row r="825" spans="1:17" s="242" customFormat="1" ht="12" hidden="1" customHeight="1">
      <c r="A825" s="230" t="s">
        <v>1353</v>
      </c>
      <c r="B825" s="248" t="s">
        <v>1358</v>
      </c>
      <c r="C825" s="247" t="s">
        <v>1351</v>
      </c>
      <c r="D825" s="247" t="s">
        <v>1354</v>
      </c>
      <c r="E825" s="232" t="s">
        <v>1144</v>
      </c>
      <c r="F825" s="265"/>
      <c r="G825" s="233"/>
      <c r="H825" s="234">
        <f t="shared" si="70"/>
        <v>0</v>
      </c>
      <c r="I825" s="233">
        <v>22971</v>
      </c>
      <c r="J825" s="235">
        <f t="shared" si="71"/>
        <v>0</v>
      </c>
      <c r="K825" s="234"/>
      <c r="L825" s="234"/>
      <c r="M825" s="234"/>
      <c r="N825" s="234"/>
      <c r="O825" s="235">
        <f t="shared" si="69"/>
        <v>0</v>
      </c>
      <c r="P825" s="237"/>
      <c r="Q825" s="238"/>
    </row>
    <row r="826" spans="1:17" s="206" customFormat="1" ht="12" hidden="1" customHeight="1">
      <c r="A826" s="168" t="s">
        <v>1359</v>
      </c>
      <c r="B826" s="227" t="s">
        <v>1358</v>
      </c>
      <c r="C826" s="167" t="s">
        <v>1361</v>
      </c>
      <c r="D826" s="167" t="s">
        <v>1362</v>
      </c>
      <c r="E826" s="224" t="s">
        <v>93</v>
      </c>
      <c r="F826" s="264"/>
      <c r="G826" s="218">
        <v>5400</v>
      </c>
      <c r="H826" s="169">
        <f t="shared" si="70"/>
        <v>0</v>
      </c>
      <c r="I826" s="218"/>
      <c r="J826" s="166">
        <f t="shared" si="71"/>
        <v>0</v>
      </c>
      <c r="K826" s="169"/>
      <c r="L826" s="169"/>
      <c r="M826" s="169"/>
      <c r="N826" s="169"/>
      <c r="O826" s="166">
        <f t="shared" si="69"/>
        <v>0</v>
      </c>
      <c r="P826" s="195"/>
      <c r="Q826" s="167"/>
    </row>
    <row r="827" spans="1:17" s="242" customFormat="1" ht="12" hidden="1" customHeight="1">
      <c r="A827" s="230" t="s">
        <v>1364</v>
      </c>
      <c r="B827" s="248" t="s">
        <v>1358</v>
      </c>
      <c r="C827" s="247" t="s">
        <v>1351</v>
      </c>
      <c r="D827" s="247" t="s">
        <v>1365</v>
      </c>
      <c r="E827" s="232" t="s">
        <v>1144</v>
      </c>
      <c r="F827" s="265"/>
      <c r="G827" s="233"/>
      <c r="H827" s="234">
        <f t="shared" si="70"/>
        <v>0</v>
      </c>
      <c r="I827" s="233">
        <v>27025</v>
      </c>
      <c r="J827" s="235">
        <f t="shared" si="71"/>
        <v>0</v>
      </c>
      <c r="K827" s="234"/>
      <c r="L827" s="234"/>
      <c r="M827" s="234"/>
      <c r="N827" s="234"/>
      <c r="O827" s="235">
        <f t="shared" si="69"/>
        <v>0</v>
      </c>
      <c r="P827" s="237"/>
      <c r="Q827" s="238"/>
    </row>
    <row r="828" spans="1:17" s="206" customFormat="1" ht="12" hidden="1" customHeight="1">
      <c r="A828" s="168" t="s">
        <v>1360</v>
      </c>
      <c r="B828" s="227" t="s">
        <v>1358</v>
      </c>
      <c r="C828" s="167" t="s">
        <v>1361</v>
      </c>
      <c r="D828" s="167" t="s">
        <v>1363</v>
      </c>
      <c r="E828" s="224" t="s">
        <v>93</v>
      </c>
      <c r="F828" s="264"/>
      <c r="G828" s="218">
        <v>6100</v>
      </c>
      <c r="H828" s="169">
        <f t="shared" si="70"/>
        <v>0</v>
      </c>
      <c r="I828" s="218"/>
      <c r="J828" s="166">
        <f t="shared" si="71"/>
        <v>0</v>
      </c>
      <c r="K828" s="169"/>
      <c r="L828" s="169"/>
      <c r="M828" s="169"/>
      <c r="N828" s="169"/>
      <c r="O828" s="166">
        <f t="shared" si="69"/>
        <v>0</v>
      </c>
      <c r="P828" s="195"/>
      <c r="Q828" s="167"/>
    </row>
    <row r="829" spans="1:17" s="242" customFormat="1" ht="12" hidden="1" customHeight="1">
      <c r="A829" s="230" t="s">
        <v>1364</v>
      </c>
      <c r="B829" s="248" t="s">
        <v>1358</v>
      </c>
      <c r="C829" s="247" t="s">
        <v>1351</v>
      </c>
      <c r="D829" s="247" t="s">
        <v>1365</v>
      </c>
      <c r="E829" s="232" t="s">
        <v>1144</v>
      </c>
      <c r="F829" s="265"/>
      <c r="G829" s="233"/>
      <c r="H829" s="234">
        <f t="shared" si="70"/>
        <v>0</v>
      </c>
      <c r="I829" s="233">
        <v>27025</v>
      </c>
      <c r="J829" s="235">
        <f t="shared" si="71"/>
        <v>0</v>
      </c>
      <c r="K829" s="234"/>
      <c r="L829" s="234"/>
      <c r="M829" s="234"/>
      <c r="N829" s="234"/>
      <c r="O829" s="235">
        <f t="shared" si="69"/>
        <v>0</v>
      </c>
      <c r="P829" s="237"/>
      <c r="Q829" s="238"/>
    </row>
    <row r="830" spans="1:17" s="206" customFormat="1" ht="12" hidden="1" customHeight="1">
      <c r="A830" s="168" t="s">
        <v>1548</v>
      </c>
      <c r="B830" s="227" t="s">
        <v>1561</v>
      </c>
      <c r="C830" s="196" t="s">
        <v>1550</v>
      </c>
      <c r="D830" s="196" t="s">
        <v>1551</v>
      </c>
      <c r="E830" s="227" t="s">
        <v>93</v>
      </c>
      <c r="F830" s="264"/>
      <c r="G830" s="166">
        <v>84000</v>
      </c>
      <c r="H830" s="169">
        <f t="shared" si="70"/>
        <v>0</v>
      </c>
      <c r="I830" s="166"/>
      <c r="J830" s="166">
        <f t="shared" si="71"/>
        <v>0</v>
      </c>
      <c r="K830" s="169"/>
      <c r="L830" s="169"/>
      <c r="M830" s="169"/>
      <c r="N830" s="169"/>
      <c r="O830" s="166">
        <f t="shared" si="69"/>
        <v>0</v>
      </c>
      <c r="P830" s="195"/>
      <c r="Q830" s="167"/>
    </row>
    <row r="831" spans="1:17" s="242" customFormat="1" ht="12" hidden="1" customHeight="1">
      <c r="A831" s="249" t="s">
        <v>1357</v>
      </c>
      <c r="B831" s="248" t="s">
        <v>1561</v>
      </c>
      <c r="C831" s="236" t="s">
        <v>1351</v>
      </c>
      <c r="D831" s="236" t="s">
        <v>1320</v>
      </c>
      <c r="E831" s="248" t="s">
        <v>1144</v>
      </c>
      <c r="F831" s="265"/>
      <c r="G831" s="235"/>
      <c r="H831" s="234">
        <f t="shared" si="70"/>
        <v>0</v>
      </c>
      <c r="I831" s="235">
        <v>54050</v>
      </c>
      <c r="J831" s="235">
        <f t="shared" si="71"/>
        <v>0</v>
      </c>
      <c r="K831" s="234"/>
      <c r="L831" s="234"/>
      <c r="M831" s="234"/>
      <c r="N831" s="234"/>
      <c r="O831" s="235">
        <f t="shared" si="69"/>
        <v>0</v>
      </c>
      <c r="P831" s="237"/>
      <c r="Q831" s="238"/>
    </row>
    <row r="832" spans="1:17" s="206" customFormat="1" ht="12" hidden="1" customHeight="1">
      <c r="A832" s="168" t="s">
        <v>1549</v>
      </c>
      <c r="B832" s="227" t="s">
        <v>1561</v>
      </c>
      <c r="C832" s="196" t="s">
        <v>1550</v>
      </c>
      <c r="D832" s="196" t="s">
        <v>1552</v>
      </c>
      <c r="E832" s="227" t="s">
        <v>93</v>
      </c>
      <c r="F832" s="264"/>
      <c r="G832" s="166">
        <v>77000</v>
      </c>
      <c r="H832" s="169">
        <f t="shared" si="70"/>
        <v>0</v>
      </c>
      <c r="I832" s="166"/>
      <c r="J832" s="166">
        <f t="shared" si="71"/>
        <v>0</v>
      </c>
      <c r="K832" s="169"/>
      <c r="L832" s="169"/>
      <c r="M832" s="169"/>
      <c r="N832" s="169"/>
      <c r="O832" s="166">
        <f t="shared" si="69"/>
        <v>0</v>
      </c>
      <c r="P832" s="195"/>
      <c r="Q832" s="167"/>
    </row>
    <row r="833" spans="1:17" s="242" customFormat="1" ht="12" hidden="1" customHeight="1">
      <c r="A833" s="230" t="s">
        <v>1357</v>
      </c>
      <c r="B833" s="248" t="s">
        <v>1560</v>
      </c>
      <c r="C833" s="247" t="s">
        <v>1351</v>
      </c>
      <c r="D833" s="247" t="s">
        <v>1320</v>
      </c>
      <c r="E833" s="232" t="s">
        <v>1144</v>
      </c>
      <c r="F833" s="265"/>
      <c r="G833" s="233"/>
      <c r="H833" s="234">
        <f t="shared" si="70"/>
        <v>0</v>
      </c>
      <c r="I833" s="233">
        <v>54050</v>
      </c>
      <c r="J833" s="235">
        <f t="shared" si="71"/>
        <v>0</v>
      </c>
      <c r="K833" s="234"/>
      <c r="L833" s="234"/>
      <c r="M833" s="234"/>
      <c r="N833" s="234"/>
      <c r="O833" s="235">
        <f t="shared" si="69"/>
        <v>0</v>
      </c>
      <c r="P833" s="237"/>
      <c r="Q833" s="238"/>
    </row>
    <row r="834" spans="1:17" s="206" customFormat="1" ht="12" hidden="1" customHeight="1">
      <c r="A834" s="168" t="s">
        <v>1366</v>
      </c>
      <c r="B834" s="224" t="s">
        <v>1439</v>
      </c>
      <c r="C834" s="167" t="s">
        <v>1382</v>
      </c>
      <c r="D834" s="167" t="s">
        <v>1383</v>
      </c>
      <c r="E834" s="224" t="s">
        <v>99</v>
      </c>
      <c r="F834" s="264"/>
      <c r="G834" s="218">
        <v>12300</v>
      </c>
      <c r="H834" s="169">
        <f t="shared" si="70"/>
        <v>0</v>
      </c>
      <c r="I834" s="218"/>
      <c r="J834" s="166">
        <f t="shared" si="71"/>
        <v>0</v>
      </c>
      <c r="K834" s="169"/>
      <c r="L834" s="169"/>
      <c r="M834" s="169"/>
      <c r="N834" s="169"/>
      <c r="O834" s="166">
        <f t="shared" si="69"/>
        <v>0</v>
      </c>
      <c r="P834" s="195"/>
      <c r="Q834" s="167"/>
    </row>
    <row r="835" spans="1:17" s="242" customFormat="1" ht="12" hidden="1" customHeight="1">
      <c r="A835" s="230" t="s">
        <v>1399</v>
      </c>
      <c r="B835" s="231" t="s">
        <v>1439</v>
      </c>
      <c r="C835" s="247" t="s">
        <v>1400</v>
      </c>
      <c r="D835" s="247" t="s">
        <v>1401</v>
      </c>
      <c r="E835" s="232"/>
      <c r="F835" s="265"/>
      <c r="G835" s="233"/>
      <c r="H835" s="234">
        <f t="shared" si="70"/>
        <v>0</v>
      </c>
      <c r="I835" s="233">
        <v>81075</v>
      </c>
      <c r="J835" s="235">
        <f t="shared" si="71"/>
        <v>0</v>
      </c>
      <c r="K835" s="234"/>
      <c r="L835" s="234"/>
      <c r="M835" s="234"/>
      <c r="N835" s="234"/>
      <c r="O835" s="235">
        <f t="shared" si="69"/>
        <v>0</v>
      </c>
      <c r="P835" s="237"/>
      <c r="Q835" s="238"/>
    </row>
    <row r="836" spans="1:17" s="206" customFormat="1" ht="12" hidden="1" customHeight="1">
      <c r="A836" s="168" t="s">
        <v>1367</v>
      </c>
      <c r="B836" s="224" t="s">
        <v>1439</v>
      </c>
      <c r="C836" s="167" t="s">
        <v>1382</v>
      </c>
      <c r="D836" s="167" t="s">
        <v>1384</v>
      </c>
      <c r="E836" s="224" t="s">
        <v>99</v>
      </c>
      <c r="F836" s="264"/>
      <c r="G836" s="218">
        <v>12900</v>
      </c>
      <c r="H836" s="169">
        <f t="shared" si="70"/>
        <v>0</v>
      </c>
      <c r="I836" s="218"/>
      <c r="J836" s="166">
        <f t="shared" si="71"/>
        <v>0</v>
      </c>
      <c r="K836" s="169"/>
      <c r="L836" s="169"/>
      <c r="M836" s="169"/>
      <c r="N836" s="169"/>
      <c r="O836" s="166">
        <f t="shared" si="69"/>
        <v>0</v>
      </c>
      <c r="P836" s="195"/>
      <c r="Q836" s="167"/>
    </row>
    <row r="837" spans="1:17" s="242" customFormat="1" ht="12" hidden="1" customHeight="1">
      <c r="A837" s="230" t="s">
        <v>1399</v>
      </c>
      <c r="B837" s="231" t="s">
        <v>1439</v>
      </c>
      <c r="C837" s="247" t="s">
        <v>1400</v>
      </c>
      <c r="D837" s="247" t="s">
        <v>1401</v>
      </c>
      <c r="E837" s="232"/>
      <c r="F837" s="265"/>
      <c r="G837" s="233"/>
      <c r="H837" s="234">
        <f t="shared" si="70"/>
        <v>0</v>
      </c>
      <c r="I837" s="233">
        <v>81075</v>
      </c>
      <c r="J837" s="235">
        <f t="shared" si="71"/>
        <v>0</v>
      </c>
      <c r="K837" s="234"/>
      <c r="L837" s="234"/>
      <c r="M837" s="234"/>
      <c r="N837" s="234"/>
      <c r="O837" s="235">
        <f t="shared" si="69"/>
        <v>0</v>
      </c>
      <c r="P837" s="237"/>
      <c r="Q837" s="238"/>
    </row>
    <row r="838" spans="1:17" s="206" customFormat="1" ht="12" hidden="1" customHeight="1">
      <c r="A838" s="168" t="s">
        <v>1368</v>
      </c>
      <c r="B838" s="224" t="s">
        <v>1439</v>
      </c>
      <c r="C838" s="167" t="s">
        <v>1382</v>
      </c>
      <c r="D838" s="167" t="s">
        <v>1385</v>
      </c>
      <c r="E838" s="224" t="s">
        <v>99</v>
      </c>
      <c r="F838" s="264"/>
      <c r="G838" s="218">
        <v>13600</v>
      </c>
      <c r="H838" s="169">
        <f t="shared" si="70"/>
        <v>0</v>
      </c>
      <c r="I838" s="218"/>
      <c r="J838" s="166">
        <f t="shared" si="71"/>
        <v>0</v>
      </c>
      <c r="K838" s="169"/>
      <c r="L838" s="169"/>
      <c r="M838" s="169"/>
      <c r="N838" s="169"/>
      <c r="O838" s="166">
        <f t="shared" si="69"/>
        <v>0</v>
      </c>
      <c r="P838" s="195"/>
      <c r="Q838" s="167"/>
    </row>
    <row r="839" spans="1:17" s="242" customFormat="1" ht="12" hidden="1" customHeight="1">
      <c r="A839" s="230" t="s">
        <v>1399</v>
      </c>
      <c r="B839" s="231" t="s">
        <v>1439</v>
      </c>
      <c r="C839" s="247" t="s">
        <v>1400</v>
      </c>
      <c r="D839" s="247" t="s">
        <v>1401</v>
      </c>
      <c r="E839" s="232"/>
      <c r="F839" s="265"/>
      <c r="G839" s="233"/>
      <c r="H839" s="234">
        <f t="shared" si="70"/>
        <v>0</v>
      </c>
      <c r="I839" s="233">
        <v>81075</v>
      </c>
      <c r="J839" s="235">
        <f t="shared" si="71"/>
        <v>0</v>
      </c>
      <c r="K839" s="234"/>
      <c r="L839" s="234"/>
      <c r="M839" s="234"/>
      <c r="N839" s="234"/>
      <c r="O839" s="235">
        <f t="shared" ref="O839:O902" si="72">SUM(H839+J839)+L839+N839</f>
        <v>0</v>
      </c>
      <c r="P839" s="237"/>
      <c r="Q839" s="238"/>
    </row>
    <row r="840" spans="1:17" s="206" customFormat="1" ht="12" hidden="1" customHeight="1">
      <c r="A840" s="168" t="s">
        <v>1369</v>
      </c>
      <c r="B840" s="224" t="s">
        <v>1439</v>
      </c>
      <c r="C840" s="167" t="s">
        <v>1382</v>
      </c>
      <c r="D840" s="167" t="s">
        <v>1386</v>
      </c>
      <c r="E840" s="224" t="s">
        <v>99</v>
      </c>
      <c r="F840" s="264"/>
      <c r="G840" s="218">
        <v>19500</v>
      </c>
      <c r="H840" s="169">
        <f t="shared" si="70"/>
        <v>0</v>
      </c>
      <c r="I840" s="218"/>
      <c r="J840" s="166">
        <f t="shared" si="71"/>
        <v>0</v>
      </c>
      <c r="K840" s="169"/>
      <c r="L840" s="169"/>
      <c r="M840" s="169"/>
      <c r="N840" s="169"/>
      <c r="O840" s="166">
        <f t="shared" si="72"/>
        <v>0</v>
      </c>
      <c r="P840" s="195"/>
      <c r="Q840" s="167"/>
    </row>
    <row r="841" spans="1:17" s="242" customFormat="1" ht="12" hidden="1" customHeight="1">
      <c r="A841" s="230" t="s">
        <v>1399</v>
      </c>
      <c r="B841" s="231" t="s">
        <v>1439</v>
      </c>
      <c r="C841" s="247" t="s">
        <v>1400</v>
      </c>
      <c r="D841" s="247" t="s">
        <v>1401</v>
      </c>
      <c r="E841" s="232"/>
      <c r="F841" s="265"/>
      <c r="G841" s="233"/>
      <c r="H841" s="234">
        <f t="shared" ref="H841:H904" si="73">F841*G841*$H$3</f>
        <v>0</v>
      </c>
      <c r="I841" s="233">
        <v>81075</v>
      </c>
      <c r="J841" s="235">
        <f t="shared" si="71"/>
        <v>0</v>
      </c>
      <c r="K841" s="234"/>
      <c r="L841" s="234"/>
      <c r="M841" s="234"/>
      <c r="N841" s="234"/>
      <c r="O841" s="235">
        <f t="shared" si="72"/>
        <v>0</v>
      </c>
      <c r="P841" s="237"/>
      <c r="Q841" s="238"/>
    </row>
    <row r="842" spans="1:17" s="206" customFormat="1" ht="12" hidden="1" customHeight="1">
      <c r="A842" s="168" t="s">
        <v>1370</v>
      </c>
      <c r="B842" s="224" t="s">
        <v>1439</v>
      </c>
      <c r="C842" s="167" t="s">
        <v>1382</v>
      </c>
      <c r="D842" s="167" t="s">
        <v>1387</v>
      </c>
      <c r="E842" s="224" t="s">
        <v>99</v>
      </c>
      <c r="F842" s="264"/>
      <c r="G842" s="218">
        <v>13800</v>
      </c>
      <c r="H842" s="169">
        <f t="shared" si="73"/>
        <v>0</v>
      </c>
      <c r="I842" s="218"/>
      <c r="J842" s="166">
        <f t="shared" si="71"/>
        <v>0</v>
      </c>
      <c r="K842" s="169"/>
      <c r="L842" s="169"/>
      <c r="M842" s="169"/>
      <c r="N842" s="169"/>
      <c r="O842" s="166">
        <f t="shared" si="72"/>
        <v>0</v>
      </c>
      <c r="P842" s="195"/>
      <c r="Q842" s="167"/>
    </row>
    <row r="843" spans="1:17" s="242" customFormat="1" ht="12" hidden="1" customHeight="1">
      <c r="A843" s="230" t="s">
        <v>1399</v>
      </c>
      <c r="B843" s="231" t="s">
        <v>1439</v>
      </c>
      <c r="C843" s="247" t="s">
        <v>1400</v>
      </c>
      <c r="D843" s="247" t="s">
        <v>1401</v>
      </c>
      <c r="E843" s="232"/>
      <c r="F843" s="265"/>
      <c r="G843" s="233"/>
      <c r="H843" s="234">
        <f t="shared" si="73"/>
        <v>0</v>
      </c>
      <c r="I843" s="233">
        <v>81075</v>
      </c>
      <c r="J843" s="235">
        <f t="shared" si="71"/>
        <v>0</v>
      </c>
      <c r="K843" s="234"/>
      <c r="L843" s="234"/>
      <c r="M843" s="234"/>
      <c r="N843" s="234"/>
      <c r="O843" s="235">
        <f t="shared" si="72"/>
        <v>0</v>
      </c>
      <c r="P843" s="237"/>
      <c r="Q843" s="238"/>
    </row>
    <row r="844" spans="1:17" s="206" customFormat="1" ht="12" hidden="1" customHeight="1">
      <c r="A844" s="168" t="s">
        <v>1371</v>
      </c>
      <c r="B844" s="224" t="s">
        <v>1439</v>
      </c>
      <c r="C844" s="167" t="s">
        <v>1382</v>
      </c>
      <c r="D844" s="167" t="s">
        <v>1388</v>
      </c>
      <c r="E844" s="224" t="s">
        <v>99</v>
      </c>
      <c r="F844" s="264"/>
      <c r="G844" s="218">
        <v>14500</v>
      </c>
      <c r="H844" s="169">
        <f t="shared" si="73"/>
        <v>0</v>
      </c>
      <c r="I844" s="218"/>
      <c r="J844" s="166">
        <f t="shared" si="71"/>
        <v>0</v>
      </c>
      <c r="K844" s="169"/>
      <c r="L844" s="169"/>
      <c r="M844" s="169"/>
      <c r="N844" s="169"/>
      <c r="O844" s="166">
        <f t="shared" si="72"/>
        <v>0</v>
      </c>
      <c r="P844" s="195"/>
      <c r="Q844" s="167"/>
    </row>
    <row r="845" spans="1:17" s="242" customFormat="1" ht="12" hidden="1" customHeight="1">
      <c r="A845" s="230" t="s">
        <v>1399</v>
      </c>
      <c r="B845" s="231" t="s">
        <v>1439</v>
      </c>
      <c r="C845" s="247" t="s">
        <v>1400</v>
      </c>
      <c r="D845" s="247" t="s">
        <v>1401</v>
      </c>
      <c r="E845" s="232"/>
      <c r="F845" s="265"/>
      <c r="G845" s="233"/>
      <c r="H845" s="234">
        <f t="shared" si="73"/>
        <v>0</v>
      </c>
      <c r="I845" s="233">
        <v>81075</v>
      </c>
      <c r="J845" s="235">
        <f t="shared" si="71"/>
        <v>0</v>
      </c>
      <c r="K845" s="234"/>
      <c r="L845" s="234"/>
      <c r="M845" s="234"/>
      <c r="N845" s="234"/>
      <c r="O845" s="235">
        <f t="shared" si="72"/>
        <v>0</v>
      </c>
      <c r="P845" s="237"/>
      <c r="Q845" s="238"/>
    </row>
    <row r="846" spans="1:17" s="206" customFormat="1" ht="12" hidden="1" customHeight="1">
      <c r="A846" s="168" t="s">
        <v>1372</v>
      </c>
      <c r="B846" s="224" t="s">
        <v>1439</v>
      </c>
      <c r="C846" s="167" t="s">
        <v>1382</v>
      </c>
      <c r="D846" s="167" t="s">
        <v>1389</v>
      </c>
      <c r="E846" s="224" t="s">
        <v>99</v>
      </c>
      <c r="F846" s="264"/>
      <c r="G846" s="218">
        <v>21300</v>
      </c>
      <c r="H846" s="169">
        <f t="shared" si="73"/>
        <v>0</v>
      </c>
      <c r="I846" s="218"/>
      <c r="J846" s="166">
        <f t="shared" si="71"/>
        <v>0</v>
      </c>
      <c r="K846" s="169"/>
      <c r="L846" s="169"/>
      <c r="M846" s="169"/>
      <c r="N846" s="169"/>
      <c r="O846" s="166">
        <f t="shared" si="72"/>
        <v>0</v>
      </c>
      <c r="P846" s="195"/>
      <c r="Q846" s="167"/>
    </row>
    <row r="847" spans="1:17" s="242" customFormat="1" ht="12" hidden="1" customHeight="1">
      <c r="A847" s="230" t="s">
        <v>1399</v>
      </c>
      <c r="B847" s="231" t="s">
        <v>1439</v>
      </c>
      <c r="C847" s="247" t="s">
        <v>1400</v>
      </c>
      <c r="D847" s="247" t="s">
        <v>1401</v>
      </c>
      <c r="E847" s="232"/>
      <c r="F847" s="265"/>
      <c r="G847" s="233"/>
      <c r="H847" s="234">
        <f t="shared" si="73"/>
        <v>0</v>
      </c>
      <c r="I847" s="233">
        <v>81075</v>
      </c>
      <c r="J847" s="235">
        <f t="shared" si="71"/>
        <v>0</v>
      </c>
      <c r="K847" s="234"/>
      <c r="L847" s="234"/>
      <c r="M847" s="234"/>
      <c r="N847" s="234"/>
      <c r="O847" s="235">
        <f t="shared" si="72"/>
        <v>0</v>
      </c>
      <c r="P847" s="237"/>
      <c r="Q847" s="238"/>
    </row>
    <row r="848" spans="1:17" s="206" customFormat="1" ht="12" hidden="1" customHeight="1">
      <c r="A848" s="168" t="s">
        <v>1373</v>
      </c>
      <c r="B848" s="224" t="s">
        <v>1439</v>
      </c>
      <c r="C848" s="167" t="s">
        <v>1382</v>
      </c>
      <c r="D848" s="167" t="s">
        <v>1390</v>
      </c>
      <c r="E848" s="224" t="s">
        <v>99</v>
      </c>
      <c r="F848" s="264"/>
      <c r="G848" s="218">
        <v>23100</v>
      </c>
      <c r="H848" s="169">
        <f t="shared" si="73"/>
        <v>0</v>
      </c>
      <c r="I848" s="218"/>
      <c r="J848" s="166">
        <f t="shared" ref="J848:J911" si="74">IF(P848="",F848*I848*$J$3*$P$3,F848*I848*$J$3*P848)</f>
        <v>0</v>
      </c>
      <c r="K848" s="169"/>
      <c r="L848" s="169"/>
      <c r="M848" s="169"/>
      <c r="N848" s="169"/>
      <c r="O848" s="166">
        <f t="shared" si="72"/>
        <v>0</v>
      </c>
      <c r="P848" s="195"/>
      <c r="Q848" s="167"/>
    </row>
    <row r="849" spans="1:17" s="242" customFormat="1" ht="12" hidden="1" customHeight="1">
      <c r="A849" s="230" t="s">
        <v>1399</v>
      </c>
      <c r="B849" s="231" t="s">
        <v>1439</v>
      </c>
      <c r="C849" s="247" t="s">
        <v>1400</v>
      </c>
      <c r="D849" s="247" t="s">
        <v>1401</v>
      </c>
      <c r="E849" s="232"/>
      <c r="F849" s="265"/>
      <c r="G849" s="233"/>
      <c r="H849" s="234">
        <f t="shared" si="73"/>
        <v>0</v>
      </c>
      <c r="I849" s="233">
        <v>81075</v>
      </c>
      <c r="J849" s="235">
        <f t="shared" si="74"/>
        <v>0</v>
      </c>
      <c r="K849" s="234"/>
      <c r="L849" s="234"/>
      <c r="M849" s="234"/>
      <c r="N849" s="234"/>
      <c r="O849" s="235">
        <f t="shared" si="72"/>
        <v>0</v>
      </c>
      <c r="P849" s="237"/>
      <c r="Q849" s="238"/>
    </row>
    <row r="850" spans="1:17" s="206" customFormat="1" ht="12" hidden="1" customHeight="1">
      <c r="A850" s="168" t="s">
        <v>1374</v>
      </c>
      <c r="B850" s="224" t="s">
        <v>1439</v>
      </c>
      <c r="C850" s="167" t="s">
        <v>1382</v>
      </c>
      <c r="D850" s="167" t="s">
        <v>1391</v>
      </c>
      <c r="E850" s="224" t="s">
        <v>99</v>
      </c>
      <c r="F850" s="264"/>
      <c r="G850" s="218">
        <v>42300</v>
      </c>
      <c r="H850" s="169">
        <f t="shared" si="73"/>
        <v>0</v>
      </c>
      <c r="I850" s="218"/>
      <c r="J850" s="166">
        <f t="shared" si="74"/>
        <v>0</v>
      </c>
      <c r="K850" s="169"/>
      <c r="L850" s="169"/>
      <c r="M850" s="169"/>
      <c r="N850" s="169"/>
      <c r="O850" s="166">
        <f t="shared" si="72"/>
        <v>0</v>
      </c>
      <c r="P850" s="195"/>
      <c r="Q850" s="167"/>
    </row>
    <row r="851" spans="1:17" s="242" customFormat="1" ht="12" hidden="1" customHeight="1">
      <c r="A851" s="230" t="s">
        <v>1402</v>
      </c>
      <c r="B851" s="231" t="s">
        <v>1439</v>
      </c>
      <c r="C851" s="247" t="s">
        <v>1400</v>
      </c>
      <c r="D851" s="247" t="s">
        <v>1403</v>
      </c>
      <c r="E851" s="232"/>
      <c r="F851" s="265"/>
      <c r="G851" s="233"/>
      <c r="H851" s="234">
        <f t="shared" si="73"/>
        <v>0</v>
      </c>
      <c r="I851" s="233">
        <v>121612</v>
      </c>
      <c r="J851" s="235">
        <f t="shared" si="74"/>
        <v>0</v>
      </c>
      <c r="K851" s="234"/>
      <c r="L851" s="234"/>
      <c r="M851" s="234"/>
      <c r="N851" s="234"/>
      <c r="O851" s="235">
        <f t="shared" si="72"/>
        <v>0</v>
      </c>
      <c r="P851" s="237"/>
      <c r="Q851" s="238"/>
    </row>
    <row r="852" spans="1:17" s="206" customFormat="1" ht="12" hidden="1" customHeight="1">
      <c r="A852" s="168" t="s">
        <v>1375</v>
      </c>
      <c r="B852" s="224" t="s">
        <v>1439</v>
      </c>
      <c r="C852" s="167" t="s">
        <v>1382</v>
      </c>
      <c r="D852" s="167" t="s">
        <v>1392</v>
      </c>
      <c r="E852" s="224" t="s">
        <v>99</v>
      </c>
      <c r="F852" s="264"/>
      <c r="G852" s="218">
        <v>49900</v>
      </c>
      <c r="H852" s="169">
        <f t="shared" si="73"/>
        <v>0</v>
      </c>
      <c r="I852" s="218"/>
      <c r="J852" s="166">
        <f t="shared" si="74"/>
        <v>0</v>
      </c>
      <c r="K852" s="169"/>
      <c r="L852" s="169"/>
      <c r="M852" s="169"/>
      <c r="N852" s="169"/>
      <c r="O852" s="166">
        <f t="shared" si="72"/>
        <v>0</v>
      </c>
      <c r="P852" s="195"/>
      <c r="Q852" s="167"/>
    </row>
    <row r="853" spans="1:17" s="242" customFormat="1" ht="12" hidden="1" customHeight="1">
      <c r="A853" s="230" t="s">
        <v>1402</v>
      </c>
      <c r="B853" s="231" t="s">
        <v>1439</v>
      </c>
      <c r="C853" s="247" t="s">
        <v>1400</v>
      </c>
      <c r="D853" s="247" t="s">
        <v>1403</v>
      </c>
      <c r="E853" s="232"/>
      <c r="F853" s="265"/>
      <c r="G853" s="233"/>
      <c r="H853" s="234">
        <f t="shared" si="73"/>
        <v>0</v>
      </c>
      <c r="I853" s="233">
        <v>121612</v>
      </c>
      <c r="J853" s="235">
        <f t="shared" si="74"/>
        <v>0</v>
      </c>
      <c r="K853" s="234"/>
      <c r="L853" s="234"/>
      <c r="M853" s="234"/>
      <c r="N853" s="234"/>
      <c r="O853" s="235">
        <f t="shared" si="72"/>
        <v>0</v>
      </c>
      <c r="P853" s="237"/>
      <c r="Q853" s="238"/>
    </row>
    <row r="854" spans="1:17" s="206" customFormat="1" ht="12" hidden="1" customHeight="1">
      <c r="A854" s="168" t="s">
        <v>1376</v>
      </c>
      <c r="B854" s="224" t="s">
        <v>1439</v>
      </c>
      <c r="C854" s="167" t="s">
        <v>1382</v>
      </c>
      <c r="D854" s="167" t="s">
        <v>1393</v>
      </c>
      <c r="E854" s="224" t="s">
        <v>99</v>
      </c>
      <c r="F854" s="264"/>
      <c r="G854" s="218">
        <v>58100</v>
      </c>
      <c r="H854" s="169">
        <f t="shared" si="73"/>
        <v>0</v>
      </c>
      <c r="I854" s="218"/>
      <c r="J854" s="166">
        <f t="shared" si="74"/>
        <v>0</v>
      </c>
      <c r="K854" s="169"/>
      <c r="L854" s="169"/>
      <c r="M854" s="169"/>
      <c r="N854" s="169"/>
      <c r="O854" s="166">
        <f t="shared" si="72"/>
        <v>0</v>
      </c>
      <c r="P854" s="195"/>
      <c r="Q854" s="167"/>
    </row>
    <row r="855" spans="1:17" s="242" customFormat="1" ht="12" hidden="1" customHeight="1">
      <c r="A855" s="230" t="s">
        <v>1402</v>
      </c>
      <c r="B855" s="231" t="s">
        <v>1439</v>
      </c>
      <c r="C855" s="247" t="s">
        <v>1400</v>
      </c>
      <c r="D855" s="247" t="s">
        <v>1403</v>
      </c>
      <c r="E855" s="232"/>
      <c r="F855" s="265"/>
      <c r="G855" s="233"/>
      <c r="H855" s="234">
        <f t="shared" si="73"/>
        <v>0</v>
      </c>
      <c r="I855" s="233">
        <v>121612</v>
      </c>
      <c r="J855" s="235">
        <f t="shared" si="74"/>
        <v>0</v>
      </c>
      <c r="K855" s="234"/>
      <c r="L855" s="234"/>
      <c r="M855" s="234"/>
      <c r="N855" s="234"/>
      <c r="O855" s="235">
        <f t="shared" si="72"/>
        <v>0</v>
      </c>
      <c r="P855" s="237"/>
      <c r="Q855" s="238"/>
    </row>
    <row r="856" spans="1:17" s="206" customFormat="1" ht="12" hidden="1" customHeight="1">
      <c r="A856" s="168" t="s">
        <v>1377</v>
      </c>
      <c r="B856" s="224" t="s">
        <v>1439</v>
      </c>
      <c r="C856" s="167" t="s">
        <v>1382</v>
      </c>
      <c r="D856" s="167" t="s">
        <v>1394</v>
      </c>
      <c r="E856" s="224" t="s">
        <v>99</v>
      </c>
      <c r="F856" s="264"/>
      <c r="G856" s="218">
        <v>61700</v>
      </c>
      <c r="H856" s="169">
        <f t="shared" si="73"/>
        <v>0</v>
      </c>
      <c r="I856" s="218"/>
      <c r="J856" s="166">
        <f t="shared" si="74"/>
        <v>0</v>
      </c>
      <c r="K856" s="169"/>
      <c r="L856" s="169"/>
      <c r="M856" s="169"/>
      <c r="N856" s="169"/>
      <c r="O856" s="166">
        <f t="shared" si="72"/>
        <v>0</v>
      </c>
      <c r="P856" s="195"/>
      <c r="Q856" s="167"/>
    </row>
    <row r="857" spans="1:17" s="242" customFormat="1" ht="12" hidden="1" customHeight="1">
      <c r="A857" s="230" t="s">
        <v>1404</v>
      </c>
      <c r="B857" s="231" t="s">
        <v>1439</v>
      </c>
      <c r="C857" s="247" t="s">
        <v>1427</v>
      </c>
      <c r="D857" s="247" t="s">
        <v>1405</v>
      </c>
      <c r="E857" s="232"/>
      <c r="F857" s="265"/>
      <c r="G857" s="233"/>
      <c r="H857" s="234">
        <f t="shared" si="73"/>
        <v>0</v>
      </c>
      <c r="I857" s="233">
        <v>162150</v>
      </c>
      <c r="J857" s="235">
        <f t="shared" si="74"/>
        <v>0</v>
      </c>
      <c r="K857" s="234"/>
      <c r="L857" s="234"/>
      <c r="M857" s="234"/>
      <c r="N857" s="234"/>
      <c r="O857" s="235">
        <f t="shared" si="72"/>
        <v>0</v>
      </c>
      <c r="P857" s="237"/>
      <c r="Q857" s="238"/>
    </row>
    <row r="858" spans="1:17" s="206" customFormat="1" ht="12" hidden="1" customHeight="1">
      <c r="A858" s="168" t="s">
        <v>1378</v>
      </c>
      <c r="B858" s="224" t="s">
        <v>1439</v>
      </c>
      <c r="C858" s="167" t="s">
        <v>1382</v>
      </c>
      <c r="D858" s="167" t="s">
        <v>1395</v>
      </c>
      <c r="E858" s="224" t="s">
        <v>99</v>
      </c>
      <c r="F858" s="264"/>
      <c r="G858" s="218">
        <v>83500</v>
      </c>
      <c r="H858" s="169">
        <f t="shared" si="73"/>
        <v>0</v>
      </c>
      <c r="I858" s="218"/>
      <c r="J858" s="166">
        <f t="shared" si="74"/>
        <v>0</v>
      </c>
      <c r="K858" s="169"/>
      <c r="L858" s="169"/>
      <c r="M858" s="169"/>
      <c r="N858" s="169"/>
      <c r="O858" s="166">
        <f t="shared" si="72"/>
        <v>0</v>
      </c>
      <c r="P858" s="195"/>
      <c r="Q858" s="167"/>
    </row>
    <row r="859" spans="1:17" s="242" customFormat="1" ht="12" hidden="1" customHeight="1">
      <c r="A859" s="230" t="s">
        <v>1404</v>
      </c>
      <c r="B859" s="231" t="s">
        <v>1439</v>
      </c>
      <c r="C859" s="247" t="s">
        <v>1400</v>
      </c>
      <c r="D859" s="247" t="s">
        <v>1405</v>
      </c>
      <c r="E859" s="232"/>
      <c r="F859" s="265"/>
      <c r="G859" s="233"/>
      <c r="H859" s="234">
        <f t="shared" si="73"/>
        <v>0</v>
      </c>
      <c r="I859" s="233">
        <v>162150</v>
      </c>
      <c r="J859" s="235">
        <f t="shared" si="74"/>
        <v>0</v>
      </c>
      <c r="K859" s="234"/>
      <c r="L859" s="234"/>
      <c r="M859" s="234"/>
      <c r="N859" s="234"/>
      <c r="O859" s="235">
        <f t="shared" si="72"/>
        <v>0</v>
      </c>
      <c r="P859" s="237"/>
      <c r="Q859" s="238"/>
    </row>
    <row r="860" spans="1:17" s="206" customFormat="1" ht="12" hidden="1" customHeight="1">
      <c r="A860" s="168" t="s">
        <v>1379</v>
      </c>
      <c r="B860" s="224" t="s">
        <v>1439</v>
      </c>
      <c r="C860" s="167" t="s">
        <v>1382</v>
      </c>
      <c r="D860" s="167" t="s">
        <v>1396</v>
      </c>
      <c r="E860" s="224" t="s">
        <v>99</v>
      </c>
      <c r="F860" s="264"/>
      <c r="G860" s="218">
        <v>99400</v>
      </c>
      <c r="H860" s="169">
        <f t="shared" si="73"/>
        <v>0</v>
      </c>
      <c r="I860" s="218"/>
      <c r="J860" s="166">
        <f t="shared" si="74"/>
        <v>0</v>
      </c>
      <c r="K860" s="169"/>
      <c r="L860" s="169"/>
      <c r="M860" s="169"/>
      <c r="N860" s="169"/>
      <c r="O860" s="166">
        <f t="shared" si="72"/>
        <v>0</v>
      </c>
      <c r="P860" s="195"/>
      <c r="Q860" s="167"/>
    </row>
    <row r="861" spans="1:17" s="242" customFormat="1" ht="12" hidden="1" customHeight="1">
      <c r="A861" s="230" t="s">
        <v>1404</v>
      </c>
      <c r="B861" s="231" t="s">
        <v>1439</v>
      </c>
      <c r="C861" s="247" t="s">
        <v>1400</v>
      </c>
      <c r="D861" s="247" t="s">
        <v>1405</v>
      </c>
      <c r="E861" s="232"/>
      <c r="F861" s="265"/>
      <c r="G861" s="233"/>
      <c r="H861" s="234">
        <f t="shared" si="73"/>
        <v>0</v>
      </c>
      <c r="I861" s="233">
        <v>162150</v>
      </c>
      <c r="J861" s="235">
        <f t="shared" si="74"/>
        <v>0</v>
      </c>
      <c r="K861" s="234"/>
      <c r="L861" s="234"/>
      <c r="M861" s="234"/>
      <c r="N861" s="234"/>
      <c r="O861" s="235">
        <f t="shared" si="72"/>
        <v>0</v>
      </c>
      <c r="P861" s="237"/>
      <c r="Q861" s="238"/>
    </row>
    <row r="862" spans="1:17" s="206" customFormat="1" ht="12" hidden="1" customHeight="1">
      <c r="A862" s="168" t="s">
        <v>1380</v>
      </c>
      <c r="B862" s="224" t="s">
        <v>1439</v>
      </c>
      <c r="C862" s="167" t="s">
        <v>1382</v>
      </c>
      <c r="D862" s="167" t="s">
        <v>1397</v>
      </c>
      <c r="E862" s="224" t="s">
        <v>99</v>
      </c>
      <c r="F862" s="264"/>
      <c r="G862" s="218">
        <v>108700</v>
      </c>
      <c r="H862" s="169">
        <f t="shared" si="73"/>
        <v>0</v>
      </c>
      <c r="I862" s="218"/>
      <c r="J862" s="166">
        <f t="shared" si="74"/>
        <v>0</v>
      </c>
      <c r="K862" s="169"/>
      <c r="L862" s="169"/>
      <c r="M862" s="169"/>
      <c r="N862" s="169"/>
      <c r="O862" s="166">
        <f t="shared" si="72"/>
        <v>0</v>
      </c>
      <c r="P862" s="195"/>
      <c r="Q862" s="167"/>
    </row>
    <row r="863" spans="1:17" s="242" customFormat="1" ht="12" hidden="1" customHeight="1">
      <c r="A863" s="230" t="s">
        <v>1404</v>
      </c>
      <c r="B863" s="231" t="s">
        <v>1439</v>
      </c>
      <c r="C863" s="247" t="s">
        <v>1400</v>
      </c>
      <c r="D863" s="247" t="s">
        <v>1405</v>
      </c>
      <c r="E863" s="232"/>
      <c r="F863" s="265"/>
      <c r="G863" s="233"/>
      <c r="H863" s="234">
        <f t="shared" si="73"/>
        <v>0</v>
      </c>
      <c r="I863" s="233">
        <v>162150</v>
      </c>
      <c r="J863" s="235">
        <f t="shared" si="74"/>
        <v>0</v>
      </c>
      <c r="K863" s="234"/>
      <c r="L863" s="234"/>
      <c r="M863" s="234"/>
      <c r="N863" s="234"/>
      <c r="O863" s="235">
        <f t="shared" si="72"/>
        <v>0</v>
      </c>
      <c r="P863" s="237"/>
      <c r="Q863" s="238"/>
    </row>
    <row r="864" spans="1:17" s="206" customFormat="1" ht="12" hidden="1" customHeight="1">
      <c r="A864" s="168" t="s">
        <v>1381</v>
      </c>
      <c r="B864" s="224" t="s">
        <v>1439</v>
      </c>
      <c r="C864" s="167" t="s">
        <v>1382</v>
      </c>
      <c r="D864" s="167" t="s">
        <v>1398</v>
      </c>
      <c r="E864" s="224" t="s">
        <v>99</v>
      </c>
      <c r="F864" s="264"/>
      <c r="G864" s="218">
        <v>123600</v>
      </c>
      <c r="H864" s="169">
        <f t="shared" si="73"/>
        <v>0</v>
      </c>
      <c r="I864" s="218"/>
      <c r="J864" s="166">
        <f t="shared" si="74"/>
        <v>0</v>
      </c>
      <c r="K864" s="169"/>
      <c r="L864" s="169"/>
      <c r="M864" s="169"/>
      <c r="N864" s="169"/>
      <c r="O864" s="166">
        <f t="shared" si="72"/>
        <v>0</v>
      </c>
      <c r="P864" s="195"/>
      <c r="Q864" s="167"/>
    </row>
    <row r="865" spans="1:17" s="242" customFormat="1" ht="12" hidden="1" customHeight="1">
      <c r="A865" s="230" t="s">
        <v>1406</v>
      </c>
      <c r="B865" s="231" t="s">
        <v>1439</v>
      </c>
      <c r="C865" s="247" t="s">
        <v>1400</v>
      </c>
      <c r="D865" s="247" t="s">
        <v>1407</v>
      </c>
      <c r="E865" s="232"/>
      <c r="F865" s="265"/>
      <c r="G865" s="233"/>
      <c r="H865" s="234">
        <f t="shared" si="73"/>
        <v>0</v>
      </c>
      <c r="I865" s="233">
        <v>216200</v>
      </c>
      <c r="J865" s="235">
        <f t="shared" si="74"/>
        <v>0</v>
      </c>
      <c r="K865" s="234"/>
      <c r="L865" s="234"/>
      <c r="M865" s="234"/>
      <c r="N865" s="234"/>
      <c r="O865" s="235">
        <f t="shared" si="72"/>
        <v>0</v>
      </c>
      <c r="P865" s="237"/>
      <c r="Q865" s="238"/>
    </row>
    <row r="866" spans="1:17" s="206" customFormat="1" ht="12" hidden="1" customHeight="1">
      <c r="A866" s="168" t="s">
        <v>1408</v>
      </c>
      <c r="B866" s="224" t="s">
        <v>1439</v>
      </c>
      <c r="C866" s="196" t="s">
        <v>1417</v>
      </c>
      <c r="D866" s="196" t="s">
        <v>1418</v>
      </c>
      <c r="E866" s="227" t="s">
        <v>99</v>
      </c>
      <c r="F866" s="264"/>
      <c r="G866" s="166">
        <v>14000</v>
      </c>
      <c r="H866" s="169">
        <f t="shared" si="73"/>
        <v>0</v>
      </c>
      <c r="I866" s="166"/>
      <c r="J866" s="166">
        <f t="shared" si="74"/>
        <v>0</v>
      </c>
      <c r="K866" s="169"/>
      <c r="L866" s="169"/>
      <c r="M866" s="169"/>
      <c r="N866" s="169"/>
      <c r="O866" s="166">
        <f t="shared" si="72"/>
        <v>0</v>
      </c>
      <c r="P866" s="195"/>
      <c r="Q866" s="167"/>
    </row>
    <row r="867" spans="1:17" s="242" customFormat="1" ht="12" hidden="1" customHeight="1">
      <c r="A867" s="230" t="s">
        <v>1428</v>
      </c>
      <c r="B867" s="231" t="s">
        <v>1439</v>
      </c>
      <c r="C867" s="247" t="s">
        <v>1429</v>
      </c>
      <c r="D867" s="247" t="s">
        <v>1401</v>
      </c>
      <c r="E867" s="232" t="s">
        <v>1144</v>
      </c>
      <c r="F867" s="265"/>
      <c r="G867" s="233"/>
      <c r="H867" s="234">
        <f t="shared" si="73"/>
        <v>0</v>
      </c>
      <c r="I867" s="233">
        <v>162150</v>
      </c>
      <c r="J867" s="235">
        <f t="shared" si="74"/>
        <v>0</v>
      </c>
      <c r="K867" s="234"/>
      <c r="L867" s="234"/>
      <c r="M867" s="234"/>
      <c r="N867" s="234"/>
      <c r="O867" s="235">
        <f t="shared" si="72"/>
        <v>0</v>
      </c>
      <c r="P867" s="237"/>
      <c r="Q867" s="238"/>
    </row>
    <row r="868" spans="1:17" s="206" customFormat="1" ht="12" hidden="1" customHeight="1">
      <c r="A868" s="168" t="s">
        <v>1409</v>
      </c>
      <c r="B868" s="224" t="s">
        <v>1439</v>
      </c>
      <c r="C868" s="196" t="s">
        <v>1417</v>
      </c>
      <c r="D868" s="196" t="s">
        <v>1419</v>
      </c>
      <c r="E868" s="227" t="s">
        <v>99</v>
      </c>
      <c r="F868" s="264"/>
      <c r="G868" s="166">
        <v>20200</v>
      </c>
      <c r="H868" s="169">
        <f t="shared" si="73"/>
        <v>0</v>
      </c>
      <c r="I868" s="166"/>
      <c r="J868" s="166">
        <f t="shared" si="74"/>
        <v>0</v>
      </c>
      <c r="K868" s="169"/>
      <c r="L868" s="169"/>
      <c r="M868" s="169"/>
      <c r="N868" s="169"/>
      <c r="O868" s="166">
        <f t="shared" si="72"/>
        <v>0</v>
      </c>
      <c r="P868" s="195"/>
      <c r="Q868" s="167"/>
    </row>
    <row r="869" spans="1:17" s="242" customFormat="1" ht="12" hidden="1" customHeight="1">
      <c r="A869" s="230" t="s">
        <v>1430</v>
      </c>
      <c r="B869" s="231" t="s">
        <v>1439</v>
      </c>
      <c r="C869" s="247" t="s">
        <v>1429</v>
      </c>
      <c r="D869" s="247" t="s">
        <v>1431</v>
      </c>
      <c r="E869" s="232" t="s">
        <v>1144</v>
      </c>
      <c r="F869" s="265"/>
      <c r="G869" s="233"/>
      <c r="H869" s="234">
        <f t="shared" si="73"/>
        <v>0</v>
      </c>
      <c r="I869" s="233">
        <v>221605</v>
      </c>
      <c r="J869" s="235">
        <f t="shared" si="74"/>
        <v>0</v>
      </c>
      <c r="K869" s="234"/>
      <c r="L869" s="234"/>
      <c r="M869" s="234"/>
      <c r="N869" s="234"/>
      <c r="O869" s="235">
        <f t="shared" si="72"/>
        <v>0</v>
      </c>
      <c r="P869" s="237"/>
      <c r="Q869" s="238"/>
    </row>
    <row r="870" spans="1:17" s="206" customFormat="1" ht="12" hidden="1" customHeight="1">
      <c r="A870" s="168" t="s">
        <v>1410</v>
      </c>
      <c r="B870" s="224" t="s">
        <v>1439</v>
      </c>
      <c r="C870" s="196" t="s">
        <v>1417</v>
      </c>
      <c r="D870" s="196" t="s">
        <v>1420</v>
      </c>
      <c r="E870" s="227" t="s">
        <v>99</v>
      </c>
      <c r="F870" s="264"/>
      <c r="G870" s="166">
        <v>36500</v>
      </c>
      <c r="H870" s="169">
        <f t="shared" si="73"/>
        <v>0</v>
      </c>
      <c r="I870" s="166"/>
      <c r="J870" s="166">
        <f t="shared" si="74"/>
        <v>0</v>
      </c>
      <c r="K870" s="169"/>
      <c r="L870" s="169"/>
      <c r="M870" s="169"/>
      <c r="N870" s="169"/>
      <c r="O870" s="166">
        <f t="shared" si="72"/>
        <v>0</v>
      </c>
      <c r="P870" s="195"/>
      <c r="Q870" s="167"/>
    </row>
    <row r="871" spans="1:17" s="242" customFormat="1" ht="12" hidden="1" customHeight="1">
      <c r="A871" s="230" t="s">
        <v>1430</v>
      </c>
      <c r="B871" s="231" t="s">
        <v>1439</v>
      </c>
      <c r="C871" s="247" t="s">
        <v>1429</v>
      </c>
      <c r="D871" s="247" t="s">
        <v>1431</v>
      </c>
      <c r="E871" s="232" t="s">
        <v>1144</v>
      </c>
      <c r="F871" s="265"/>
      <c r="G871" s="233"/>
      <c r="H871" s="234">
        <f t="shared" si="73"/>
        <v>0</v>
      </c>
      <c r="I871" s="233">
        <v>221605</v>
      </c>
      <c r="J871" s="235">
        <f t="shared" si="74"/>
        <v>0</v>
      </c>
      <c r="K871" s="234"/>
      <c r="L871" s="234"/>
      <c r="M871" s="234"/>
      <c r="N871" s="234"/>
      <c r="O871" s="235">
        <f t="shared" si="72"/>
        <v>0</v>
      </c>
      <c r="P871" s="237"/>
      <c r="Q871" s="238"/>
    </row>
    <row r="872" spans="1:17" s="206" customFormat="1" ht="12" hidden="1" customHeight="1">
      <c r="A872" s="168" t="s">
        <v>1411</v>
      </c>
      <c r="B872" s="224" t="s">
        <v>1439</v>
      </c>
      <c r="C872" s="196" t="s">
        <v>1417</v>
      </c>
      <c r="D872" s="196" t="s">
        <v>1421</v>
      </c>
      <c r="E872" s="227" t="s">
        <v>99</v>
      </c>
      <c r="F872" s="264"/>
      <c r="G872" s="166">
        <v>39700</v>
      </c>
      <c r="H872" s="169">
        <f t="shared" si="73"/>
        <v>0</v>
      </c>
      <c r="I872" s="166"/>
      <c r="J872" s="166">
        <f t="shared" si="74"/>
        <v>0</v>
      </c>
      <c r="K872" s="169"/>
      <c r="L872" s="169"/>
      <c r="M872" s="169"/>
      <c r="N872" s="169"/>
      <c r="O872" s="166">
        <f t="shared" si="72"/>
        <v>0</v>
      </c>
      <c r="P872" s="195"/>
      <c r="Q872" s="167"/>
    </row>
    <row r="873" spans="1:17" s="242" customFormat="1" ht="12" hidden="1" customHeight="1">
      <c r="A873" s="230" t="s">
        <v>1432</v>
      </c>
      <c r="B873" s="231" t="s">
        <v>1439</v>
      </c>
      <c r="C873" s="247" t="s">
        <v>1429</v>
      </c>
      <c r="D873" s="247" t="s">
        <v>1405</v>
      </c>
      <c r="E873" s="232" t="s">
        <v>1144</v>
      </c>
      <c r="F873" s="265"/>
      <c r="G873" s="233"/>
      <c r="H873" s="234">
        <f t="shared" si="73"/>
        <v>0</v>
      </c>
      <c r="I873" s="233">
        <v>313491</v>
      </c>
      <c r="J873" s="235">
        <f t="shared" si="74"/>
        <v>0</v>
      </c>
      <c r="K873" s="234"/>
      <c r="L873" s="234"/>
      <c r="M873" s="234"/>
      <c r="N873" s="234"/>
      <c r="O873" s="235">
        <f t="shared" si="72"/>
        <v>0</v>
      </c>
      <c r="P873" s="237"/>
      <c r="Q873" s="238"/>
    </row>
    <row r="874" spans="1:17" s="206" customFormat="1" ht="12" hidden="1" customHeight="1">
      <c r="A874" s="168" t="s">
        <v>1412</v>
      </c>
      <c r="B874" s="224" t="s">
        <v>1439</v>
      </c>
      <c r="C874" s="196" t="s">
        <v>1417</v>
      </c>
      <c r="D874" s="196" t="s">
        <v>1422</v>
      </c>
      <c r="E874" s="227" t="s">
        <v>99</v>
      </c>
      <c r="F874" s="264"/>
      <c r="G874" s="166">
        <v>53800</v>
      </c>
      <c r="H874" s="169">
        <f t="shared" si="73"/>
        <v>0</v>
      </c>
      <c r="I874" s="166"/>
      <c r="J874" s="166">
        <f t="shared" si="74"/>
        <v>0</v>
      </c>
      <c r="K874" s="169"/>
      <c r="L874" s="169"/>
      <c r="M874" s="169"/>
      <c r="N874" s="169"/>
      <c r="O874" s="166">
        <f t="shared" si="72"/>
        <v>0</v>
      </c>
      <c r="P874" s="195"/>
      <c r="Q874" s="167"/>
    </row>
    <row r="875" spans="1:17" s="242" customFormat="1" ht="12" hidden="1" customHeight="1">
      <c r="A875" s="230" t="s">
        <v>1433</v>
      </c>
      <c r="B875" s="231" t="s">
        <v>1439</v>
      </c>
      <c r="C875" s="247" t="s">
        <v>1429</v>
      </c>
      <c r="D875" s="247" t="s">
        <v>1434</v>
      </c>
      <c r="E875" s="232" t="s">
        <v>1144</v>
      </c>
      <c r="F875" s="265"/>
      <c r="G875" s="233"/>
      <c r="H875" s="234">
        <f t="shared" si="73"/>
        <v>0</v>
      </c>
      <c r="I875" s="233">
        <v>405376</v>
      </c>
      <c r="J875" s="235">
        <f t="shared" si="74"/>
        <v>0</v>
      </c>
      <c r="K875" s="234"/>
      <c r="L875" s="234"/>
      <c r="M875" s="234"/>
      <c r="N875" s="234"/>
      <c r="O875" s="235">
        <f t="shared" si="72"/>
        <v>0</v>
      </c>
      <c r="P875" s="237"/>
      <c r="Q875" s="238"/>
    </row>
    <row r="876" spans="1:17" s="206" customFormat="1" ht="12" hidden="1" customHeight="1">
      <c r="A876" s="168" t="s">
        <v>1413</v>
      </c>
      <c r="B876" s="224" t="s">
        <v>1439</v>
      </c>
      <c r="C876" s="196" t="s">
        <v>1417</v>
      </c>
      <c r="D876" s="196" t="s">
        <v>1423</v>
      </c>
      <c r="E876" s="227" t="s">
        <v>99</v>
      </c>
      <c r="F876" s="264"/>
      <c r="G876" s="166">
        <v>58500</v>
      </c>
      <c r="H876" s="169">
        <f t="shared" si="73"/>
        <v>0</v>
      </c>
      <c r="I876" s="166"/>
      <c r="J876" s="166">
        <f t="shared" si="74"/>
        <v>0</v>
      </c>
      <c r="K876" s="169"/>
      <c r="L876" s="169"/>
      <c r="M876" s="169"/>
      <c r="N876" s="169"/>
      <c r="O876" s="166">
        <f t="shared" si="72"/>
        <v>0</v>
      </c>
      <c r="P876" s="195"/>
      <c r="Q876" s="167"/>
    </row>
    <row r="877" spans="1:17" s="242" customFormat="1" ht="12" hidden="1" customHeight="1">
      <c r="A877" s="230" t="s">
        <v>1433</v>
      </c>
      <c r="B877" s="231" t="s">
        <v>1439</v>
      </c>
      <c r="C877" s="247" t="s">
        <v>1429</v>
      </c>
      <c r="D877" s="247" t="s">
        <v>1434</v>
      </c>
      <c r="E877" s="232" t="s">
        <v>1144</v>
      </c>
      <c r="F877" s="265"/>
      <c r="G877" s="233"/>
      <c r="H877" s="234">
        <f t="shared" si="73"/>
        <v>0</v>
      </c>
      <c r="I877" s="233">
        <v>405376</v>
      </c>
      <c r="J877" s="235">
        <f t="shared" si="74"/>
        <v>0</v>
      </c>
      <c r="K877" s="234"/>
      <c r="L877" s="234"/>
      <c r="M877" s="234"/>
      <c r="N877" s="234"/>
      <c r="O877" s="235">
        <f t="shared" si="72"/>
        <v>0</v>
      </c>
      <c r="P877" s="237"/>
      <c r="Q877" s="238"/>
    </row>
    <row r="878" spans="1:17" s="206" customFormat="1" ht="12" hidden="1" customHeight="1">
      <c r="A878" s="168" t="s">
        <v>1414</v>
      </c>
      <c r="B878" s="224" t="s">
        <v>1439</v>
      </c>
      <c r="C878" s="196" t="s">
        <v>1417</v>
      </c>
      <c r="D878" s="196" t="s">
        <v>1424</v>
      </c>
      <c r="E878" s="227" t="s">
        <v>99</v>
      </c>
      <c r="F878" s="264"/>
      <c r="G878" s="166">
        <v>69700</v>
      </c>
      <c r="H878" s="169">
        <f t="shared" si="73"/>
        <v>0</v>
      </c>
      <c r="I878" s="166"/>
      <c r="J878" s="166">
        <f t="shared" si="74"/>
        <v>0</v>
      </c>
      <c r="K878" s="169"/>
      <c r="L878" s="169"/>
      <c r="M878" s="169"/>
      <c r="N878" s="169"/>
      <c r="O878" s="166">
        <f t="shared" si="72"/>
        <v>0</v>
      </c>
      <c r="P878" s="195"/>
      <c r="Q878" s="167"/>
    </row>
    <row r="879" spans="1:17" s="242" customFormat="1" ht="12" hidden="1" customHeight="1">
      <c r="A879" s="230" t="s">
        <v>1433</v>
      </c>
      <c r="B879" s="231" t="s">
        <v>1439</v>
      </c>
      <c r="C879" s="247" t="s">
        <v>1429</v>
      </c>
      <c r="D879" s="247" t="s">
        <v>1434</v>
      </c>
      <c r="E879" s="232" t="s">
        <v>1144</v>
      </c>
      <c r="F879" s="265"/>
      <c r="G879" s="233"/>
      <c r="H879" s="234">
        <f t="shared" si="73"/>
        <v>0</v>
      </c>
      <c r="I879" s="233">
        <v>405376</v>
      </c>
      <c r="J879" s="235">
        <f t="shared" si="74"/>
        <v>0</v>
      </c>
      <c r="K879" s="234"/>
      <c r="L879" s="234"/>
      <c r="M879" s="234"/>
      <c r="N879" s="234"/>
      <c r="O879" s="235">
        <f t="shared" si="72"/>
        <v>0</v>
      </c>
      <c r="P879" s="237"/>
      <c r="Q879" s="238"/>
    </row>
    <row r="880" spans="1:17" s="206" customFormat="1" ht="12" hidden="1" customHeight="1">
      <c r="A880" s="168" t="s">
        <v>1415</v>
      </c>
      <c r="B880" s="224" t="s">
        <v>1439</v>
      </c>
      <c r="C880" s="196" t="s">
        <v>1417</v>
      </c>
      <c r="D880" s="196" t="s">
        <v>1425</v>
      </c>
      <c r="E880" s="227" t="s">
        <v>99</v>
      </c>
      <c r="F880" s="264"/>
      <c r="G880" s="166">
        <v>145500</v>
      </c>
      <c r="H880" s="169">
        <f t="shared" si="73"/>
        <v>0</v>
      </c>
      <c r="I880" s="166"/>
      <c r="J880" s="166">
        <f t="shared" si="74"/>
        <v>0</v>
      </c>
      <c r="K880" s="169"/>
      <c r="L880" s="169"/>
      <c r="M880" s="169"/>
      <c r="N880" s="169"/>
      <c r="O880" s="166">
        <f t="shared" si="72"/>
        <v>0</v>
      </c>
      <c r="P880" s="195"/>
      <c r="Q880" s="167"/>
    </row>
    <row r="881" spans="1:17" s="242" customFormat="1" ht="12" hidden="1" customHeight="1">
      <c r="A881" s="230" t="s">
        <v>1435</v>
      </c>
      <c r="B881" s="231" t="s">
        <v>1439</v>
      </c>
      <c r="C881" s="247" t="s">
        <v>1429</v>
      </c>
      <c r="D881" s="247" t="s">
        <v>1436</v>
      </c>
      <c r="E881" s="232" t="s">
        <v>1144</v>
      </c>
      <c r="F881" s="265"/>
      <c r="G881" s="233"/>
      <c r="H881" s="234">
        <f t="shared" si="73"/>
        <v>0</v>
      </c>
      <c r="I881" s="233">
        <v>594552</v>
      </c>
      <c r="J881" s="235">
        <f t="shared" si="74"/>
        <v>0</v>
      </c>
      <c r="K881" s="234"/>
      <c r="L881" s="234"/>
      <c r="M881" s="234"/>
      <c r="N881" s="234"/>
      <c r="O881" s="235">
        <f t="shared" si="72"/>
        <v>0</v>
      </c>
      <c r="P881" s="237"/>
      <c r="Q881" s="238"/>
    </row>
    <row r="882" spans="1:17" s="206" customFormat="1" ht="12" hidden="1" customHeight="1">
      <c r="A882" s="168" t="s">
        <v>1416</v>
      </c>
      <c r="B882" s="224" t="s">
        <v>1439</v>
      </c>
      <c r="C882" s="196" t="s">
        <v>1417</v>
      </c>
      <c r="D882" s="196" t="s">
        <v>1426</v>
      </c>
      <c r="E882" s="227" t="s">
        <v>99</v>
      </c>
      <c r="F882" s="264"/>
      <c r="G882" s="166">
        <v>284700</v>
      </c>
      <c r="H882" s="169">
        <f t="shared" si="73"/>
        <v>0</v>
      </c>
      <c r="I882" s="166"/>
      <c r="J882" s="166">
        <f t="shared" si="74"/>
        <v>0</v>
      </c>
      <c r="K882" s="169"/>
      <c r="L882" s="169"/>
      <c r="M882" s="169"/>
      <c r="N882" s="169"/>
      <c r="O882" s="166">
        <f t="shared" si="72"/>
        <v>0</v>
      </c>
      <c r="P882" s="195"/>
      <c r="Q882" s="167"/>
    </row>
    <row r="883" spans="1:17" s="242" customFormat="1" ht="12" hidden="1" customHeight="1">
      <c r="A883" s="230" t="s">
        <v>1437</v>
      </c>
      <c r="B883" s="231" t="s">
        <v>1439</v>
      </c>
      <c r="C883" s="247" t="s">
        <v>1429</v>
      </c>
      <c r="D883" s="247" t="s">
        <v>1438</v>
      </c>
      <c r="E883" s="232" t="s">
        <v>1144</v>
      </c>
      <c r="F883" s="265"/>
      <c r="G883" s="233"/>
      <c r="H883" s="234">
        <f t="shared" si="73"/>
        <v>0</v>
      </c>
      <c r="I883" s="233">
        <v>686437</v>
      </c>
      <c r="J883" s="235">
        <f t="shared" si="74"/>
        <v>0</v>
      </c>
      <c r="K883" s="234"/>
      <c r="L883" s="234"/>
      <c r="M883" s="234"/>
      <c r="N883" s="234"/>
      <c r="O883" s="235">
        <f t="shared" si="72"/>
        <v>0</v>
      </c>
      <c r="P883" s="237"/>
      <c r="Q883" s="238"/>
    </row>
    <row r="884" spans="1:17" s="206" customFormat="1" ht="12" hidden="1" customHeight="1">
      <c r="A884" s="168" t="s">
        <v>1440</v>
      </c>
      <c r="B884" s="224" t="s">
        <v>1442</v>
      </c>
      <c r="C884" s="167" t="s">
        <v>267</v>
      </c>
      <c r="D884" s="167" t="s">
        <v>1441</v>
      </c>
      <c r="E884" s="224" t="s">
        <v>93</v>
      </c>
      <c r="F884" s="264"/>
      <c r="G884" s="218">
        <v>64780</v>
      </c>
      <c r="H884" s="169">
        <f t="shared" si="73"/>
        <v>0</v>
      </c>
      <c r="I884" s="218"/>
      <c r="J884" s="166">
        <f t="shared" si="74"/>
        <v>0</v>
      </c>
      <c r="K884" s="169"/>
      <c r="L884" s="169"/>
      <c r="M884" s="169"/>
      <c r="N884" s="169"/>
      <c r="O884" s="166">
        <f t="shared" si="72"/>
        <v>0</v>
      </c>
      <c r="P884" s="195"/>
      <c r="Q884" s="167"/>
    </row>
    <row r="885" spans="1:17" s="242" customFormat="1" ht="12" hidden="1" customHeight="1">
      <c r="A885" s="230" t="s">
        <v>1443</v>
      </c>
      <c r="B885" s="231" t="s">
        <v>1442</v>
      </c>
      <c r="C885" s="247" t="s">
        <v>1143</v>
      </c>
      <c r="D885" s="247" t="s">
        <v>1444</v>
      </c>
      <c r="E885" s="232" t="s">
        <v>1144</v>
      </c>
      <c r="F885" s="265"/>
      <c r="G885" s="233"/>
      <c r="H885" s="234">
        <f t="shared" si="73"/>
        <v>0</v>
      </c>
      <c r="I885" s="233">
        <v>82566</v>
      </c>
      <c r="J885" s="235">
        <f t="shared" si="74"/>
        <v>0</v>
      </c>
      <c r="K885" s="234"/>
      <c r="L885" s="234"/>
      <c r="M885" s="234"/>
      <c r="N885" s="234"/>
      <c r="O885" s="235">
        <f t="shared" si="72"/>
        <v>0</v>
      </c>
      <c r="P885" s="237"/>
      <c r="Q885" s="238"/>
    </row>
    <row r="886" spans="1:17" s="206" customFormat="1" ht="12" hidden="1" customHeight="1">
      <c r="A886" s="168" t="s">
        <v>1445</v>
      </c>
      <c r="B886" s="224" t="s">
        <v>1504</v>
      </c>
      <c r="C886" s="167" t="s">
        <v>201</v>
      </c>
      <c r="D886" s="167" t="s">
        <v>202</v>
      </c>
      <c r="E886" s="224" t="s">
        <v>99</v>
      </c>
      <c r="F886" s="264"/>
      <c r="G886" s="218">
        <v>49300</v>
      </c>
      <c r="H886" s="169">
        <f t="shared" si="73"/>
        <v>0</v>
      </c>
      <c r="I886" s="218"/>
      <c r="J886" s="166">
        <f t="shared" si="74"/>
        <v>0</v>
      </c>
      <c r="K886" s="169"/>
      <c r="L886" s="169"/>
      <c r="M886" s="169"/>
      <c r="N886" s="169"/>
      <c r="O886" s="166">
        <f t="shared" si="72"/>
        <v>0</v>
      </c>
      <c r="P886" s="195"/>
      <c r="Q886" s="167"/>
    </row>
    <row r="887" spans="1:17" s="242" customFormat="1" ht="12" hidden="1" customHeight="1">
      <c r="A887" s="230" t="s">
        <v>1494</v>
      </c>
      <c r="B887" s="231" t="s">
        <v>1504</v>
      </c>
      <c r="C887" s="247" t="s">
        <v>1493</v>
      </c>
      <c r="D887" s="247" t="s">
        <v>1403</v>
      </c>
      <c r="E887" s="232" t="s">
        <v>1144</v>
      </c>
      <c r="F887" s="265"/>
      <c r="G887" s="233"/>
      <c r="H887" s="234">
        <f t="shared" si="73"/>
        <v>0</v>
      </c>
      <c r="I887" s="233">
        <v>199985</v>
      </c>
      <c r="J887" s="235">
        <f t="shared" si="74"/>
        <v>0</v>
      </c>
      <c r="K887" s="234"/>
      <c r="L887" s="234"/>
      <c r="M887" s="234"/>
      <c r="N887" s="234"/>
      <c r="O887" s="235">
        <f t="shared" si="72"/>
        <v>0</v>
      </c>
      <c r="P887" s="237"/>
      <c r="Q887" s="238"/>
    </row>
    <row r="888" spans="1:17" s="206" customFormat="1" ht="12" hidden="1" customHeight="1">
      <c r="A888" s="168" t="s">
        <v>1446</v>
      </c>
      <c r="B888" s="224" t="s">
        <v>1504</v>
      </c>
      <c r="C888" s="167" t="s">
        <v>201</v>
      </c>
      <c r="D888" s="167" t="s">
        <v>205</v>
      </c>
      <c r="E888" s="224" t="s">
        <v>99</v>
      </c>
      <c r="F888" s="264"/>
      <c r="G888" s="218">
        <v>58600</v>
      </c>
      <c r="H888" s="169">
        <f t="shared" si="73"/>
        <v>0</v>
      </c>
      <c r="I888" s="218"/>
      <c r="J888" s="166">
        <f t="shared" si="74"/>
        <v>0</v>
      </c>
      <c r="K888" s="169"/>
      <c r="L888" s="169"/>
      <c r="M888" s="169"/>
      <c r="N888" s="169"/>
      <c r="O888" s="166">
        <f t="shared" si="72"/>
        <v>0</v>
      </c>
      <c r="P888" s="195"/>
      <c r="Q888" s="167"/>
    </row>
    <row r="889" spans="1:17" s="242" customFormat="1" ht="12" hidden="1" customHeight="1">
      <c r="A889" s="230" t="s">
        <v>1494</v>
      </c>
      <c r="B889" s="231" t="s">
        <v>1504</v>
      </c>
      <c r="C889" s="247" t="s">
        <v>1493</v>
      </c>
      <c r="D889" s="247" t="s">
        <v>1403</v>
      </c>
      <c r="E889" s="232" t="s">
        <v>1144</v>
      </c>
      <c r="F889" s="265"/>
      <c r="G889" s="233"/>
      <c r="H889" s="234">
        <f t="shared" si="73"/>
        <v>0</v>
      </c>
      <c r="I889" s="233">
        <v>199985</v>
      </c>
      <c r="J889" s="235">
        <f t="shared" si="74"/>
        <v>0</v>
      </c>
      <c r="K889" s="234"/>
      <c r="L889" s="234"/>
      <c r="M889" s="234"/>
      <c r="N889" s="234"/>
      <c r="O889" s="235">
        <f t="shared" si="72"/>
        <v>0</v>
      </c>
      <c r="P889" s="237"/>
      <c r="Q889" s="238"/>
    </row>
    <row r="890" spans="1:17" s="206" customFormat="1" ht="12" hidden="1" customHeight="1">
      <c r="A890" s="168" t="s">
        <v>1447</v>
      </c>
      <c r="B890" s="224" t="s">
        <v>1504</v>
      </c>
      <c r="C890" s="167" t="s">
        <v>201</v>
      </c>
      <c r="D890" s="167" t="s">
        <v>203</v>
      </c>
      <c r="E890" s="224" t="s">
        <v>99</v>
      </c>
      <c r="F890" s="264"/>
      <c r="G890" s="218">
        <v>53600</v>
      </c>
      <c r="H890" s="169">
        <f t="shared" si="73"/>
        <v>0</v>
      </c>
      <c r="I890" s="218"/>
      <c r="J890" s="166">
        <f t="shared" si="74"/>
        <v>0</v>
      </c>
      <c r="K890" s="169"/>
      <c r="L890" s="169"/>
      <c r="M890" s="169"/>
      <c r="N890" s="169"/>
      <c r="O890" s="166">
        <f t="shared" si="72"/>
        <v>0</v>
      </c>
      <c r="P890" s="195"/>
      <c r="Q890" s="167"/>
    </row>
    <row r="891" spans="1:17" s="242" customFormat="1" ht="12" hidden="1" customHeight="1">
      <c r="A891" s="230" t="s">
        <v>1494</v>
      </c>
      <c r="B891" s="231" t="s">
        <v>1504</v>
      </c>
      <c r="C891" s="247" t="s">
        <v>1493</v>
      </c>
      <c r="D891" s="247" t="s">
        <v>1403</v>
      </c>
      <c r="E891" s="232" t="s">
        <v>1144</v>
      </c>
      <c r="F891" s="265"/>
      <c r="G891" s="233"/>
      <c r="H891" s="234">
        <f t="shared" si="73"/>
        <v>0</v>
      </c>
      <c r="I891" s="233">
        <v>199985</v>
      </c>
      <c r="J891" s="235">
        <f t="shared" si="74"/>
        <v>0</v>
      </c>
      <c r="K891" s="234"/>
      <c r="L891" s="234"/>
      <c r="M891" s="234"/>
      <c r="N891" s="234"/>
      <c r="O891" s="235">
        <f t="shared" si="72"/>
        <v>0</v>
      </c>
      <c r="P891" s="237"/>
      <c r="Q891" s="238"/>
    </row>
    <row r="892" spans="1:17" s="206" customFormat="1" ht="12" hidden="1" customHeight="1">
      <c r="A892" s="168" t="s">
        <v>1448</v>
      </c>
      <c r="B892" s="224" t="s">
        <v>1504</v>
      </c>
      <c r="C892" s="167" t="s">
        <v>201</v>
      </c>
      <c r="D892" s="167" t="s">
        <v>206</v>
      </c>
      <c r="E892" s="224" t="s">
        <v>99</v>
      </c>
      <c r="F892" s="264"/>
      <c r="G892" s="218">
        <v>66900</v>
      </c>
      <c r="H892" s="169">
        <f t="shared" si="73"/>
        <v>0</v>
      </c>
      <c r="I892" s="218"/>
      <c r="J892" s="166">
        <f t="shared" si="74"/>
        <v>0</v>
      </c>
      <c r="K892" s="169"/>
      <c r="L892" s="169"/>
      <c r="M892" s="169"/>
      <c r="N892" s="169"/>
      <c r="O892" s="166">
        <f t="shared" si="72"/>
        <v>0</v>
      </c>
      <c r="P892" s="195"/>
      <c r="Q892" s="167"/>
    </row>
    <row r="893" spans="1:17" s="242" customFormat="1" ht="12" hidden="1" customHeight="1">
      <c r="A893" s="230" t="s">
        <v>1494</v>
      </c>
      <c r="B893" s="231" t="s">
        <v>1504</v>
      </c>
      <c r="C893" s="247" t="s">
        <v>1493</v>
      </c>
      <c r="D893" s="247" t="s">
        <v>1403</v>
      </c>
      <c r="E893" s="232" t="s">
        <v>1144</v>
      </c>
      <c r="F893" s="265"/>
      <c r="G893" s="233"/>
      <c r="H893" s="234">
        <f t="shared" si="73"/>
        <v>0</v>
      </c>
      <c r="I893" s="233">
        <v>199985</v>
      </c>
      <c r="J893" s="235">
        <f t="shared" si="74"/>
        <v>0</v>
      </c>
      <c r="K893" s="234"/>
      <c r="L893" s="234"/>
      <c r="M893" s="234"/>
      <c r="N893" s="234"/>
      <c r="O893" s="235">
        <f t="shared" si="72"/>
        <v>0</v>
      </c>
      <c r="P893" s="237"/>
      <c r="Q893" s="238"/>
    </row>
    <row r="894" spans="1:17" s="206" customFormat="1" ht="12" hidden="1" customHeight="1">
      <c r="A894" s="168" t="s">
        <v>1449</v>
      </c>
      <c r="B894" s="224" t="s">
        <v>1504</v>
      </c>
      <c r="C894" s="167" t="s">
        <v>201</v>
      </c>
      <c r="D894" s="167" t="s">
        <v>204</v>
      </c>
      <c r="E894" s="224" t="s">
        <v>99</v>
      </c>
      <c r="F894" s="264"/>
      <c r="G894" s="218">
        <v>55900</v>
      </c>
      <c r="H894" s="169">
        <f t="shared" si="73"/>
        <v>0</v>
      </c>
      <c r="I894" s="218"/>
      <c r="J894" s="166">
        <f t="shared" si="74"/>
        <v>0</v>
      </c>
      <c r="K894" s="169"/>
      <c r="L894" s="169"/>
      <c r="M894" s="169"/>
      <c r="N894" s="169"/>
      <c r="O894" s="166">
        <f t="shared" si="72"/>
        <v>0</v>
      </c>
      <c r="P894" s="195"/>
      <c r="Q894" s="167"/>
    </row>
    <row r="895" spans="1:17" s="242" customFormat="1" ht="12" hidden="1" customHeight="1">
      <c r="A895" s="230" t="s">
        <v>1495</v>
      </c>
      <c r="B895" s="231" t="s">
        <v>1504</v>
      </c>
      <c r="C895" s="247" t="s">
        <v>1493</v>
      </c>
      <c r="D895" s="247" t="s">
        <v>1405</v>
      </c>
      <c r="E895" s="232" t="s">
        <v>1144</v>
      </c>
      <c r="F895" s="265"/>
      <c r="G895" s="233"/>
      <c r="H895" s="234">
        <f t="shared" si="73"/>
        <v>0</v>
      </c>
      <c r="I895" s="233">
        <v>281061</v>
      </c>
      <c r="J895" s="235">
        <f t="shared" si="74"/>
        <v>0</v>
      </c>
      <c r="K895" s="234"/>
      <c r="L895" s="234"/>
      <c r="M895" s="234"/>
      <c r="N895" s="234"/>
      <c r="O895" s="235">
        <f t="shared" si="72"/>
        <v>0</v>
      </c>
      <c r="P895" s="237"/>
      <c r="Q895" s="238"/>
    </row>
    <row r="896" spans="1:17" s="206" customFormat="1" ht="12" hidden="1" customHeight="1">
      <c r="A896" s="168" t="s">
        <v>1450</v>
      </c>
      <c r="B896" s="224" t="s">
        <v>1504</v>
      </c>
      <c r="C896" s="167" t="s">
        <v>201</v>
      </c>
      <c r="D896" s="167" t="s">
        <v>207</v>
      </c>
      <c r="E896" s="224" t="s">
        <v>99</v>
      </c>
      <c r="F896" s="264"/>
      <c r="G896" s="218">
        <v>70600</v>
      </c>
      <c r="H896" s="169">
        <f t="shared" si="73"/>
        <v>0</v>
      </c>
      <c r="I896" s="218"/>
      <c r="J896" s="166">
        <f t="shared" si="74"/>
        <v>0</v>
      </c>
      <c r="K896" s="169"/>
      <c r="L896" s="169"/>
      <c r="M896" s="169"/>
      <c r="N896" s="169"/>
      <c r="O896" s="166">
        <f t="shared" si="72"/>
        <v>0</v>
      </c>
      <c r="P896" s="195"/>
      <c r="Q896" s="167"/>
    </row>
    <row r="897" spans="1:17" s="242" customFormat="1" ht="12" hidden="1" customHeight="1">
      <c r="A897" s="230" t="s">
        <v>1495</v>
      </c>
      <c r="B897" s="231" t="s">
        <v>1504</v>
      </c>
      <c r="C897" s="247" t="s">
        <v>1493</v>
      </c>
      <c r="D897" s="247" t="s">
        <v>1405</v>
      </c>
      <c r="E897" s="232" t="s">
        <v>1144</v>
      </c>
      <c r="F897" s="265"/>
      <c r="G897" s="233"/>
      <c r="H897" s="234">
        <f t="shared" si="73"/>
        <v>0</v>
      </c>
      <c r="I897" s="233">
        <v>281061</v>
      </c>
      <c r="J897" s="235">
        <f t="shared" si="74"/>
        <v>0</v>
      </c>
      <c r="K897" s="234"/>
      <c r="L897" s="234"/>
      <c r="M897" s="234"/>
      <c r="N897" s="234"/>
      <c r="O897" s="235">
        <f t="shared" si="72"/>
        <v>0</v>
      </c>
      <c r="P897" s="237"/>
      <c r="Q897" s="238"/>
    </row>
    <row r="898" spans="1:17" s="206" customFormat="1" ht="12" hidden="1" customHeight="1">
      <c r="A898" s="168" t="s">
        <v>1451</v>
      </c>
      <c r="B898" s="224" t="s">
        <v>1504</v>
      </c>
      <c r="C898" s="167" t="s">
        <v>201</v>
      </c>
      <c r="D898" s="167" t="s">
        <v>1461</v>
      </c>
      <c r="E898" s="224" t="s">
        <v>99</v>
      </c>
      <c r="F898" s="264"/>
      <c r="G898" s="218">
        <v>104400</v>
      </c>
      <c r="H898" s="169">
        <f t="shared" si="73"/>
        <v>0</v>
      </c>
      <c r="I898" s="218"/>
      <c r="J898" s="166">
        <f t="shared" si="74"/>
        <v>0</v>
      </c>
      <c r="K898" s="169"/>
      <c r="L898" s="169"/>
      <c r="M898" s="169"/>
      <c r="N898" s="169"/>
      <c r="O898" s="166">
        <f t="shared" si="72"/>
        <v>0</v>
      </c>
      <c r="P898" s="195"/>
      <c r="Q898" s="167"/>
    </row>
    <row r="899" spans="1:17" s="242" customFormat="1" ht="12" hidden="1" customHeight="1">
      <c r="A899" s="230" t="s">
        <v>1495</v>
      </c>
      <c r="B899" s="231" t="s">
        <v>1504</v>
      </c>
      <c r="C899" s="247" t="s">
        <v>1493</v>
      </c>
      <c r="D899" s="247" t="s">
        <v>1405</v>
      </c>
      <c r="E899" s="232" t="s">
        <v>1144</v>
      </c>
      <c r="F899" s="265"/>
      <c r="G899" s="233"/>
      <c r="H899" s="234">
        <f t="shared" si="73"/>
        <v>0</v>
      </c>
      <c r="I899" s="233">
        <v>281061</v>
      </c>
      <c r="J899" s="235">
        <f t="shared" si="74"/>
        <v>0</v>
      </c>
      <c r="K899" s="234"/>
      <c r="L899" s="234"/>
      <c r="M899" s="234"/>
      <c r="N899" s="234"/>
      <c r="O899" s="235">
        <f t="shared" si="72"/>
        <v>0</v>
      </c>
      <c r="P899" s="237"/>
      <c r="Q899" s="238"/>
    </row>
    <row r="900" spans="1:17" s="206" customFormat="1" ht="12" hidden="1" customHeight="1">
      <c r="A900" s="168" t="s">
        <v>1452</v>
      </c>
      <c r="B900" s="224" t="s">
        <v>1504</v>
      </c>
      <c r="C900" s="167" t="s">
        <v>201</v>
      </c>
      <c r="D900" s="167" t="s">
        <v>1462</v>
      </c>
      <c r="E900" s="224" t="s">
        <v>99</v>
      </c>
      <c r="F900" s="264"/>
      <c r="G900" s="218">
        <v>129300</v>
      </c>
      <c r="H900" s="169">
        <f t="shared" si="73"/>
        <v>0</v>
      </c>
      <c r="I900" s="218"/>
      <c r="J900" s="166">
        <f t="shared" si="74"/>
        <v>0</v>
      </c>
      <c r="K900" s="169"/>
      <c r="L900" s="169"/>
      <c r="M900" s="169"/>
      <c r="N900" s="169"/>
      <c r="O900" s="166">
        <f t="shared" si="72"/>
        <v>0</v>
      </c>
      <c r="P900" s="195"/>
      <c r="Q900" s="167"/>
    </row>
    <row r="901" spans="1:17" s="242" customFormat="1" ht="12" hidden="1" customHeight="1">
      <c r="A901" s="230" t="s">
        <v>1495</v>
      </c>
      <c r="B901" s="231" t="s">
        <v>1504</v>
      </c>
      <c r="C901" s="247" t="s">
        <v>1493</v>
      </c>
      <c r="D901" s="247" t="s">
        <v>1405</v>
      </c>
      <c r="E901" s="232" t="s">
        <v>1144</v>
      </c>
      <c r="F901" s="265"/>
      <c r="G901" s="233"/>
      <c r="H901" s="234">
        <f t="shared" si="73"/>
        <v>0</v>
      </c>
      <c r="I901" s="233">
        <v>281061</v>
      </c>
      <c r="J901" s="235">
        <f t="shared" si="74"/>
        <v>0</v>
      </c>
      <c r="K901" s="234"/>
      <c r="L901" s="234"/>
      <c r="M901" s="234"/>
      <c r="N901" s="234"/>
      <c r="O901" s="235">
        <f t="shared" si="72"/>
        <v>0</v>
      </c>
      <c r="P901" s="237"/>
      <c r="Q901" s="238"/>
    </row>
    <row r="902" spans="1:17" s="206" customFormat="1" ht="12" hidden="1" customHeight="1">
      <c r="A902" s="168" t="s">
        <v>1453</v>
      </c>
      <c r="B902" s="224" t="s">
        <v>1504</v>
      </c>
      <c r="C902" s="167" t="s">
        <v>201</v>
      </c>
      <c r="D902" s="167" t="s">
        <v>1463</v>
      </c>
      <c r="E902" s="224" t="s">
        <v>99</v>
      </c>
      <c r="F902" s="264"/>
      <c r="G902" s="218">
        <v>251000</v>
      </c>
      <c r="H902" s="169">
        <f t="shared" si="73"/>
        <v>0</v>
      </c>
      <c r="I902" s="218"/>
      <c r="J902" s="166">
        <f t="shared" si="74"/>
        <v>0</v>
      </c>
      <c r="K902" s="169"/>
      <c r="L902" s="169"/>
      <c r="M902" s="169"/>
      <c r="N902" s="169"/>
      <c r="O902" s="166">
        <f t="shared" si="72"/>
        <v>0</v>
      </c>
      <c r="P902" s="195"/>
      <c r="Q902" s="167"/>
    </row>
    <row r="903" spans="1:17" s="242" customFormat="1" ht="12" hidden="1" customHeight="1">
      <c r="A903" s="230" t="s">
        <v>1496</v>
      </c>
      <c r="B903" s="231" t="s">
        <v>1504</v>
      </c>
      <c r="C903" s="247" t="s">
        <v>1493</v>
      </c>
      <c r="D903" s="247" t="s">
        <v>1407</v>
      </c>
      <c r="E903" s="232" t="s">
        <v>1144</v>
      </c>
      <c r="F903" s="265"/>
      <c r="G903" s="233"/>
      <c r="H903" s="234">
        <f t="shared" si="73"/>
        <v>0</v>
      </c>
      <c r="I903" s="233">
        <v>364838</v>
      </c>
      <c r="J903" s="235">
        <f t="shared" si="74"/>
        <v>0</v>
      </c>
      <c r="K903" s="234"/>
      <c r="L903" s="234"/>
      <c r="M903" s="234"/>
      <c r="N903" s="234"/>
      <c r="O903" s="235">
        <f t="shared" ref="O903:O966" si="75">SUM(H903+J903)+L903+N903</f>
        <v>0</v>
      </c>
      <c r="P903" s="237"/>
      <c r="Q903" s="238"/>
    </row>
    <row r="904" spans="1:17" s="206" customFormat="1" ht="12" hidden="1" customHeight="1">
      <c r="A904" s="168" t="s">
        <v>1454</v>
      </c>
      <c r="B904" s="224" t="s">
        <v>1504</v>
      </c>
      <c r="C904" s="167" t="s">
        <v>201</v>
      </c>
      <c r="D904" s="167" t="s">
        <v>1464</v>
      </c>
      <c r="E904" s="224" t="s">
        <v>99</v>
      </c>
      <c r="F904" s="264"/>
      <c r="G904" s="218">
        <v>287900</v>
      </c>
      <c r="H904" s="169">
        <f t="shared" si="73"/>
        <v>0</v>
      </c>
      <c r="I904" s="218"/>
      <c r="J904" s="166">
        <f t="shared" si="74"/>
        <v>0</v>
      </c>
      <c r="K904" s="169"/>
      <c r="L904" s="169"/>
      <c r="M904" s="169"/>
      <c r="N904" s="169"/>
      <c r="O904" s="166">
        <f t="shared" si="75"/>
        <v>0</v>
      </c>
      <c r="P904" s="195"/>
      <c r="Q904" s="167"/>
    </row>
    <row r="905" spans="1:17" s="242" customFormat="1" ht="12" hidden="1" customHeight="1">
      <c r="A905" s="230" t="s">
        <v>1496</v>
      </c>
      <c r="B905" s="231" t="s">
        <v>1504</v>
      </c>
      <c r="C905" s="247" t="s">
        <v>1493</v>
      </c>
      <c r="D905" s="247" t="s">
        <v>1407</v>
      </c>
      <c r="E905" s="232" t="s">
        <v>1144</v>
      </c>
      <c r="F905" s="265"/>
      <c r="G905" s="233"/>
      <c r="H905" s="234">
        <f t="shared" ref="H905:H968" si="76">F905*G905*$H$3</f>
        <v>0</v>
      </c>
      <c r="I905" s="233">
        <v>364838</v>
      </c>
      <c r="J905" s="235">
        <f t="shared" si="74"/>
        <v>0</v>
      </c>
      <c r="K905" s="234"/>
      <c r="L905" s="234"/>
      <c r="M905" s="234"/>
      <c r="N905" s="234"/>
      <c r="O905" s="235">
        <f t="shared" si="75"/>
        <v>0</v>
      </c>
      <c r="P905" s="237"/>
      <c r="Q905" s="238"/>
    </row>
    <row r="906" spans="1:17" s="206" customFormat="1" ht="12" hidden="1" customHeight="1">
      <c r="A906" s="168" t="s">
        <v>1455</v>
      </c>
      <c r="B906" s="224" t="s">
        <v>1504</v>
      </c>
      <c r="C906" s="167" t="s">
        <v>201</v>
      </c>
      <c r="D906" s="167" t="s">
        <v>208</v>
      </c>
      <c r="E906" s="224" t="s">
        <v>99</v>
      </c>
      <c r="F906" s="264"/>
      <c r="G906" s="218">
        <v>417300</v>
      </c>
      <c r="H906" s="169">
        <f t="shared" si="76"/>
        <v>0</v>
      </c>
      <c r="I906" s="218"/>
      <c r="J906" s="166">
        <f t="shared" si="74"/>
        <v>0</v>
      </c>
      <c r="K906" s="169"/>
      <c r="L906" s="169"/>
      <c r="M906" s="169"/>
      <c r="N906" s="169"/>
      <c r="O906" s="166">
        <f t="shared" si="75"/>
        <v>0</v>
      </c>
      <c r="P906" s="195"/>
      <c r="Q906" s="167"/>
    </row>
    <row r="907" spans="1:17" s="242" customFormat="1" ht="12" hidden="1" customHeight="1">
      <c r="A907" s="230" t="s">
        <v>1497</v>
      </c>
      <c r="B907" s="231" t="s">
        <v>1504</v>
      </c>
      <c r="C907" s="247" t="s">
        <v>1493</v>
      </c>
      <c r="D907" s="247" t="s">
        <v>1436</v>
      </c>
      <c r="E907" s="232" t="s">
        <v>1144</v>
      </c>
      <c r="F907" s="265"/>
      <c r="G907" s="233"/>
      <c r="H907" s="234">
        <f t="shared" si="76"/>
        <v>0</v>
      </c>
      <c r="I907" s="233">
        <v>526989</v>
      </c>
      <c r="J907" s="235">
        <f t="shared" si="74"/>
        <v>0</v>
      </c>
      <c r="K907" s="234"/>
      <c r="L907" s="234"/>
      <c r="M907" s="234"/>
      <c r="N907" s="234"/>
      <c r="O907" s="235">
        <f t="shared" si="75"/>
        <v>0</v>
      </c>
      <c r="P907" s="237"/>
      <c r="Q907" s="238"/>
    </row>
    <row r="908" spans="1:17" s="206" customFormat="1" ht="12" hidden="1" customHeight="1">
      <c r="A908" s="168" t="s">
        <v>1456</v>
      </c>
      <c r="B908" s="224" t="s">
        <v>1504</v>
      </c>
      <c r="C908" s="167" t="s">
        <v>201</v>
      </c>
      <c r="D908" s="167" t="s">
        <v>209</v>
      </c>
      <c r="E908" s="224" t="s">
        <v>99</v>
      </c>
      <c r="F908" s="264"/>
      <c r="G908" s="218">
        <v>508600</v>
      </c>
      <c r="H908" s="169">
        <f t="shared" si="76"/>
        <v>0</v>
      </c>
      <c r="I908" s="218"/>
      <c r="J908" s="166">
        <f t="shared" si="74"/>
        <v>0</v>
      </c>
      <c r="K908" s="169"/>
      <c r="L908" s="169"/>
      <c r="M908" s="169"/>
      <c r="N908" s="169"/>
      <c r="O908" s="166">
        <f t="shared" si="75"/>
        <v>0</v>
      </c>
      <c r="P908" s="195"/>
      <c r="Q908" s="167"/>
    </row>
    <row r="909" spans="1:17" s="242" customFormat="1" ht="12" hidden="1" customHeight="1">
      <c r="A909" s="230" t="s">
        <v>1497</v>
      </c>
      <c r="B909" s="231" t="s">
        <v>1504</v>
      </c>
      <c r="C909" s="247" t="s">
        <v>1493</v>
      </c>
      <c r="D909" s="247" t="s">
        <v>1436</v>
      </c>
      <c r="E909" s="232" t="s">
        <v>1144</v>
      </c>
      <c r="F909" s="265"/>
      <c r="G909" s="233"/>
      <c r="H909" s="234">
        <f t="shared" si="76"/>
        <v>0</v>
      </c>
      <c r="I909" s="233">
        <v>526989</v>
      </c>
      <c r="J909" s="235">
        <f t="shared" si="74"/>
        <v>0</v>
      </c>
      <c r="K909" s="234"/>
      <c r="L909" s="234"/>
      <c r="M909" s="234"/>
      <c r="N909" s="234"/>
      <c r="O909" s="235">
        <f t="shared" si="75"/>
        <v>0</v>
      </c>
      <c r="P909" s="237"/>
      <c r="Q909" s="238"/>
    </row>
    <row r="910" spans="1:17" s="206" customFormat="1" ht="12" hidden="1" customHeight="1">
      <c r="A910" s="168" t="s">
        <v>1457</v>
      </c>
      <c r="B910" s="224" t="s">
        <v>1504</v>
      </c>
      <c r="C910" s="167" t="s">
        <v>201</v>
      </c>
      <c r="D910" s="167" t="s">
        <v>210</v>
      </c>
      <c r="E910" s="224" t="s">
        <v>99</v>
      </c>
      <c r="F910" s="264"/>
      <c r="G910" s="218">
        <v>983800</v>
      </c>
      <c r="H910" s="169">
        <f t="shared" si="76"/>
        <v>0</v>
      </c>
      <c r="I910" s="218"/>
      <c r="J910" s="166">
        <f t="shared" si="74"/>
        <v>0</v>
      </c>
      <c r="K910" s="169"/>
      <c r="L910" s="169"/>
      <c r="M910" s="169"/>
      <c r="N910" s="169"/>
      <c r="O910" s="166">
        <f t="shared" si="75"/>
        <v>0</v>
      </c>
      <c r="P910" s="195"/>
      <c r="Q910" s="167"/>
    </row>
    <row r="911" spans="1:17" s="242" customFormat="1" ht="12" hidden="1" customHeight="1">
      <c r="A911" s="230" t="s">
        <v>1498</v>
      </c>
      <c r="B911" s="231" t="s">
        <v>1504</v>
      </c>
      <c r="C911" s="247" t="s">
        <v>1493</v>
      </c>
      <c r="D911" s="247" t="s">
        <v>1438</v>
      </c>
      <c r="E911" s="232" t="s">
        <v>1144</v>
      </c>
      <c r="F911" s="265"/>
      <c r="G911" s="233"/>
      <c r="H911" s="234">
        <f t="shared" si="76"/>
        <v>0</v>
      </c>
      <c r="I911" s="233">
        <v>605362</v>
      </c>
      <c r="J911" s="235">
        <f t="shared" si="74"/>
        <v>0</v>
      </c>
      <c r="K911" s="234"/>
      <c r="L911" s="234"/>
      <c r="M911" s="234"/>
      <c r="N911" s="234"/>
      <c r="O911" s="235">
        <f t="shared" si="75"/>
        <v>0</v>
      </c>
      <c r="P911" s="237"/>
      <c r="Q911" s="238"/>
    </row>
    <row r="912" spans="1:17" s="206" customFormat="1" ht="12" hidden="1" customHeight="1">
      <c r="A912" s="168" t="s">
        <v>1458</v>
      </c>
      <c r="B912" s="224" t="s">
        <v>1504</v>
      </c>
      <c r="C912" s="167" t="s">
        <v>201</v>
      </c>
      <c r="D912" s="167" t="s">
        <v>211</v>
      </c>
      <c r="E912" s="224" t="s">
        <v>99</v>
      </c>
      <c r="F912" s="264"/>
      <c r="G912" s="218">
        <v>1108200</v>
      </c>
      <c r="H912" s="169">
        <f t="shared" si="76"/>
        <v>0</v>
      </c>
      <c r="I912" s="218"/>
      <c r="J912" s="166">
        <f t="shared" ref="J912:J976" si="77">IF(P912="",F912*I912*$J$3*$P$3,F912*I912*$J$3*P912)</f>
        <v>0</v>
      </c>
      <c r="K912" s="169"/>
      <c r="L912" s="169"/>
      <c r="M912" s="169"/>
      <c r="N912" s="169"/>
      <c r="O912" s="166">
        <f t="shared" si="75"/>
        <v>0</v>
      </c>
      <c r="P912" s="195"/>
      <c r="Q912" s="167"/>
    </row>
    <row r="913" spans="1:17" s="242" customFormat="1" ht="12" hidden="1" customHeight="1">
      <c r="A913" s="230" t="s">
        <v>1498</v>
      </c>
      <c r="B913" s="231" t="s">
        <v>1504</v>
      </c>
      <c r="C913" s="247" t="s">
        <v>1493</v>
      </c>
      <c r="D913" s="247" t="s">
        <v>1438</v>
      </c>
      <c r="E913" s="232" t="s">
        <v>1144</v>
      </c>
      <c r="F913" s="265"/>
      <c r="G913" s="233"/>
      <c r="H913" s="234">
        <f t="shared" si="76"/>
        <v>0</v>
      </c>
      <c r="I913" s="233">
        <v>605362</v>
      </c>
      <c r="J913" s="235">
        <f t="shared" si="77"/>
        <v>0</v>
      </c>
      <c r="K913" s="234"/>
      <c r="L913" s="234"/>
      <c r="M913" s="234"/>
      <c r="N913" s="234"/>
      <c r="O913" s="235">
        <f t="shared" si="75"/>
        <v>0</v>
      </c>
      <c r="P913" s="237"/>
      <c r="Q913" s="238"/>
    </row>
    <row r="914" spans="1:17" s="206" customFormat="1" ht="12" hidden="1" customHeight="1">
      <c r="A914" s="168" t="s">
        <v>1459</v>
      </c>
      <c r="B914" s="224" t="s">
        <v>1504</v>
      </c>
      <c r="C914" s="167" t="s">
        <v>201</v>
      </c>
      <c r="D914" s="167" t="s">
        <v>212</v>
      </c>
      <c r="E914" s="224" t="s">
        <v>99</v>
      </c>
      <c r="F914" s="264"/>
      <c r="G914" s="218">
        <v>1182600</v>
      </c>
      <c r="H914" s="169">
        <f t="shared" si="76"/>
        <v>0</v>
      </c>
      <c r="I914" s="218"/>
      <c r="J914" s="166">
        <f t="shared" si="77"/>
        <v>0</v>
      </c>
      <c r="K914" s="169"/>
      <c r="L914" s="169"/>
      <c r="M914" s="169"/>
      <c r="N914" s="169"/>
      <c r="O914" s="166">
        <f t="shared" si="75"/>
        <v>0</v>
      </c>
      <c r="P914" s="195"/>
      <c r="Q914" s="167"/>
    </row>
    <row r="915" spans="1:17" s="242" customFormat="1" ht="12" hidden="1" customHeight="1">
      <c r="A915" s="230" t="s">
        <v>1499</v>
      </c>
      <c r="B915" s="231" t="s">
        <v>1504</v>
      </c>
      <c r="C915" s="247" t="s">
        <v>1493</v>
      </c>
      <c r="D915" s="247" t="s">
        <v>1500</v>
      </c>
      <c r="E915" s="232" t="s">
        <v>1144</v>
      </c>
      <c r="F915" s="265"/>
      <c r="G915" s="233"/>
      <c r="H915" s="234">
        <f t="shared" si="76"/>
        <v>0</v>
      </c>
      <c r="I915" s="233">
        <v>689140</v>
      </c>
      <c r="J915" s="235">
        <f t="shared" si="77"/>
        <v>0</v>
      </c>
      <c r="K915" s="234"/>
      <c r="L915" s="234"/>
      <c r="M915" s="234"/>
      <c r="N915" s="234"/>
      <c r="O915" s="235">
        <f t="shared" si="75"/>
        <v>0</v>
      </c>
      <c r="P915" s="237"/>
      <c r="Q915" s="238"/>
    </row>
    <row r="916" spans="1:17" s="206" customFormat="1" ht="12" hidden="1" customHeight="1">
      <c r="A916" s="168" t="s">
        <v>1460</v>
      </c>
      <c r="B916" s="224" t="s">
        <v>1504</v>
      </c>
      <c r="C916" s="167" t="s">
        <v>201</v>
      </c>
      <c r="D916" s="167" t="s">
        <v>213</v>
      </c>
      <c r="E916" s="224" t="s">
        <v>99</v>
      </c>
      <c r="F916" s="264"/>
      <c r="G916" s="218">
        <v>1377800</v>
      </c>
      <c r="H916" s="169">
        <f t="shared" si="76"/>
        <v>0</v>
      </c>
      <c r="I916" s="218"/>
      <c r="J916" s="166">
        <f t="shared" si="77"/>
        <v>0</v>
      </c>
      <c r="K916" s="169"/>
      <c r="L916" s="169"/>
      <c r="M916" s="169"/>
      <c r="N916" s="169"/>
      <c r="O916" s="166">
        <f t="shared" si="75"/>
        <v>0</v>
      </c>
      <c r="P916" s="195"/>
      <c r="Q916" s="167"/>
    </row>
    <row r="917" spans="1:17" s="242" customFormat="1" ht="12" hidden="1" customHeight="1">
      <c r="A917" s="230" t="s">
        <v>1499</v>
      </c>
      <c r="B917" s="231" t="s">
        <v>1504</v>
      </c>
      <c r="C917" s="247" t="s">
        <v>1493</v>
      </c>
      <c r="D917" s="247" t="s">
        <v>1500</v>
      </c>
      <c r="E917" s="232" t="s">
        <v>1144</v>
      </c>
      <c r="F917" s="265"/>
      <c r="G917" s="233"/>
      <c r="H917" s="234">
        <f t="shared" si="76"/>
        <v>0</v>
      </c>
      <c r="I917" s="233">
        <v>689140</v>
      </c>
      <c r="J917" s="235">
        <f t="shared" si="77"/>
        <v>0</v>
      </c>
      <c r="K917" s="234"/>
      <c r="L917" s="234"/>
      <c r="M917" s="234"/>
      <c r="N917" s="234"/>
      <c r="O917" s="235">
        <f t="shared" si="75"/>
        <v>0</v>
      </c>
      <c r="P917" s="237"/>
      <c r="Q917" s="238"/>
    </row>
    <row r="918" spans="1:17" s="206" customFormat="1" ht="12" hidden="1" customHeight="1">
      <c r="A918" s="168" t="s">
        <v>1465</v>
      </c>
      <c r="B918" s="224" t="s">
        <v>1504</v>
      </c>
      <c r="C918" s="167" t="s">
        <v>214</v>
      </c>
      <c r="D918" s="167" t="s">
        <v>215</v>
      </c>
      <c r="E918" s="224" t="s">
        <v>99</v>
      </c>
      <c r="F918" s="264"/>
      <c r="G918" s="218">
        <v>40600</v>
      </c>
      <c r="H918" s="169">
        <f t="shared" si="76"/>
        <v>0</v>
      </c>
      <c r="I918" s="218"/>
      <c r="J918" s="166">
        <f t="shared" si="77"/>
        <v>0</v>
      </c>
      <c r="K918" s="169"/>
      <c r="L918" s="169"/>
      <c r="M918" s="169"/>
      <c r="N918" s="169"/>
      <c r="O918" s="166">
        <f t="shared" si="75"/>
        <v>0</v>
      </c>
      <c r="P918" s="195"/>
      <c r="Q918" s="167"/>
    </row>
    <row r="919" spans="1:17" s="242" customFormat="1" ht="12" hidden="1" customHeight="1">
      <c r="A919" s="230" t="s">
        <v>1501</v>
      </c>
      <c r="B919" s="231" t="s">
        <v>1504</v>
      </c>
      <c r="C919" s="247" t="s">
        <v>200</v>
      </c>
      <c r="D919" s="247" t="s">
        <v>1401</v>
      </c>
      <c r="E919" s="232" t="s">
        <v>1144</v>
      </c>
      <c r="F919" s="265"/>
      <c r="G919" s="233"/>
      <c r="H919" s="234">
        <f t="shared" si="76"/>
        <v>0</v>
      </c>
      <c r="I919" s="233">
        <v>51347</v>
      </c>
      <c r="J919" s="235">
        <f t="shared" si="77"/>
        <v>0</v>
      </c>
      <c r="K919" s="234"/>
      <c r="L919" s="234"/>
      <c r="M919" s="234"/>
      <c r="N919" s="234"/>
      <c r="O919" s="235">
        <f t="shared" si="75"/>
        <v>0</v>
      </c>
      <c r="P919" s="237"/>
      <c r="Q919" s="238"/>
    </row>
    <row r="920" spans="1:17" s="206" customFormat="1" ht="12" hidden="1" customHeight="1">
      <c r="A920" s="168" t="s">
        <v>1466</v>
      </c>
      <c r="B920" s="224" t="s">
        <v>1504</v>
      </c>
      <c r="C920" s="167" t="s">
        <v>214</v>
      </c>
      <c r="D920" s="167" t="s">
        <v>217</v>
      </c>
      <c r="E920" s="224" t="s">
        <v>99</v>
      </c>
      <c r="F920" s="264"/>
      <c r="G920" s="218">
        <v>48900</v>
      </c>
      <c r="H920" s="169">
        <f t="shared" si="76"/>
        <v>0</v>
      </c>
      <c r="I920" s="218"/>
      <c r="J920" s="166">
        <f t="shared" si="77"/>
        <v>0</v>
      </c>
      <c r="K920" s="169"/>
      <c r="L920" s="169"/>
      <c r="M920" s="169"/>
      <c r="N920" s="169"/>
      <c r="O920" s="166">
        <f t="shared" si="75"/>
        <v>0</v>
      </c>
      <c r="P920" s="195"/>
      <c r="Q920" s="167"/>
    </row>
    <row r="921" spans="1:17" s="242" customFormat="1" ht="12" hidden="1" customHeight="1">
      <c r="A921" s="230" t="s">
        <v>1501</v>
      </c>
      <c r="B921" s="231" t="s">
        <v>1504</v>
      </c>
      <c r="C921" s="247" t="s">
        <v>200</v>
      </c>
      <c r="D921" s="247" t="s">
        <v>1401</v>
      </c>
      <c r="E921" s="232" t="s">
        <v>1144</v>
      </c>
      <c r="F921" s="265"/>
      <c r="G921" s="233"/>
      <c r="H921" s="234">
        <f t="shared" si="76"/>
        <v>0</v>
      </c>
      <c r="I921" s="233">
        <v>51347</v>
      </c>
      <c r="J921" s="235">
        <f t="shared" si="77"/>
        <v>0</v>
      </c>
      <c r="K921" s="234"/>
      <c r="L921" s="234"/>
      <c r="M921" s="234"/>
      <c r="N921" s="234"/>
      <c r="O921" s="235">
        <f t="shared" si="75"/>
        <v>0</v>
      </c>
      <c r="P921" s="237"/>
      <c r="Q921" s="238"/>
    </row>
    <row r="922" spans="1:17" s="206" customFormat="1" ht="12" hidden="1" customHeight="1">
      <c r="A922" s="168" t="s">
        <v>1467</v>
      </c>
      <c r="B922" s="224" t="s">
        <v>1504</v>
      </c>
      <c r="C922" s="167" t="s">
        <v>214</v>
      </c>
      <c r="D922" s="167" t="s">
        <v>216</v>
      </c>
      <c r="E922" s="224" t="s">
        <v>99</v>
      </c>
      <c r="F922" s="264"/>
      <c r="G922" s="218">
        <v>43700</v>
      </c>
      <c r="H922" s="169">
        <f t="shared" si="76"/>
        <v>0</v>
      </c>
      <c r="I922" s="218"/>
      <c r="J922" s="166">
        <f t="shared" si="77"/>
        <v>0</v>
      </c>
      <c r="K922" s="169"/>
      <c r="L922" s="169"/>
      <c r="M922" s="169"/>
      <c r="N922" s="169"/>
      <c r="O922" s="166">
        <f t="shared" si="75"/>
        <v>0</v>
      </c>
      <c r="P922" s="195"/>
      <c r="Q922" s="167"/>
    </row>
    <row r="923" spans="1:17" s="242" customFormat="1" ht="12" hidden="1" customHeight="1">
      <c r="A923" s="230" t="s">
        <v>1502</v>
      </c>
      <c r="B923" s="231" t="s">
        <v>1504</v>
      </c>
      <c r="C923" s="247" t="s">
        <v>200</v>
      </c>
      <c r="D923" s="247" t="s">
        <v>1403</v>
      </c>
      <c r="E923" s="232" t="s">
        <v>1144</v>
      </c>
      <c r="F923" s="265"/>
      <c r="G923" s="233"/>
      <c r="H923" s="234">
        <f t="shared" si="76"/>
        <v>0</v>
      </c>
      <c r="I923" s="233">
        <v>70265</v>
      </c>
      <c r="J923" s="235">
        <f t="shared" si="77"/>
        <v>0</v>
      </c>
      <c r="K923" s="234"/>
      <c r="L923" s="234"/>
      <c r="M923" s="234"/>
      <c r="N923" s="234"/>
      <c r="O923" s="235">
        <f t="shared" si="75"/>
        <v>0</v>
      </c>
      <c r="P923" s="237"/>
      <c r="Q923" s="238"/>
    </row>
    <row r="924" spans="1:17" s="206" customFormat="1" ht="12" customHeight="1">
      <c r="A924" s="168" t="s">
        <v>1468</v>
      </c>
      <c r="B924" s="224" t="s">
        <v>1504</v>
      </c>
      <c r="C924" s="167" t="s">
        <v>214</v>
      </c>
      <c r="D924" s="167" t="s">
        <v>218</v>
      </c>
      <c r="E924" s="224" t="s">
        <v>99</v>
      </c>
      <c r="F924" s="337">
        <v>20</v>
      </c>
      <c r="G924" s="218">
        <v>53600</v>
      </c>
      <c r="H924" s="169">
        <f t="shared" si="76"/>
        <v>889760</v>
      </c>
      <c r="I924" s="218"/>
      <c r="J924" s="166">
        <f t="shared" si="77"/>
        <v>0</v>
      </c>
      <c r="K924" s="169"/>
      <c r="L924" s="169"/>
      <c r="M924" s="169"/>
      <c r="N924" s="169"/>
      <c r="O924" s="166">
        <f t="shared" si="75"/>
        <v>889760</v>
      </c>
      <c r="P924" s="195"/>
      <c r="Q924" s="167"/>
    </row>
    <row r="925" spans="1:17" s="242" customFormat="1" ht="12" customHeight="1">
      <c r="A925" s="230" t="s">
        <v>1502</v>
      </c>
      <c r="B925" s="231" t="s">
        <v>1504</v>
      </c>
      <c r="C925" s="247" t="s">
        <v>200</v>
      </c>
      <c r="D925" s="247" t="s">
        <v>2622</v>
      </c>
      <c r="E925" s="232" t="s">
        <v>1144</v>
      </c>
      <c r="F925" s="336">
        <v>20</v>
      </c>
      <c r="G925" s="233"/>
      <c r="H925" s="234">
        <f t="shared" si="76"/>
        <v>0</v>
      </c>
      <c r="I925" s="233">
        <v>70265</v>
      </c>
      <c r="J925" s="235">
        <f t="shared" si="77"/>
        <v>843180</v>
      </c>
      <c r="K925" s="234"/>
      <c r="L925" s="234"/>
      <c r="M925" s="234"/>
      <c r="N925" s="234"/>
      <c r="O925" s="235">
        <f t="shared" si="75"/>
        <v>843180</v>
      </c>
      <c r="P925" s="237">
        <v>1.5</v>
      </c>
      <c r="Q925" s="238" t="s">
        <v>2618</v>
      </c>
    </row>
    <row r="926" spans="1:17" s="206" customFormat="1" ht="12" hidden="1" customHeight="1">
      <c r="A926" s="168" t="s">
        <v>1469</v>
      </c>
      <c r="B926" s="224" t="s">
        <v>1504</v>
      </c>
      <c r="C926" s="167" t="s">
        <v>214</v>
      </c>
      <c r="D926" s="167" t="s">
        <v>222</v>
      </c>
      <c r="E926" s="224" t="s">
        <v>99</v>
      </c>
      <c r="F926" s="264"/>
      <c r="G926" s="218">
        <v>91700</v>
      </c>
      <c r="H926" s="169">
        <f t="shared" si="76"/>
        <v>0</v>
      </c>
      <c r="I926" s="218"/>
      <c r="J926" s="166">
        <f t="shared" si="77"/>
        <v>0</v>
      </c>
      <c r="K926" s="169"/>
      <c r="L926" s="169"/>
      <c r="M926" s="169"/>
      <c r="N926" s="169"/>
      <c r="O926" s="166">
        <f t="shared" si="75"/>
        <v>0</v>
      </c>
      <c r="P926" s="195"/>
      <c r="Q926" s="167"/>
    </row>
    <row r="927" spans="1:17" s="242" customFormat="1" ht="12" hidden="1" customHeight="1">
      <c r="A927" s="230" t="s">
        <v>1503</v>
      </c>
      <c r="B927" s="231" t="s">
        <v>1504</v>
      </c>
      <c r="C927" s="247" t="s">
        <v>200</v>
      </c>
      <c r="D927" s="247" t="s">
        <v>1405</v>
      </c>
      <c r="E927" s="232" t="s">
        <v>1144</v>
      </c>
      <c r="F927" s="265"/>
      <c r="G927" s="233"/>
      <c r="H927" s="234">
        <f t="shared" si="76"/>
        <v>0</v>
      </c>
      <c r="I927" s="233">
        <v>97290</v>
      </c>
      <c r="J927" s="235">
        <f t="shared" si="77"/>
        <v>0</v>
      </c>
      <c r="K927" s="234"/>
      <c r="L927" s="234"/>
      <c r="M927" s="234"/>
      <c r="N927" s="234"/>
      <c r="O927" s="235">
        <f t="shared" si="75"/>
        <v>0</v>
      </c>
      <c r="P927" s="237"/>
      <c r="Q927" s="238"/>
    </row>
    <row r="928" spans="1:17" s="206" customFormat="1" ht="12" hidden="1" customHeight="1">
      <c r="A928" s="168" t="s">
        <v>1470</v>
      </c>
      <c r="B928" s="224" t="s">
        <v>1504</v>
      </c>
      <c r="C928" s="167" t="s">
        <v>214</v>
      </c>
      <c r="D928" s="167" t="s">
        <v>225</v>
      </c>
      <c r="E928" s="224" t="s">
        <v>99</v>
      </c>
      <c r="F928" s="264"/>
      <c r="G928" s="218">
        <v>114700</v>
      </c>
      <c r="H928" s="169">
        <f t="shared" si="76"/>
        <v>0</v>
      </c>
      <c r="I928" s="218"/>
      <c r="J928" s="166">
        <f t="shared" si="77"/>
        <v>0</v>
      </c>
      <c r="K928" s="169"/>
      <c r="L928" s="169"/>
      <c r="M928" s="169"/>
      <c r="N928" s="169"/>
      <c r="O928" s="166">
        <f t="shared" si="75"/>
        <v>0</v>
      </c>
      <c r="P928" s="195"/>
      <c r="Q928" s="167"/>
    </row>
    <row r="929" spans="1:17" s="242" customFormat="1" ht="12" hidden="1" customHeight="1">
      <c r="A929" s="230" t="s">
        <v>1503</v>
      </c>
      <c r="B929" s="231" t="s">
        <v>1504</v>
      </c>
      <c r="C929" s="247" t="s">
        <v>200</v>
      </c>
      <c r="D929" s="247" t="s">
        <v>1405</v>
      </c>
      <c r="E929" s="232" t="s">
        <v>1144</v>
      </c>
      <c r="F929" s="265"/>
      <c r="G929" s="233"/>
      <c r="H929" s="234">
        <f t="shared" si="76"/>
        <v>0</v>
      </c>
      <c r="I929" s="233">
        <v>97290</v>
      </c>
      <c r="J929" s="235">
        <f t="shared" si="77"/>
        <v>0</v>
      </c>
      <c r="K929" s="234"/>
      <c r="L929" s="234"/>
      <c r="M929" s="234"/>
      <c r="N929" s="234"/>
      <c r="O929" s="235">
        <f t="shared" si="75"/>
        <v>0</v>
      </c>
      <c r="P929" s="237"/>
      <c r="Q929" s="238"/>
    </row>
    <row r="930" spans="1:17" s="206" customFormat="1" ht="12" hidden="1" customHeight="1">
      <c r="A930" s="168" t="s">
        <v>1471</v>
      </c>
      <c r="B930" s="224" t="s">
        <v>1504</v>
      </c>
      <c r="C930" s="167" t="s">
        <v>219</v>
      </c>
      <c r="D930" s="167" t="s">
        <v>220</v>
      </c>
      <c r="E930" s="224" t="s">
        <v>99</v>
      </c>
      <c r="F930" s="264"/>
      <c r="G930" s="218">
        <v>73900</v>
      </c>
      <c r="H930" s="169">
        <f t="shared" si="76"/>
        <v>0</v>
      </c>
      <c r="I930" s="218"/>
      <c r="J930" s="166">
        <f t="shared" si="77"/>
        <v>0</v>
      </c>
      <c r="K930" s="169"/>
      <c r="L930" s="169"/>
      <c r="M930" s="169"/>
      <c r="N930" s="169"/>
      <c r="O930" s="166">
        <f t="shared" si="75"/>
        <v>0</v>
      </c>
      <c r="P930" s="195"/>
      <c r="Q930" s="167"/>
    </row>
    <row r="931" spans="1:17" s="242" customFormat="1" ht="12" hidden="1" customHeight="1">
      <c r="A931" s="230" t="s">
        <v>1501</v>
      </c>
      <c r="B931" s="231" t="s">
        <v>1504</v>
      </c>
      <c r="C931" s="247" t="s">
        <v>200</v>
      </c>
      <c r="D931" s="247" t="s">
        <v>1401</v>
      </c>
      <c r="E931" s="232" t="s">
        <v>1144</v>
      </c>
      <c r="F931" s="265"/>
      <c r="G931" s="233"/>
      <c r="H931" s="234">
        <f t="shared" si="76"/>
        <v>0</v>
      </c>
      <c r="I931" s="233">
        <v>51347</v>
      </c>
      <c r="J931" s="235">
        <f t="shared" si="77"/>
        <v>0</v>
      </c>
      <c r="K931" s="234"/>
      <c r="L931" s="234"/>
      <c r="M931" s="234"/>
      <c r="N931" s="234"/>
      <c r="O931" s="235">
        <f t="shared" si="75"/>
        <v>0</v>
      </c>
      <c r="P931" s="237"/>
      <c r="Q931" s="238"/>
    </row>
    <row r="932" spans="1:17" s="206" customFormat="1" ht="12" hidden="1" customHeight="1">
      <c r="A932" s="168" t="s">
        <v>1472</v>
      </c>
      <c r="B932" s="224" t="s">
        <v>1504</v>
      </c>
      <c r="C932" s="167" t="s">
        <v>219</v>
      </c>
      <c r="D932" s="167" t="s">
        <v>221</v>
      </c>
      <c r="E932" s="224" t="s">
        <v>99</v>
      </c>
      <c r="F932" s="264"/>
      <c r="G932" s="218">
        <v>80200</v>
      </c>
      <c r="H932" s="169">
        <f t="shared" si="76"/>
        <v>0</v>
      </c>
      <c r="I932" s="218"/>
      <c r="J932" s="166">
        <f t="shared" si="77"/>
        <v>0</v>
      </c>
      <c r="K932" s="169"/>
      <c r="L932" s="169"/>
      <c r="M932" s="169"/>
      <c r="N932" s="169"/>
      <c r="O932" s="166">
        <f t="shared" si="75"/>
        <v>0</v>
      </c>
      <c r="P932" s="195"/>
      <c r="Q932" s="167"/>
    </row>
    <row r="933" spans="1:17" s="242" customFormat="1" ht="12" hidden="1" customHeight="1">
      <c r="A933" s="230" t="s">
        <v>1494</v>
      </c>
      <c r="B933" s="231" t="s">
        <v>1504</v>
      </c>
      <c r="C933" s="247" t="s">
        <v>1493</v>
      </c>
      <c r="D933" s="247" t="s">
        <v>1403</v>
      </c>
      <c r="E933" s="232" t="s">
        <v>1144</v>
      </c>
      <c r="F933" s="265"/>
      <c r="G933" s="233"/>
      <c r="H933" s="234">
        <f t="shared" si="76"/>
        <v>0</v>
      </c>
      <c r="I933" s="233">
        <v>199985</v>
      </c>
      <c r="J933" s="235">
        <f t="shared" si="77"/>
        <v>0</v>
      </c>
      <c r="K933" s="234"/>
      <c r="L933" s="234"/>
      <c r="M933" s="234"/>
      <c r="N933" s="234"/>
      <c r="O933" s="235">
        <f t="shared" si="75"/>
        <v>0</v>
      </c>
      <c r="P933" s="237"/>
      <c r="Q933" s="238"/>
    </row>
    <row r="934" spans="1:17" s="206" customFormat="1" ht="12" hidden="1" customHeight="1">
      <c r="A934" s="168" t="s">
        <v>1473</v>
      </c>
      <c r="B934" s="224" t="s">
        <v>1504</v>
      </c>
      <c r="C934" s="167" t="s">
        <v>219</v>
      </c>
      <c r="D934" s="167" t="s">
        <v>223</v>
      </c>
      <c r="E934" s="224" t="s">
        <v>99</v>
      </c>
      <c r="F934" s="264"/>
      <c r="G934" s="218">
        <v>110100</v>
      </c>
      <c r="H934" s="169">
        <f t="shared" si="76"/>
        <v>0</v>
      </c>
      <c r="I934" s="218"/>
      <c r="J934" s="166">
        <f t="shared" si="77"/>
        <v>0</v>
      </c>
      <c r="K934" s="169"/>
      <c r="L934" s="169"/>
      <c r="M934" s="169"/>
      <c r="N934" s="169"/>
      <c r="O934" s="166">
        <f t="shared" si="75"/>
        <v>0</v>
      </c>
      <c r="P934" s="195"/>
      <c r="Q934" s="167"/>
    </row>
    <row r="935" spans="1:17" s="242" customFormat="1" ht="12" hidden="1" customHeight="1">
      <c r="A935" s="230" t="s">
        <v>1494</v>
      </c>
      <c r="B935" s="231" t="s">
        <v>1504</v>
      </c>
      <c r="C935" s="247" t="s">
        <v>1493</v>
      </c>
      <c r="D935" s="247" t="s">
        <v>1403</v>
      </c>
      <c r="E935" s="232" t="s">
        <v>1144</v>
      </c>
      <c r="F935" s="265"/>
      <c r="G935" s="233"/>
      <c r="H935" s="234">
        <f t="shared" si="76"/>
        <v>0</v>
      </c>
      <c r="I935" s="233">
        <v>199985</v>
      </c>
      <c r="J935" s="235">
        <f t="shared" si="77"/>
        <v>0</v>
      </c>
      <c r="K935" s="234"/>
      <c r="L935" s="234"/>
      <c r="M935" s="234"/>
      <c r="N935" s="234"/>
      <c r="O935" s="235">
        <f t="shared" si="75"/>
        <v>0</v>
      </c>
      <c r="P935" s="237"/>
      <c r="Q935" s="238"/>
    </row>
    <row r="936" spans="1:17" s="206" customFormat="1" ht="12" hidden="1" customHeight="1">
      <c r="A936" s="168" t="s">
        <v>1474</v>
      </c>
      <c r="B936" s="224" t="s">
        <v>1504</v>
      </c>
      <c r="C936" s="167" t="s">
        <v>219</v>
      </c>
      <c r="D936" s="167" t="s">
        <v>226</v>
      </c>
      <c r="E936" s="224" t="s">
        <v>99</v>
      </c>
      <c r="F936" s="264"/>
      <c r="G936" s="218">
        <v>131400</v>
      </c>
      <c r="H936" s="169">
        <f t="shared" si="76"/>
        <v>0</v>
      </c>
      <c r="I936" s="218"/>
      <c r="J936" s="166">
        <f t="shared" si="77"/>
        <v>0</v>
      </c>
      <c r="K936" s="169"/>
      <c r="L936" s="169"/>
      <c r="M936" s="169"/>
      <c r="N936" s="169"/>
      <c r="O936" s="166">
        <f t="shared" si="75"/>
        <v>0</v>
      </c>
      <c r="P936" s="195"/>
      <c r="Q936" s="167"/>
    </row>
    <row r="937" spans="1:17" s="242" customFormat="1" ht="12" hidden="1" customHeight="1">
      <c r="A937" s="230" t="s">
        <v>1494</v>
      </c>
      <c r="B937" s="231" t="s">
        <v>1504</v>
      </c>
      <c r="C937" s="247" t="s">
        <v>1493</v>
      </c>
      <c r="D937" s="247" t="s">
        <v>1403</v>
      </c>
      <c r="E937" s="232" t="s">
        <v>1144</v>
      </c>
      <c r="F937" s="265"/>
      <c r="G937" s="233"/>
      <c r="H937" s="234">
        <f t="shared" si="76"/>
        <v>0</v>
      </c>
      <c r="I937" s="233">
        <v>199985</v>
      </c>
      <c r="J937" s="235">
        <f t="shared" si="77"/>
        <v>0</v>
      </c>
      <c r="K937" s="234"/>
      <c r="L937" s="234"/>
      <c r="M937" s="234"/>
      <c r="N937" s="234"/>
      <c r="O937" s="235">
        <f t="shared" si="75"/>
        <v>0</v>
      </c>
      <c r="P937" s="237"/>
      <c r="Q937" s="238"/>
    </row>
    <row r="938" spans="1:17" s="206" customFormat="1" ht="12" hidden="1" customHeight="1">
      <c r="A938" s="168" t="s">
        <v>1475</v>
      </c>
      <c r="B938" s="224" t="s">
        <v>1504</v>
      </c>
      <c r="C938" s="167" t="s">
        <v>219</v>
      </c>
      <c r="D938" s="167" t="s">
        <v>228</v>
      </c>
      <c r="E938" s="224" t="s">
        <v>99</v>
      </c>
      <c r="F938" s="264"/>
      <c r="G938" s="218">
        <v>143400</v>
      </c>
      <c r="H938" s="169">
        <f t="shared" si="76"/>
        <v>0</v>
      </c>
      <c r="I938" s="218"/>
      <c r="J938" s="166">
        <f t="shared" si="77"/>
        <v>0</v>
      </c>
      <c r="K938" s="169"/>
      <c r="L938" s="169"/>
      <c r="M938" s="169"/>
      <c r="N938" s="169"/>
      <c r="O938" s="166">
        <f t="shared" si="75"/>
        <v>0</v>
      </c>
      <c r="P938" s="195"/>
      <c r="Q938" s="167"/>
    </row>
    <row r="939" spans="1:17" s="242" customFormat="1" ht="12" hidden="1" customHeight="1">
      <c r="A939" s="230" t="s">
        <v>1494</v>
      </c>
      <c r="B939" s="231" t="s">
        <v>1504</v>
      </c>
      <c r="C939" s="247" t="s">
        <v>1493</v>
      </c>
      <c r="D939" s="247" t="s">
        <v>1403</v>
      </c>
      <c r="E939" s="232" t="s">
        <v>1144</v>
      </c>
      <c r="F939" s="265"/>
      <c r="G939" s="233"/>
      <c r="H939" s="234">
        <f t="shared" si="76"/>
        <v>0</v>
      </c>
      <c r="I939" s="233">
        <v>199985</v>
      </c>
      <c r="J939" s="235">
        <f t="shared" si="77"/>
        <v>0</v>
      </c>
      <c r="K939" s="234"/>
      <c r="L939" s="234"/>
      <c r="M939" s="234"/>
      <c r="N939" s="234"/>
      <c r="O939" s="235">
        <f t="shared" si="75"/>
        <v>0</v>
      </c>
      <c r="P939" s="237"/>
      <c r="Q939" s="238"/>
    </row>
    <row r="940" spans="1:17" s="206" customFormat="1" ht="12" hidden="1" customHeight="1">
      <c r="A940" s="168" t="s">
        <v>1476</v>
      </c>
      <c r="B940" s="224" t="s">
        <v>1504</v>
      </c>
      <c r="C940" s="167" t="s">
        <v>219</v>
      </c>
      <c r="D940" s="167" t="s">
        <v>227</v>
      </c>
      <c r="E940" s="224" t="s">
        <v>99</v>
      </c>
      <c r="F940" s="264"/>
      <c r="G940" s="218">
        <v>133900</v>
      </c>
      <c r="H940" s="169">
        <f t="shared" si="76"/>
        <v>0</v>
      </c>
      <c r="I940" s="218"/>
      <c r="J940" s="166">
        <f t="shared" si="77"/>
        <v>0</v>
      </c>
      <c r="K940" s="169"/>
      <c r="L940" s="169"/>
      <c r="M940" s="169"/>
      <c r="N940" s="169"/>
      <c r="O940" s="166">
        <f t="shared" si="75"/>
        <v>0</v>
      </c>
      <c r="P940" s="195"/>
      <c r="Q940" s="167"/>
    </row>
    <row r="941" spans="1:17" s="242" customFormat="1" ht="12" hidden="1" customHeight="1">
      <c r="A941" s="230" t="s">
        <v>1495</v>
      </c>
      <c r="B941" s="231" t="s">
        <v>1504</v>
      </c>
      <c r="C941" s="247" t="s">
        <v>1493</v>
      </c>
      <c r="D941" s="247" t="s">
        <v>1405</v>
      </c>
      <c r="E941" s="232" t="s">
        <v>1144</v>
      </c>
      <c r="F941" s="265"/>
      <c r="G941" s="233"/>
      <c r="H941" s="234">
        <f t="shared" si="76"/>
        <v>0</v>
      </c>
      <c r="I941" s="233">
        <v>281061</v>
      </c>
      <c r="J941" s="235">
        <f t="shared" si="77"/>
        <v>0</v>
      </c>
      <c r="K941" s="234"/>
      <c r="L941" s="234"/>
      <c r="M941" s="234"/>
      <c r="N941" s="234"/>
      <c r="O941" s="235">
        <f t="shared" si="75"/>
        <v>0</v>
      </c>
      <c r="P941" s="237"/>
      <c r="Q941" s="238"/>
    </row>
    <row r="942" spans="1:17" s="206" customFormat="1" ht="12" hidden="1" customHeight="1">
      <c r="A942" s="168" t="s">
        <v>1477</v>
      </c>
      <c r="B942" s="224" t="s">
        <v>1504</v>
      </c>
      <c r="C942" s="167" t="s">
        <v>219</v>
      </c>
      <c r="D942" s="167" t="s">
        <v>229</v>
      </c>
      <c r="E942" s="224" t="s">
        <v>99</v>
      </c>
      <c r="F942" s="264"/>
      <c r="G942" s="218">
        <v>170400</v>
      </c>
      <c r="H942" s="169">
        <f t="shared" si="76"/>
        <v>0</v>
      </c>
      <c r="I942" s="218"/>
      <c r="J942" s="166">
        <f t="shared" si="77"/>
        <v>0</v>
      </c>
      <c r="K942" s="169"/>
      <c r="L942" s="169"/>
      <c r="M942" s="169"/>
      <c r="N942" s="169"/>
      <c r="O942" s="166">
        <f t="shared" si="75"/>
        <v>0</v>
      </c>
      <c r="P942" s="195"/>
      <c r="Q942" s="167"/>
    </row>
    <row r="943" spans="1:17" s="242" customFormat="1" ht="12" hidden="1" customHeight="1">
      <c r="A943" s="230" t="s">
        <v>1495</v>
      </c>
      <c r="B943" s="231" t="s">
        <v>1504</v>
      </c>
      <c r="C943" s="247" t="s">
        <v>1493</v>
      </c>
      <c r="D943" s="247" t="s">
        <v>1405</v>
      </c>
      <c r="E943" s="232" t="s">
        <v>1144</v>
      </c>
      <c r="F943" s="265"/>
      <c r="G943" s="233"/>
      <c r="H943" s="234">
        <f t="shared" si="76"/>
        <v>0</v>
      </c>
      <c r="I943" s="233">
        <v>281061</v>
      </c>
      <c r="J943" s="235">
        <f t="shared" si="77"/>
        <v>0</v>
      </c>
      <c r="K943" s="234"/>
      <c r="L943" s="234"/>
      <c r="M943" s="234"/>
      <c r="N943" s="234"/>
      <c r="O943" s="235">
        <f t="shared" si="75"/>
        <v>0</v>
      </c>
      <c r="P943" s="237"/>
      <c r="Q943" s="238"/>
    </row>
    <row r="944" spans="1:17" s="206" customFormat="1" ht="12" hidden="1" customHeight="1">
      <c r="A944" s="168" t="s">
        <v>1478</v>
      </c>
      <c r="B944" s="224" t="s">
        <v>1504</v>
      </c>
      <c r="C944" s="167" t="s">
        <v>219</v>
      </c>
      <c r="D944" s="167" t="s">
        <v>230</v>
      </c>
      <c r="E944" s="224" t="s">
        <v>99</v>
      </c>
      <c r="F944" s="264"/>
      <c r="G944" s="218">
        <v>178100</v>
      </c>
      <c r="H944" s="169">
        <f t="shared" si="76"/>
        <v>0</v>
      </c>
      <c r="I944" s="218"/>
      <c r="J944" s="166">
        <f t="shared" si="77"/>
        <v>0</v>
      </c>
      <c r="K944" s="169"/>
      <c r="L944" s="169"/>
      <c r="M944" s="169"/>
      <c r="N944" s="169"/>
      <c r="O944" s="166">
        <f t="shared" si="75"/>
        <v>0</v>
      </c>
      <c r="P944" s="195"/>
      <c r="Q944" s="167"/>
    </row>
    <row r="945" spans="1:17" s="242" customFormat="1" ht="12" hidden="1" customHeight="1">
      <c r="A945" s="230" t="s">
        <v>1495</v>
      </c>
      <c r="B945" s="231" t="s">
        <v>1504</v>
      </c>
      <c r="C945" s="247" t="s">
        <v>1493</v>
      </c>
      <c r="D945" s="247" t="s">
        <v>1405</v>
      </c>
      <c r="E945" s="232" t="s">
        <v>1144</v>
      </c>
      <c r="F945" s="265"/>
      <c r="G945" s="233"/>
      <c r="H945" s="234">
        <f t="shared" si="76"/>
        <v>0</v>
      </c>
      <c r="I945" s="233">
        <v>281061</v>
      </c>
      <c r="J945" s="235">
        <f t="shared" si="77"/>
        <v>0</v>
      </c>
      <c r="K945" s="234"/>
      <c r="L945" s="234"/>
      <c r="M945" s="234"/>
      <c r="N945" s="234"/>
      <c r="O945" s="235">
        <f t="shared" si="75"/>
        <v>0</v>
      </c>
      <c r="P945" s="237"/>
      <c r="Q945" s="238"/>
    </row>
    <row r="946" spans="1:17" s="206" customFormat="1" ht="12" hidden="1" customHeight="1">
      <c r="A946" s="168" t="s">
        <v>1479</v>
      </c>
      <c r="B946" s="224" t="s">
        <v>1504</v>
      </c>
      <c r="C946" s="167" t="s">
        <v>219</v>
      </c>
      <c r="D946" s="167" t="s">
        <v>231</v>
      </c>
      <c r="E946" s="224" t="s">
        <v>99</v>
      </c>
      <c r="F946" s="264"/>
      <c r="G946" s="218">
        <v>213900</v>
      </c>
      <c r="H946" s="169">
        <f t="shared" si="76"/>
        <v>0</v>
      </c>
      <c r="I946" s="218"/>
      <c r="J946" s="166">
        <f t="shared" si="77"/>
        <v>0</v>
      </c>
      <c r="K946" s="169"/>
      <c r="L946" s="169"/>
      <c r="M946" s="169"/>
      <c r="N946" s="169"/>
      <c r="O946" s="166">
        <f t="shared" si="75"/>
        <v>0</v>
      </c>
      <c r="P946" s="195"/>
      <c r="Q946" s="167"/>
    </row>
    <row r="947" spans="1:17" s="242" customFormat="1" ht="12" hidden="1" customHeight="1">
      <c r="A947" s="230" t="s">
        <v>1495</v>
      </c>
      <c r="B947" s="231" t="s">
        <v>1504</v>
      </c>
      <c r="C947" s="247" t="s">
        <v>1493</v>
      </c>
      <c r="D947" s="247" t="s">
        <v>1405</v>
      </c>
      <c r="E947" s="232" t="s">
        <v>1144</v>
      </c>
      <c r="F947" s="265"/>
      <c r="G947" s="233"/>
      <c r="H947" s="234">
        <f t="shared" si="76"/>
        <v>0</v>
      </c>
      <c r="I947" s="233">
        <v>281061</v>
      </c>
      <c r="J947" s="235">
        <f t="shared" si="77"/>
        <v>0</v>
      </c>
      <c r="K947" s="234"/>
      <c r="L947" s="234"/>
      <c r="M947" s="234"/>
      <c r="N947" s="234"/>
      <c r="O947" s="235">
        <f t="shared" si="75"/>
        <v>0</v>
      </c>
      <c r="P947" s="237"/>
      <c r="Q947" s="238"/>
    </row>
    <row r="948" spans="1:17" s="206" customFormat="1" ht="12" hidden="1" customHeight="1">
      <c r="A948" s="168" t="s">
        <v>1480</v>
      </c>
      <c r="B948" s="224" t="s">
        <v>1504</v>
      </c>
      <c r="C948" s="167" t="s">
        <v>219</v>
      </c>
      <c r="D948" s="167" t="s">
        <v>232</v>
      </c>
      <c r="E948" s="224" t="s">
        <v>99</v>
      </c>
      <c r="F948" s="264"/>
      <c r="G948" s="218">
        <v>376900</v>
      </c>
      <c r="H948" s="169">
        <f t="shared" si="76"/>
        <v>0</v>
      </c>
      <c r="I948" s="218"/>
      <c r="J948" s="166">
        <f t="shared" si="77"/>
        <v>0</v>
      </c>
      <c r="K948" s="169"/>
      <c r="L948" s="169"/>
      <c r="M948" s="169"/>
      <c r="N948" s="169"/>
      <c r="O948" s="166">
        <f t="shared" si="75"/>
        <v>0</v>
      </c>
      <c r="P948" s="195"/>
      <c r="Q948" s="167"/>
    </row>
    <row r="949" spans="1:17" s="242" customFormat="1" ht="12" hidden="1" customHeight="1">
      <c r="A949" s="230" t="s">
        <v>1496</v>
      </c>
      <c r="B949" s="231" t="s">
        <v>1504</v>
      </c>
      <c r="C949" s="247" t="s">
        <v>1493</v>
      </c>
      <c r="D949" s="247" t="s">
        <v>1407</v>
      </c>
      <c r="E949" s="232" t="s">
        <v>1144</v>
      </c>
      <c r="F949" s="265"/>
      <c r="G949" s="233"/>
      <c r="H949" s="234">
        <f t="shared" si="76"/>
        <v>0</v>
      </c>
      <c r="I949" s="233">
        <v>364838</v>
      </c>
      <c r="J949" s="235">
        <f t="shared" si="77"/>
        <v>0</v>
      </c>
      <c r="K949" s="234"/>
      <c r="L949" s="234"/>
      <c r="M949" s="234"/>
      <c r="N949" s="234"/>
      <c r="O949" s="235">
        <f t="shared" si="75"/>
        <v>0</v>
      </c>
      <c r="P949" s="237"/>
      <c r="Q949" s="238"/>
    </row>
    <row r="950" spans="1:17" s="206" customFormat="1" ht="12" hidden="1" customHeight="1">
      <c r="A950" s="168" t="s">
        <v>1481</v>
      </c>
      <c r="B950" s="224" t="s">
        <v>1504</v>
      </c>
      <c r="C950" s="167" t="s">
        <v>219</v>
      </c>
      <c r="D950" s="167" t="s">
        <v>224</v>
      </c>
      <c r="E950" s="224" t="s">
        <v>99</v>
      </c>
      <c r="F950" s="264"/>
      <c r="G950" s="218">
        <v>443500</v>
      </c>
      <c r="H950" s="169">
        <f t="shared" si="76"/>
        <v>0</v>
      </c>
      <c r="I950" s="218"/>
      <c r="J950" s="166">
        <f t="shared" si="77"/>
        <v>0</v>
      </c>
      <c r="K950" s="169"/>
      <c r="L950" s="169"/>
      <c r="M950" s="169"/>
      <c r="N950" s="169"/>
      <c r="O950" s="166">
        <f t="shared" si="75"/>
        <v>0</v>
      </c>
      <c r="P950" s="195"/>
      <c r="Q950" s="167"/>
    </row>
    <row r="951" spans="1:17" s="242" customFormat="1" ht="12" hidden="1" customHeight="1">
      <c r="A951" s="230" t="s">
        <v>1496</v>
      </c>
      <c r="B951" s="231" t="s">
        <v>1504</v>
      </c>
      <c r="C951" s="247" t="s">
        <v>1493</v>
      </c>
      <c r="D951" s="247" t="s">
        <v>1407</v>
      </c>
      <c r="E951" s="232" t="s">
        <v>1144</v>
      </c>
      <c r="F951" s="265"/>
      <c r="G951" s="233"/>
      <c r="H951" s="234">
        <f t="shared" si="76"/>
        <v>0</v>
      </c>
      <c r="I951" s="233">
        <v>364838</v>
      </c>
      <c r="J951" s="235">
        <f t="shared" si="77"/>
        <v>0</v>
      </c>
      <c r="K951" s="234"/>
      <c r="L951" s="234"/>
      <c r="M951" s="234"/>
      <c r="N951" s="234"/>
      <c r="O951" s="235">
        <f t="shared" si="75"/>
        <v>0</v>
      </c>
      <c r="P951" s="237"/>
      <c r="Q951" s="238"/>
    </row>
    <row r="952" spans="1:17" s="206" customFormat="1" ht="12" hidden="1" customHeight="1">
      <c r="A952" s="168" t="s">
        <v>1482</v>
      </c>
      <c r="B952" s="224" t="s">
        <v>1504</v>
      </c>
      <c r="C952" s="167" t="s">
        <v>219</v>
      </c>
      <c r="D952" s="167" t="s">
        <v>233</v>
      </c>
      <c r="E952" s="224" t="s">
        <v>99</v>
      </c>
      <c r="F952" s="264"/>
      <c r="G952" s="218">
        <v>643600</v>
      </c>
      <c r="H952" s="169">
        <f t="shared" si="76"/>
        <v>0</v>
      </c>
      <c r="I952" s="218"/>
      <c r="J952" s="166">
        <f t="shared" si="77"/>
        <v>0</v>
      </c>
      <c r="K952" s="169"/>
      <c r="L952" s="169"/>
      <c r="M952" s="169"/>
      <c r="N952" s="169"/>
      <c r="O952" s="166">
        <f t="shared" si="75"/>
        <v>0</v>
      </c>
      <c r="P952" s="195"/>
      <c r="Q952" s="167"/>
    </row>
    <row r="953" spans="1:17" s="242" customFormat="1" ht="12" hidden="1" customHeight="1">
      <c r="A953" s="230" t="s">
        <v>1497</v>
      </c>
      <c r="B953" s="231" t="s">
        <v>1504</v>
      </c>
      <c r="C953" s="247" t="s">
        <v>1493</v>
      </c>
      <c r="D953" s="247" t="s">
        <v>1436</v>
      </c>
      <c r="E953" s="232" t="s">
        <v>1144</v>
      </c>
      <c r="F953" s="265"/>
      <c r="G953" s="233"/>
      <c r="H953" s="234">
        <f t="shared" si="76"/>
        <v>0</v>
      </c>
      <c r="I953" s="233">
        <v>526989</v>
      </c>
      <c r="J953" s="235">
        <f t="shared" si="77"/>
        <v>0</v>
      </c>
      <c r="K953" s="234"/>
      <c r="L953" s="234"/>
      <c r="M953" s="234"/>
      <c r="N953" s="234"/>
      <c r="O953" s="235">
        <f t="shared" si="75"/>
        <v>0</v>
      </c>
      <c r="P953" s="237"/>
      <c r="Q953" s="238"/>
    </row>
    <row r="954" spans="1:17" s="206" customFormat="1" ht="12" hidden="1" customHeight="1">
      <c r="A954" s="168" t="s">
        <v>1483</v>
      </c>
      <c r="B954" s="224" t="s">
        <v>1504</v>
      </c>
      <c r="C954" s="167" t="s">
        <v>219</v>
      </c>
      <c r="D954" s="167" t="s">
        <v>234</v>
      </c>
      <c r="E954" s="224" t="s">
        <v>99</v>
      </c>
      <c r="F954" s="264"/>
      <c r="G954" s="218">
        <v>856400</v>
      </c>
      <c r="H954" s="169">
        <f t="shared" si="76"/>
        <v>0</v>
      </c>
      <c r="I954" s="218"/>
      <c r="J954" s="166">
        <f t="shared" si="77"/>
        <v>0</v>
      </c>
      <c r="K954" s="169"/>
      <c r="L954" s="169"/>
      <c r="M954" s="169"/>
      <c r="N954" s="169"/>
      <c r="O954" s="166">
        <f t="shared" si="75"/>
        <v>0</v>
      </c>
      <c r="P954" s="195"/>
      <c r="Q954" s="167"/>
    </row>
    <row r="955" spans="1:17" s="242" customFormat="1" ht="12" hidden="1" customHeight="1">
      <c r="A955" s="230" t="s">
        <v>1497</v>
      </c>
      <c r="B955" s="231" t="s">
        <v>1504</v>
      </c>
      <c r="C955" s="247" t="s">
        <v>1493</v>
      </c>
      <c r="D955" s="247" t="s">
        <v>1436</v>
      </c>
      <c r="E955" s="232" t="s">
        <v>1144</v>
      </c>
      <c r="F955" s="265"/>
      <c r="G955" s="233"/>
      <c r="H955" s="234">
        <f t="shared" si="76"/>
        <v>0</v>
      </c>
      <c r="I955" s="233">
        <v>526989</v>
      </c>
      <c r="J955" s="235">
        <f t="shared" si="77"/>
        <v>0</v>
      </c>
      <c r="K955" s="234"/>
      <c r="L955" s="234"/>
      <c r="M955" s="234"/>
      <c r="N955" s="234"/>
      <c r="O955" s="235">
        <f t="shared" si="75"/>
        <v>0</v>
      </c>
      <c r="P955" s="237"/>
      <c r="Q955" s="238"/>
    </row>
    <row r="956" spans="1:17" s="206" customFormat="1" ht="12" hidden="1" customHeight="1">
      <c r="A956" s="168" t="s">
        <v>1484</v>
      </c>
      <c r="B956" s="224" t="s">
        <v>1504</v>
      </c>
      <c r="C956" s="167" t="s">
        <v>219</v>
      </c>
      <c r="D956" s="167" t="s">
        <v>235</v>
      </c>
      <c r="E956" s="224" t="s">
        <v>99</v>
      </c>
      <c r="F956" s="264"/>
      <c r="G956" s="218">
        <v>1201800</v>
      </c>
      <c r="H956" s="169">
        <f t="shared" si="76"/>
        <v>0</v>
      </c>
      <c r="I956" s="218"/>
      <c r="J956" s="166">
        <f t="shared" si="77"/>
        <v>0</v>
      </c>
      <c r="K956" s="169"/>
      <c r="L956" s="169"/>
      <c r="M956" s="169"/>
      <c r="N956" s="169"/>
      <c r="O956" s="166">
        <f t="shared" si="75"/>
        <v>0</v>
      </c>
      <c r="P956" s="195"/>
      <c r="Q956" s="167"/>
    </row>
    <row r="957" spans="1:17" s="242" customFormat="1" ht="12" hidden="1" customHeight="1">
      <c r="A957" s="230" t="s">
        <v>1498</v>
      </c>
      <c r="B957" s="231" t="s">
        <v>1504</v>
      </c>
      <c r="C957" s="247" t="s">
        <v>1493</v>
      </c>
      <c r="D957" s="247" t="s">
        <v>1438</v>
      </c>
      <c r="E957" s="232" t="s">
        <v>1144</v>
      </c>
      <c r="F957" s="265"/>
      <c r="G957" s="233"/>
      <c r="H957" s="234">
        <f t="shared" si="76"/>
        <v>0</v>
      </c>
      <c r="I957" s="233">
        <v>605362</v>
      </c>
      <c r="J957" s="235">
        <f t="shared" si="77"/>
        <v>0</v>
      </c>
      <c r="K957" s="234"/>
      <c r="L957" s="234"/>
      <c r="M957" s="234"/>
      <c r="N957" s="234"/>
      <c r="O957" s="235">
        <f t="shared" si="75"/>
        <v>0</v>
      </c>
      <c r="P957" s="237"/>
      <c r="Q957" s="238"/>
    </row>
    <row r="958" spans="1:17" s="206" customFormat="1" ht="12" hidden="1" customHeight="1">
      <c r="A958" s="168" t="s">
        <v>1485</v>
      </c>
      <c r="B958" s="224" t="s">
        <v>1504</v>
      </c>
      <c r="C958" s="167" t="s">
        <v>219</v>
      </c>
      <c r="D958" s="167" t="s">
        <v>236</v>
      </c>
      <c r="E958" s="224" t="s">
        <v>99</v>
      </c>
      <c r="F958" s="264"/>
      <c r="G958" s="218">
        <v>1464200</v>
      </c>
      <c r="H958" s="169">
        <f t="shared" si="76"/>
        <v>0</v>
      </c>
      <c r="I958" s="218"/>
      <c r="J958" s="166">
        <f t="shared" si="77"/>
        <v>0</v>
      </c>
      <c r="K958" s="169"/>
      <c r="L958" s="169"/>
      <c r="M958" s="169"/>
      <c r="N958" s="169"/>
      <c r="O958" s="166">
        <f t="shared" si="75"/>
        <v>0</v>
      </c>
      <c r="P958" s="195"/>
      <c r="Q958" s="167"/>
    </row>
    <row r="959" spans="1:17" s="242" customFormat="1" ht="12" hidden="1" customHeight="1">
      <c r="A959" s="230" t="s">
        <v>1499</v>
      </c>
      <c r="B959" s="231" t="s">
        <v>1504</v>
      </c>
      <c r="C959" s="247" t="s">
        <v>1493</v>
      </c>
      <c r="D959" s="247" t="s">
        <v>1500</v>
      </c>
      <c r="E959" s="232" t="s">
        <v>1144</v>
      </c>
      <c r="F959" s="265"/>
      <c r="G959" s="233"/>
      <c r="H959" s="234">
        <f t="shared" si="76"/>
        <v>0</v>
      </c>
      <c r="I959" s="233">
        <v>689140</v>
      </c>
      <c r="J959" s="235">
        <f t="shared" si="77"/>
        <v>0</v>
      </c>
      <c r="K959" s="234"/>
      <c r="L959" s="234"/>
      <c r="M959" s="234"/>
      <c r="N959" s="234"/>
      <c r="O959" s="235">
        <f t="shared" si="75"/>
        <v>0</v>
      </c>
      <c r="P959" s="237"/>
      <c r="Q959" s="238"/>
    </row>
    <row r="960" spans="1:17" s="206" customFormat="1" ht="12" hidden="1" customHeight="1">
      <c r="A960" s="168" t="s">
        <v>1486</v>
      </c>
      <c r="B960" s="224" t="s">
        <v>1504</v>
      </c>
      <c r="C960" s="167" t="s">
        <v>214</v>
      </c>
      <c r="D960" s="167" t="s">
        <v>238</v>
      </c>
      <c r="E960" s="224" t="s">
        <v>99</v>
      </c>
      <c r="F960" s="264"/>
      <c r="G960" s="218">
        <v>38900</v>
      </c>
      <c r="H960" s="169">
        <f t="shared" si="76"/>
        <v>0</v>
      </c>
      <c r="I960" s="218"/>
      <c r="J960" s="166">
        <f t="shared" si="77"/>
        <v>0</v>
      </c>
      <c r="K960" s="169"/>
      <c r="L960" s="169"/>
      <c r="M960" s="169"/>
      <c r="N960" s="169"/>
      <c r="O960" s="166">
        <f t="shared" si="75"/>
        <v>0</v>
      </c>
      <c r="P960" s="195"/>
      <c r="Q960" s="167"/>
    </row>
    <row r="961" spans="1:17" s="242" customFormat="1" ht="12" hidden="1" customHeight="1">
      <c r="A961" s="230" t="s">
        <v>1501</v>
      </c>
      <c r="B961" s="231" t="s">
        <v>1504</v>
      </c>
      <c r="C961" s="247" t="s">
        <v>200</v>
      </c>
      <c r="D961" s="247" t="s">
        <v>1401</v>
      </c>
      <c r="E961" s="232" t="s">
        <v>1144</v>
      </c>
      <c r="F961" s="265"/>
      <c r="G961" s="233"/>
      <c r="H961" s="234">
        <f t="shared" si="76"/>
        <v>0</v>
      </c>
      <c r="I961" s="233">
        <v>51347</v>
      </c>
      <c r="J961" s="235">
        <f t="shared" si="77"/>
        <v>0</v>
      </c>
      <c r="K961" s="234"/>
      <c r="L961" s="234"/>
      <c r="M961" s="234"/>
      <c r="N961" s="234"/>
      <c r="O961" s="235">
        <f t="shared" si="75"/>
        <v>0</v>
      </c>
      <c r="P961" s="237"/>
      <c r="Q961" s="238"/>
    </row>
    <row r="962" spans="1:17" s="206" customFormat="1" ht="12" hidden="1" customHeight="1">
      <c r="A962" s="168" t="s">
        <v>1487</v>
      </c>
      <c r="B962" s="224" t="s">
        <v>1504</v>
      </c>
      <c r="C962" s="167" t="s">
        <v>214</v>
      </c>
      <c r="D962" s="167" t="s">
        <v>240</v>
      </c>
      <c r="E962" s="224" t="s">
        <v>99</v>
      </c>
      <c r="F962" s="264"/>
      <c r="G962" s="218">
        <v>47000</v>
      </c>
      <c r="H962" s="169">
        <f t="shared" si="76"/>
        <v>0</v>
      </c>
      <c r="I962" s="218"/>
      <c r="J962" s="166">
        <f t="shared" si="77"/>
        <v>0</v>
      </c>
      <c r="K962" s="169"/>
      <c r="L962" s="169"/>
      <c r="M962" s="169"/>
      <c r="N962" s="169"/>
      <c r="O962" s="166">
        <f t="shared" si="75"/>
        <v>0</v>
      </c>
      <c r="P962" s="195"/>
      <c r="Q962" s="167"/>
    </row>
    <row r="963" spans="1:17" s="242" customFormat="1" ht="12" hidden="1" customHeight="1">
      <c r="A963" s="230" t="s">
        <v>1501</v>
      </c>
      <c r="B963" s="231" t="s">
        <v>1504</v>
      </c>
      <c r="C963" s="247" t="s">
        <v>200</v>
      </c>
      <c r="D963" s="247" t="s">
        <v>1401</v>
      </c>
      <c r="E963" s="232" t="s">
        <v>1144</v>
      </c>
      <c r="F963" s="265"/>
      <c r="G963" s="233"/>
      <c r="H963" s="234">
        <f t="shared" si="76"/>
        <v>0</v>
      </c>
      <c r="I963" s="233">
        <v>51347</v>
      </c>
      <c r="J963" s="235">
        <f t="shared" si="77"/>
        <v>0</v>
      </c>
      <c r="K963" s="234"/>
      <c r="L963" s="234"/>
      <c r="M963" s="234"/>
      <c r="N963" s="234"/>
      <c r="O963" s="235">
        <f t="shared" si="75"/>
        <v>0</v>
      </c>
      <c r="P963" s="237"/>
      <c r="Q963" s="238"/>
    </row>
    <row r="964" spans="1:17" s="206" customFormat="1" ht="12" hidden="1" customHeight="1">
      <c r="A964" s="168" t="s">
        <v>1488</v>
      </c>
      <c r="B964" s="224" t="s">
        <v>1504</v>
      </c>
      <c r="C964" s="167" t="s">
        <v>214</v>
      </c>
      <c r="D964" s="167" t="s">
        <v>239</v>
      </c>
      <c r="E964" s="224" t="s">
        <v>99</v>
      </c>
      <c r="F964" s="264"/>
      <c r="G964" s="218">
        <v>42200</v>
      </c>
      <c r="H964" s="169">
        <f t="shared" si="76"/>
        <v>0</v>
      </c>
      <c r="I964" s="218"/>
      <c r="J964" s="166">
        <f t="shared" si="77"/>
        <v>0</v>
      </c>
      <c r="K964" s="169"/>
      <c r="L964" s="169"/>
      <c r="M964" s="169"/>
      <c r="N964" s="169"/>
      <c r="O964" s="166">
        <f t="shared" si="75"/>
        <v>0</v>
      </c>
      <c r="P964" s="195"/>
      <c r="Q964" s="167"/>
    </row>
    <row r="965" spans="1:17" s="242" customFormat="1" ht="12" hidden="1" customHeight="1">
      <c r="A965" s="230" t="s">
        <v>1502</v>
      </c>
      <c r="B965" s="231" t="s">
        <v>1504</v>
      </c>
      <c r="C965" s="247" t="s">
        <v>200</v>
      </c>
      <c r="D965" s="247" t="s">
        <v>1403</v>
      </c>
      <c r="E965" s="232" t="s">
        <v>1144</v>
      </c>
      <c r="F965" s="265"/>
      <c r="G965" s="233"/>
      <c r="H965" s="234">
        <f t="shared" si="76"/>
        <v>0</v>
      </c>
      <c r="I965" s="233">
        <v>70265</v>
      </c>
      <c r="J965" s="235">
        <f t="shared" si="77"/>
        <v>0</v>
      </c>
      <c r="K965" s="234"/>
      <c r="L965" s="234"/>
      <c r="M965" s="234"/>
      <c r="N965" s="234"/>
      <c r="O965" s="235">
        <f t="shared" si="75"/>
        <v>0</v>
      </c>
      <c r="P965" s="237"/>
      <c r="Q965" s="238"/>
    </row>
    <row r="966" spans="1:17" s="206" customFormat="1" ht="12" hidden="1" customHeight="1">
      <c r="A966" s="168" t="s">
        <v>1489</v>
      </c>
      <c r="B966" s="224" t="s">
        <v>1504</v>
      </c>
      <c r="C966" s="167" t="s">
        <v>214</v>
      </c>
      <c r="D966" s="167" t="s">
        <v>241</v>
      </c>
      <c r="E966" s="224" t="s">
        <v>99</v>
      </c>
      <c r="F966" s="264"/>
      <c r="G966" s="218">
        <v>51900</v>
      </c>
      <c r="H966" s="169">
        <f t="shared" si="76"/>
        <v>0</v>
      </c>
      <c r="I966" s="218"/>
      <c r="J966" s="166">
        <f t="shared" si="77"/>
        <v>0</v>
      </c>
      <c r="K966" s="169"/>
      <c r="L966" s="169"/>
      <c r="M966" s="169"/>
      <c r="N966" s="169"/>
      <c r="O966" s="166">
        <f t="shared" si="75"/>
        <v>0</v>
      </c>
      <c r="P966" s="195"/>
      <c r="Q966" s="167"/>
    </row>
    <row r="967" spans="1:17" s="242" customFormat="1" ht="12" hidden="1" customHeight="1">
      <c r="A967" s="230" t="s">
        <v>1502</v>
      </c>
      <c r="B967" s="231" t="s">
        <v>1504</v>
      </c>
      <c r="C967" s="247" t="s">
        <v>200</v>
      </c>
      <c r="D967" s="247" t="s">
        <v>1403</v>
      </c>
      <c r="E967" s="232" t="s">
        <v>1144</v>
      </c>
      <c r="F967" s="265"/>
      <c r="G967" s="233"/>
      <c r="H967" s="234">
        <f t="shared" si="76"/>
        <v>0</v>
      </c>
      <c r="I967" s="233">
        <v>70265</v>
      </c>
      <c r="J967" s="235">
        <f t="shared" si="77"/>
        <v>0</v>
      </c>
      <c r="K967" s="234"/>
      <c r="L967" s="234"/>
      <c r="M967" s="234"/>
      <c r="N967" s="234"/>
      <c r="O967" s="235">
        <f t="shared" ref="O967:O1030" si="78">SUM(H967+J967)+L967+N967</f>
        <v>0</v>
      </c>
      <c r="P967" s="237"/>
      <c r="Q967" s="238"/>
    </row>
    <row r="968" spans="1:17" s="206" customFormat="1" ht="12" hidden="1" customHeight="1">
      <c r="A968" s="168" t="s">
        <v>1490</v>
      </c>
      <c r="B968" s="224" t="s">
        <v>1504</v>
      </c>
      <c r="C968" s="167" t="s">
        <v>214</v>
      </c>
      <c r="D968" s="167" t="s">
        <v>242</v>
      </c>
      <c r="E968" s="224" t="s">
        <v>99</v>
      </c>
      <c r="F968" s="264"/>
      <c r="G968" s="218">
        <v>83300</v>
      </c>
      <c r="H968" s="169">
        <f t="shared" si="76"/>
        <v>0</v>
      </c>
      <c r="I968" s="218"/>
      <c r="J968" s="166">
        <f t="shared" si="77"/>
        <v>0</v>
      </c>
      <c r="K968" s="169"/>
      <c r="L968" s="169"/>
      <c r="M968" s="169"/>
      <c r="N968" s="169"/>
      <c r="O968" s="166">
        <f t="shared" si="78"/>
        <v>0</v>
      </c>
      <c r="P968" s="195"/>
      <c r="Q968" s="167"/>
    </row>
    <row r="969" spans="1:17" s="242" customFormat="1" ht="12" hidden="1" customHeight="1">
      <c r="A969" s="230" t="s">
        <v>1503</v>
      </c>
      <c r="B969" s="231" t="s">
        <v>1504</v>
      </c>
      <c r="C969" s="247" t="s">
        <v>200</v>
      </c>
      <c r="D969" s="247" t="s">
        <v>1405</v>
      </c>
      <c r="E969" s="232" t="s">
        <v>1144</v>
      </c>
      <c r="F969" s="265"/>
      <c r="G969" s="233"/>
      <c r="H969" s="234">
        <f t="shared" ref="H969:H1033" si="79">F969*G969*$H$3</f>
        <v>0</v>
      </c>
      <c r="I969" s="233">
        <v>97290</v>
      </c>
      <c r="J969" s="235">
        <f t="shared" si="77"/>
        <v>0</v>
      </c>
      <c r="K969" s="234"/>
      <c r="L969" s="234"/>
      <c r="M969" s="234"/>
      <c r="N969" s="234"/>
      <c r="O969" s="235">
        <f t="shared" si="78"/>
        <v>0</v>
      </c>
      <c r="P969" s="237"/>
      <c r="Q969" s="238"/>
    </row>
    <row r="970" spans="1:17" s="206" customFormat="1" ht="12" hidden="1" customHeight="1">
      <c r="A970" s="168" t="s">
        <v>1491</v>
      </c>
      <c r="B970" s="224" t="s">
        <v>1504</v>
      </c>
      <c r="C970" s="167" t="s">
        <v>214</v>
      </c>
      <c r="D970" s="167" t="s">
        <v>243</v>
      </c>
      <c r="E970" s="224" t="s">
        <v>99</v>
      </c>
      <c r="F970" s="264"/>
      <c r="G970" s="218">
        <v>95500</v>
      </c>
      <c r="H970" s="169">
        <f t="shared" si="79"/>
        <v>0</v>
      </c>
      <c r="I970" s="218"/>
      <c r="J970" s="166">
        <f t="shared" si="77"/>
        <v>0</v>
      </c>
      <c r="K970" s="169"/>
      <c r="L970" s="169"/>
      <c r="M970" s="169"/>
      <c r="N970" s="169"/>
      <c r="O970" s="166">
        <f t="shared" si="78"/>
        <v>0</v>
      </c>
      <c r="P970" s="195"/>
      <c r="Q970" s="167"/>
    </row>
    <row r="971" spans="1:17" s="242" customFormat="1" ht="12" hidden="1" customHeight="1">
      <c r="A971" s="230" t="s">
        <v>1503</v>
      </c>
      <c r="B971" s="231" t="s">
        <v>1504</v>
      </c>
      <c r="C971" s="247" t="s">
        <v>200</v>
      </c>
      <c r="D971" s="247" t="s">
        <v>1405</v>
      </c>
      <c r="E971" s="232" t="s">
        <v>1144</v>
      </c>
      <c r="F971" s="265"/>
      <c r="G971" s="233"/>
      <c r="H971" s="234">
        <f t="shared" si="79"/>
        <v>0</v>
      </c>
      <c r="I971" s="233">
        <v>97290</v>
      </c>
      <c r="J971" s="235">
        <f t="shared" si="77"/>
        <v>0</v>
      </c>
      <c r="K971" s="234"/>
      <c r="L971" s="234"/>
      <c r="M971" s="234"/>
      <c r="N971" s="234"/>
      <c r="O971" s="235">
        <f t="shared" si="78"/>
        <v>0</v>
      </c>
      <c r="P971" s="237"/>
      <c r="Q971" s="238"/>
    </row>
    <row r="972" spans="1:17" s="206" customFormat="1" ht="12" customHeight="1">
      <c r="A972" s="168" t="s">
        <v>1492</v>
      </c>
      <c r="B972" s="224" t="s">
        <v>1504</v>
      </c>
      <c r="C972" s="167" t="s">
        <v>214</v>
      </c>
      <c r="D972" s="167" t="s">
        <v>237</v>
      </c>
      <c r="E972" s="224" t="s">
        <v>99</v>
      </c>
      <c r="F972" s="337">
        <v>50</v>
      </c>
      <c r="G972" s="218">
        <v>14800</v>
      </c>
      <c r="H972" s="169">
        <f t="shared" si="79"/>
        <v>614200</v>
      </c>
      <c r="I972" s="218"/>
      <c r="J972" s="166">
        <f t="shared" si="77"/>
        <v>0</v>
      </c>
      <c r="K972" s="169"/>
      <c r="L972" s="169"/>
      <c r="M972" s="169"/>
      <c r="N972" s="169"/>
      <c r="O972" s="166">
        <f t="shared" si="78"/>
        <v>614200</v>
      </c>
      <c r="P972" s="195"/>
      <c r="Q972" s="167"/>
    </row>
    <row r="973" spans="1:17" s="242" customFormat="1" ht="12" customHeight="1">
      <c r="A973" s="230" t="s">
        <v>1501</v>
      </c>
      <c r="B973" s="231" t="s">
        <v>1504</v>
      </c>
      <c r="C973" s="247" t="s">
        <v>200</v>
      </c>
      <c r="D973" s="247" t="s">
        <v>2621</v>
      </c>
      <c r="E973" s="232" t="s">
        <v>1144</v>
      </c>
      <c r="F973" s="336">
        <v>50</v>
      </c>
      <c r="G973" s="233"/>
      <c r="H973" s="234">
        <f t="shared" si="79"/>
        <v>0</v>
      </c>
      <c r="I973" s="233">
        <v>51347</v>
      </c>
      <c r="J973" s="235">
        <f t="shared" si="77"/>
        <v>1540410</v>
      </c>
      <c r="K973" s="234"/>
      <c r="L973" s="234"/>
      <c r="M973" s="234"/>
      <c r="N973" s="234"/>
      <c r="O973" s="235">
        <f t="shared" si="78"/>
        <v>1540410</v>
      </c>
      <c r="P973" s="237">
        <v>1.5</v>
      </c>
      <c r="Q973" s="238" t="s">
        <v>2618</v>
      </c>
    </row>
    <row r="974" spans="1:17" s="242" customFormat="1" ht="12" hidden="1" customHeight="1">
      <c r="A974" s="230" t="s">
        <v>2299</v>
      </c>
      <c r="B974" s="248" t="s">
        <v>1524</v>
      </c>
      <c r="C974" s="232" t="s">
        <v>2300</v>
      </c>
      <c r="D974" s="232"/>
      <c r="E974" s="232" t="s">
        <v>553</v>
      </c>
      <c r="F974" s="267"/>
      <c r="G974" s="233"/>
      <c r="H974" s="234"/>
      <c r="I974" s="233">
        <v>32166</v>
      </c>
      <c r="J974" s="235">
        <f t="shared" si="77"/>
        <v>0</v>
      </c>
      <c r="K974" s="234"/>
      <c r="L974" s="234"/>
      <c r="M974" s="234"/>
      <c r="N974" s="234"/>
      <c r="O974" s="235">
        <f t="shared" si="78"/>
        <v>0</v>
      </c>
      <c r="P974" s="237"/>
      <c r="Q974" s="238"/>
    </row>
    <row r="975" spans="1:17" s="206" customFormat="1" ht="12" hidden="1" customHeight="1">
      <c r="A975" s="168" t="s">
        <v>1508</v>
      </c>
      <c r="B975" s="227" t="s">
        <v>1524</v>
      </c>
      <c r="C975" s="196" t="s">
        <v>1523</v>
      </c>
      <c r="D975" s="196" t="s">
        <v>273</v>
      </c>
      <c r="E975" s="227" t="s">
        <v>5</v>
      </c>
      <c r="F975" s="264"/>
      <c r="G975" s="166">
        <v>800</v>
      </c>
      <c r="H975" s="169">
        <f t="shared" si="79"/>
        <v>0</v>
      </c>
      <c r="I975" s="166"/>
      <c r="J975" s="166">
        <f t="shared" si="77"/>
        <v>0</v>
      </c>
      <c r="K975" s="169"/>
      <c r="L975" s="169"/>
      <c r="M975" s="169"/>
      <c r="N975" s="169"/>
      <c r="O975" s="166">
        <f t="shared" si="78"/>
        <v>0</v>
      </c>
      <c r="P975" s="195"/>
      <c r="Q975" s="167"/>
    </row>
    <row r="976" spans="1:17" s="242" customFormat="1" ht="12" hidden="1" customHeight="1">
      <c r="A976" s="230" t="s">
        <v>521</v>
      </c>
      <c r="B976" s="248" t="s">
        <v>1524</v>
      </c>
      <c r="C976" s="247" t="s">
        <v>483</v>
      </c>
      <c r="D976" s="247" t="s">
        <v>522</v>
      </c>
      <c r="E976" s="232" t="s">
        <v>485</v>
      </c>
      <c r="F976" s="265"/>
      <c r="G976" s="233"/>
      <c r="H976" s="234">
        <f t="shared" si="79"/>
        <v>0</v>
      </c>
      <c r="I976" s="233">
        <v>2957</v>
      </c>
      <c r="J976" s="235">
        <f t="shared" si="77"/>
        <v>0</v>
      </c>
      <c r="K976" s="234"/>
      <c r="L976" s="234"/>
      <c r="M976" s="234"/>
      <c r="N976" s="234"/>
      <c r="O976" s="235">
        <f t="shared" si="78"/>
        <v>0</v>
      </c>
      <c r="P976" s="237"/>
      <c r="Q976" s="238"/>
    </row>
    <row r="977" spans="1:17" s="206" customFormat="1" ht="12" hidden="1" customHeight="1">
      <c r="A977" s="168" t="s">
        <v>1509</v>
      </c>
      <c r="B977" s="227" t="s">
        <v>1524</v>
      </c>
      <c r="C977" s="196" t="s">
        <v>1523</v>
      </c>
      <c r="D977" s="196" t="s">
        <v>274</v>
      </c>
      <c r="E977" s="227" t="s">
        <v>5</v>
      </c>
      <c r="F977" s="264"/>
      <c r="G977" s="166">
        <v>1112</v>
      </c>
      <c r="H977" s="169">
        <f t="shared" si="79"/>
        <v>0</v>
      </c>
      <c r="I977" s="166"/>
      <c r="J977" s="166">
        <f t="shared" ref="J977:J1040" si="80">IF(P977="",F977*I977*$J$3*$P$3,F977*I977*$J$3*P977)</f>
        <v>0</v>
      </c>
      <c r="K977" s="169"/>
      <c r="L977" s="169"/>
      <c r="M977" s="169"/>
      <c r="N977" s="169"/>
      <c r="O977" s="166">
        <f t="shared" si="78"/>
        <v>0</v>
      </c>
      <c r="P977" s="195"/>
      <c r="Q977" s="167"/>
    </row>
    <row r="978" spans="1:17" s="242" customFormat="1" ht="12" hidden="1" customHeight="1">
      <c r="A978" s="230" t="s">
        <v>525</v>
      </c>
      <c r="B978" s="248" t="s">
        <v>1524</v>
      </c>
      <c r="C978" s="247" t="s">
        <v>483</v>
      </c>
      <c r="D978" s="247" t="s">
        <v>526</v>
      </c>
      <c r="E978" s="232" t="s">
        <v>485</v>
      </c>
      <c r="F978" s="265"/>
      <c r="G978" s="233"/>
      <c r="H978" s="234">
        <f t="shared" si="79"/>
        <v>0</v>
      </c>
      <c r="I978" s="233">
        <v>3253</v>
      </c>
      <c r="J978" s="235">
        <f t="shared" si="80"/>
        <v>0</v>
      </c>
      <c r="K978" s="234"/>
      <c r="L978" s="234"/>
      <c r="M978" s="234"/>
      <c r="N978" s="234"/>
      <c r="O978" s="235">
        <f t="shared" si="78"/>
        <v>0</v>
      </c>
      <c r="P978" s="237"/>
      <c r="Q978" s="238"/>
    </row>
    <row r="979" spans="1:17" s="206" customFormat="1" ht="12" hidden="1" customHeight="1">
      <c r="A979" s="168" t="s">
        <v>1510</v>
      </c>
      <c r="B979" s="227" t="s">
        <v>1524</v>
      </c>
      <c r="C979" s="196" t="s">
        <v>1523</v>
      </c>
      <c r="D979" s="196" t="s">
        <v>275</v>
      </c>
      <c r="E979" s="227" t="s">
        <v>5</v>
      </c>
      <c r="F979" s="264"/>
      <c r="G979" s="166">
        <v>1266</v>
      </c>
      <c r="H979" s="169">
        <f t="shared" si="79"/>
        <v>0</v>
      </c>
      <c r="I979" s="166"/>
      <c r="J979" s="166">
        <f t="shared" si="80"/>
        <v>0</v>
      </c>
      <c r="K979" s="169"/>
      <c r="L979" s="169"/>
      <c r="M979" s="169"/>
      <c r="N979" s="169"/>
      <c r="O979" s="166">
        <f t="shared" si="78"/>
        <v>0</v>
      </c>
      <c r="P979" s="195"/>
      <c r="Q979" s="167"/>
    </row>
    <row r="980" spans="1:17" s="242" customFormat="1" ht="12" hidden="1" customHeight="1">
      <c r="A980" s="230" t="s">
        <v>527</v>
      </c>
      <c r="B980" s="248" t="s">
        <v>1524</v>
      </c>
      <c r="C980" s="247" t="s">
        <v>483</v>
      </c>
      <c r="D980" s="247" t="s">
        <v>528</v>
      </c>
      <c r="E980" s="232" t="s">
        <v>485</v>
      </c>
      <c r="F980" s="265"/>
      <c r="G980" s="233"/>
      <c r="H980" s="234">
        <f t="shared" si="79"/>
        <v>0</v>
      </c>
      <c r="I980" s="233">
        <v>3845</v>
      </c>
      <c r="J980" s="235">
        <f t="shared" si="80"/>
        <v>0</v>
      </c>
      <c r="K980" s="234"/>
      <c r="L980" s="234"/>
      <c r="M980" s="234"/>
      <c r="N980" s="234"/>
      <c r="O980" s="235">
        <f t="shared" si="78"/>
        <v>0</v>
      </c>
      <c r="P980" s="237"/>
      <c r="Q980" s="238"/>
    </row>
    <row r="981" spans="1:17" s="206" customFormat="1" ht="12" hidden="1" customHeight="1">
      <c r="A981" s="168" t="s">
        <v>1511</v>
      </c>
      <c r="B981" s="227" t="s">
        <v>1524</v>
      </c>
      <c r="C981" s="196" t="s">
        <v>1523</v>
      </c>
      <c r="D981" s="196" t="s">
        <v>276</v>
      </c>
      <c r="E981" s="227" t="s">
        <v>5</v>
      </c>
      <c r="F981" s="264"/>
      <c r="G981" s="166">
        <v>2133</v>
      </c>
      <c r="H981" s="169">
        <f t="shared" si="79"/>
        <v>0</v>
      </c>
      <c r="I981" s="166"/>
      <c r="J981" s="166">
        <f t="shared" si="80"/>
        <v>0</v>
      </c>
      <c r="K981" s="169"/>
      <c r="L981" s="169"/>
      <c r="M981" s="169"/>
      <c r="N981" s="169"/>
      <c r="O981" s="166">
        <f t="shared" si="78"/>
        <v>0</v>
      </c>
      <c r="P981" s="195"/>
      <c r="Q981" s="167"/>
    </row>
    <row r="982" spans="1:17" s="242" customFormat="1" ht="12" hidden="1" customHeight="1">
      <c r="A982" s="230" t="s">
        <v>529</v>
      </c>
      <c r="B982" s="248" t="s">
        <v>1524</v>
      </c>
      <c r="C982" s="247" t="s">
        <v>483</v>
      </c>
      <c r="D982" s="247" t="s">
        <v>530</v>
      </c>
      <c r="E982" s="232" t="s">
        <v>485</v>
      </c>
      <c r="F982" s="265"/>
      <c r="G982" s="233"/>
      <c r="H982" s="234">
        <f t="shared" si="79"/>
        <v>0</v>
      </c>
      <c r="I982" s="233">
        <v>5324</v>
      </c>
      <c r="J982" s="235">
        <f t="shared" si="80"/>
        <v>0</v>
      </c>
      <c r="K982" s="234"/>
      <c r="L982" s="234"/>
      <c r="M982" s="234"/>
      <c r="N982" s="234"/>
      <c r="O982" s="235">
        <f t="shared" si="78"/>
        <v>0</v>
      </c>
      <c r="P982" s="237"/>
      <c r="Q982" s="238"/>
    </row>
    <row r="983" spans="1:17" s="206" customFormat="1" ht="12" hidden="1" customHeight="1">
      <c r="A983" s="168" t="s">
        <v>1512</v>
      </c>
      <c r="B983" s="227" t="s">
        <v>1524</v>
      </c>
      <c r="C983" s="196" t="s">
        <v>1523</v>
      </c>
      <c r="D983" s="196" t="s">
        <v>277</v>
      </c>
      <c r="E983" s="227" t="s">
        <v>5</v>
      </c>
      <c r="F983" s="264"/>
      <c r="G983" s="166">
        <v>2912</v>
      </c>
      <c r="H983" s="169">
        <f t="shared" si="79"/>
        <v>0</v>
      </c>
      <c r="I983" s="166"/>
      <c r="J983" s="166">
        <f t="shared" si="80"/>
        <v>0</v>
      </c>
      <c r="K983" s="169"/>
      <c r="L983" s="169"/>
      <c r="M983" s="169"/>
      <c r="N983" s="169"/>
      <c r="O983" s="166">
        <f t="shared" si="78"/>
        <v>0</v>
      </c>
      <c r="P983" s="195"/>
      <c r="Q983" s="167"/>
    </row>
    <row r="984" spans="1:17" s="242" customFormat="1" ht="12" hidden="1" customHeight="1">
      <c r="A984" s="230" t="s">
        <v>490</v>
      </c>
      <c r="B984" s="248" t="s">
        <v>1524</v>
      </c>
      <c r="C984" s="247" t="s">
        <v>491</v>
      </c>
      <c r="D984" s="247" t="s">
        <v>492</v>
      </c>
      <c r="E984" s="232" t="s">
        <v>485</v>
      </c>
      <c r="F984" s="265"/>
      <c r="G984" s="233"/>
      <c r="H984" s="234">
        <f t="shared" si="79"/>
        <v>0</v>
      </c>
      <c r="I984" s="233">
        <v>6803</v>
      </c>
      <c r="J984" s="235">
        <f t="shared" si="80"/>
        <v>0</v>
      </c>
      <c r="K984" s="234"/>
      <c r="L984" s="234"/>
      <c r="M984" s="234"/>
      <c r="N984" s="234"/>
      <c r="O984" s="235">
        <f t="shared" si="78"/>
        <v>0</v>
      </c>
      <c r="P984" s="237"/>
      <c r="Q984" s="238"/>
    </row>
    <row r="985" spans="1:17" s="206" customFormat="1" ht="12" hidden="1" customHeight="1">
      <c r="A985" s="168" t="s">
        <v>1513</v>
      </c>
      <c r="B985" s="227" t="s">
        <v>1524</v>
      </c>
      <c r="C985" s="196" t="s">
        <v>1523</v>
      </c>
      <c r="D985" s="196" t="s">
        <v>278</v>
      </c>
      <c r="E985" s="227" t="s">
        <v>5</v>
      </c>
      <c r="F985" s="264"/>
      <c r="G985" s="166">
        <v>4473</v>
      </c>
      <c r="H985" s="169">
        <f t="shared" si="79"/>
        <v>0</v>
      </c>
      <c r="I985" s="166"/>
      <c r="J985" s="166">
        <f t="shared" si="80"/>
        <v>0</v>
      </c>
      <c r="K985" s="169"/>
      <c r="L985" s="169"/>
      <c r="M985" s="169"/>
      <c r="N985" s="169"/>
      <c r="O985" s="166">
        <f t="shared" si="78"/>
        <v>0</v>
      </c>
      <c r="P985" s="195"/>
      <c r="Q985" s="167"/>
    </row>
    <row r="986" spans="1:17" s="242" customFormat="1" ht="12" hidden="1" customHeight="1">
      <c r="A986" s="230" t="s">
        <v>493</v>
      </c>
      <c r="B986" s="248" t="s">
        <v>1524</v>
      </c>
      <c r="C986" s="247" t="s">
        <v>491</v>
      </c>
      <c r="D986" s="247" t="s">
        <v>494</v>
      </c>
      <c r="E986" s="232" t="s">
        <v>485</v>
      </c>
      <c r="F986" s="265"/>
      <c r="G986" s="233"/>
      <c r="H986" s="234">
        <f t="shared" si="79"/>
        <v>0</v>
      </c>
      <c r="I986" s="233">
        <v>8873</v>
      </c>
      <c r="J986" s="235">
        <f t="shared" si="80"/>
        <v>0</v>
      </c>
      <c r="K986" s="234"/>
      <c r="L986" s="234"/>
      <c r="M986" s="234"/>
      <c r="N986" s="234"/>
      <c r="O986" s="235">
        <f t="shared" si="78"/>
        <v>0</v>
      </c>
      <c r="P986" s="237"/>
      <c r="Q986" s="238"/>
    </row>
    <row r="987" spans="1:17" s="206" customFormat="1" ht="12" hidden="1" customHeight="1">
      <c r="A987" s="168" t="s">
        <v>1514</v>
      </c>
      <c r="B987" s="227" t="s">
        <v>1524</v>
      </c>
      <c r="C987" s="196" t="s">
        <v>1523</v>
      </c>
      <c r="D987" s="196" t="s">
        <v>279</v>
      </c>
      <c r="E987" s="227" t="s">
        <v>5</v>
      </c>
      <c r="F987" s="264"/>
      <c r="G987" s="166">
        <v>6317</v>
      </c>
      <c r="H987" s="169">
        <f t="shared" si="79"/>
        <v>0</v>
      </c>
      <c r="I987" s="166"/>
      <c r="J987" s="166">
        <f t="shared" si="80"/>
        <v>0</v>
      </c>
      <c r="K987" s="169"/>
      <c r="L987" s="169"/>
      <c r="M987" s="169"/>
      <c r="N987" s="169"/>
      <c r="O987" s="166">
        <f t="shared" si="78"/>
        <v>0</v>
      </c>
      <c r="P987" s="195"/>
      <c r="Q987" s="167"/>
    </row>
    <row r="988" spans="1:17" s="242" customFormat="1" ht="12" hidden="1" customHeight="1">
      <c r="A988" s="230" t="s">
        <v>495</v>
      </c>
      <c r="B988" s="248" t="s">
        <v>1524</v>
      </c>
      <c r="C988" s="247" t="s">
        <v>491</v>
      </c>
      <c r="D988" s="247" t="s">
        <v>496</v>
      </c>
      <c r="E988" s="232" t="s">
        <v>485</v>
      </c>
      <c r="F988" s="265"/>
      <c r="G988" s="233"/>
      <c r="H988" s="234">
        <f t="shared" si="79"/>
        <v>0</v>
      </c>
      <c r="I988" s="233">
        <v>10648</v>
      </c>
      <c r="J988" s="235">
        <f t="shared" si="80"/>
        <v>0</v>
      </c>
      <c r="K988" s="234"/>
      <c r="L988" s="234"/>
      <c r="M988" s="234"/>
      <c r="N988" s="234"/>
      <c r="O988" s="235">
        <f t="shared" si="78"/>
        <v>0</v>
      </c>
      <c r="P988" s="237"/>
      <c r="Q988" s="238"/>
    </row>
    <row r="989" spans="1:17" s="206" customFormat="1" ht="12" hidden="1" customHeight="1">
      <c r="A989" s="168" t="s">
        <v>1515</v>
      </c>
      <c r="B989" s="227" t="s">
        <v>1524</v>
      </c>
      <c r="C989" s="196" t="s">
        <v>1523</v>
      </c>
      <c r="D989" s="196" t="s">
        <v>280</v>
      </c>
      <c r="E989" s="227" t="s">
        <v>5</v>
      </c>
      <c r="F989" s="264"/>
      <c r="G989" s="166">
        <v>8587</v>
      </c>
      <c r="H989" s="169">
        <f t="shared" si="79"/>
        <v>0</v>
      </c>
      <c r="I989" s="166"/>
      <c r="J989" s="166">
        <f t="shared" si="80"/>
        <v>0</v>
      </c>
      <c r="K989" s="169"/>
      <c r="L989" s="169"/>
      <c r="M989" s="169"/>
      <c r="N989" s="169"/>
      <c r="O989" s="166">
        <f t="shared" si="78"/>
        <v>0</v>
      </c>
      <c r="P989" s="195"/>
      <c r="Q989" s="167"/>
    </row>
    <row r="990" spans="1:17" s="242" customFormat="1" ht="12" hidden="1" customHeight="1">
      <c r="A990" s="230" t="s">
        <v>497</v>
      </c>
      <c r="B990" s="248" t="s">
        <v>1524</v>
      </c>
      <c r="C990" s="247" t="s">
        <v>491</v>
      </c>
      <c r="D990" s="247" t="s">
        <v>498</v>
      </c>
      <c r="E990" s="232" t="s">
        <v>485</v>
      </c>
      <c r="F990" s="265"/>
      <c r="G990" s="233"/>
      <c r="H990" s="234">
        <f t="shared" si="79"/>
        <v>0</v>
      </c>
      <c r="I990" s="233">
        <v>12718</v>
      </c>
      <c r="J990" s="235">
        <f t="shared" si="80"/>
        <v>0</v>
      </c>
      <c r="K990" s="234"/>
      <c r="L990" s="234"/>
      <c r="M990" s="234"/>
      <c r="N990" s="234"/>
      <c r="O990" s="235">
        <f t="shared" si="78"/>
        <v>0</v>
      </c>
      <c r="P990" s="237"/>
      <c r="Q990" s="238"/>
    </row>
    <row r="991" spans="1:17" s="206" customFormat="1" ht="12" hidden="1" customHeight="1">
      <c r="A991" s="168" t="s">
        <v>1516</v>
      </c>
      <c r="B991" s="227" t="s">
        <v>1524</v>
      </c>
      <c r="C991" s="196" t="s">
        <v>1523</v>
      </c>
      <c r="D991" s="196" t="s">
        <v>281</v>
      </c>
      <c r="E991" s="227" t="s">
        <v>5</v>
      </c>
      <c r="F991" s="264"/>
      <c r="G991" s="166">
        <v>12093</v>
      </c>
      <c r="H991" s="169">
        <f t="shared" si="79"/>
        <v>0</v>
      </c>
      <c r="I991" s="166"/>
      <c r="J991" s="166">
        <f t="shared" si="80"/>
        <v>0</v>
      </c>
      <c r="K991" s="169"/>
      <c r="L991" s="169"/>
      <c r="M991" s="169"/>
      <c r="N991" s="169"/>
      <c r="O991" s="166">
        <f t="shared" si="78"/>
        <v>0</v>
      </c>
      <c r="P991" s="195"/>
      <c r="Q991" s="167"/>
    </row>
    <row r="992" spans="1:17" s="242" customFormat="1" ht="12" hidden="1" customHeight="1">
      <c r="A992" s="230" t="s">
        <v>507</v>
      </c>
      <c r="B992" s="248" t="s">
        <v>1524</v>
      </c>
      <c r="C992" s="247" t="s">
        <v>491</v>
      </c>
      <c r="D992" s="247" t="s">
        <v>508</v>
      </c>
      <c r="E992" s="232" t="s">
        <v>485</v>
      </c>
      <c r="F992" s="265"/>
      <c r="G992" s="233"/>
      <c r="H992" s="234">
        <f t="shared" si="79"/>
        <v>0</v>
      </c>
      <c r="I992" s="233">
        <v>16859</v>
      </c>
      <c r="J992" s="235">
        <f t="shared" si="80"/>
        <v>0</v>
      </c>
      <c r="K992" s="234"/>
      <c r="L992" s="234"/>
      <c r="M992" s="234"/>
      <c r="N992" s="234"/>
      <c r="O992" s="235">
        <f t="shared" si="78"/>
        <v>0</v>
      </c>
      <c r="P992" s="237"/>
      <c r="Q992" s="238"/>
    </row>
    <row r="993" spans="1:17" s="206" customFormat="1" ht="12" hidden="1" customHeight="1">
      <c r="A993" s="168" t="s">
        <v>1517</v>
      </c>
      <c r="B993" s="227" t="s">
        <v>1524</v>
      </c>
      <c r="C993" s="196" t="s">
        <v>1523</v>
      </c>
      <c r="D993" s="196" t="s">
        <v>282</v>
      </c>
      <c r="E993" s="227" t="s">
        <v>5</v>
      </c>
      <c r="F993" s="264"/>
      <c r="G993" s="166">
        <v>16280</v>
      </c>
      <c r="H993" s="169">
        <f t="shared" si="79"/>
        <v>0</v>
      </c>
      <c r="I993" s="166"/>
      <c r="J993" s="166">
        <f t="shared" si="80"/>
        <v>0</v>
      </c>
      <c r="K993" s="169"/>
      <c r="L993" s="169"/>
      <c r="M993" s="169"/>
      <c r="N993" s="169"/>
      <c r="O993" s="166">
        <f t="shared" si="78"/>
        <v>0</v>
      </c>
      <c r="P993" s="195"/>
      <c r="Q993" s="167"/>
    </row>
    <row r="994" spans="1:17" s="242" customFormat="1" ht="12" hidden="1" customHeight="1">
      <c r="A994" s="230" t="s">
        <v>509</v>
      </c>
      <c r="B994" s="248" t="s">
        <v>1524</v>
      </c>
      <c r="C994" s="247" t="s">
        <v>491</v>
      </c>
      <c r="D994" s="247" t="s">
        <v>510</v>
      </c>
      <c r="E994" s="232" t="s">
        <v>485</v>
      </c>
      <c r="F994" s="265"/>
      <c r="G994" s="233"/>
      <c r="H994" s="234">
        <f t="shared" si="79"/>
        <v>0</v>
      </c>
      <c r="I994" s="233">
        <v>21000</v>
      </c>
      <c r="J994" s="235">
        <f t="shared" si="80"/>
        <v>0</v>
      </c>
      <c r="K994" s="234"/>
      <c r="L994" s="234"/>
      <c r="M994" s="234"/>
      <c r="N994" s="234"/>
      <c r="O994" s="235">
        <f t="shared" si="78"/>
        <v>0</v>
      </c>
      <c r="P994" s="237"/>
      <c r="Q994" s="238"/>
    </row>
    <row r="995" spans="1:17" s="206" customFormat="1" ht="12" hidden="1" customHeight="1">
      <c r="A995" s="168" t="s">
        <v>1518</v>
      </c>
      <c r="B995" s="227" t="s">
        <v>1524</v>
      </c>
      <c r="C995" s="196" t="s">
        <v>1523</v>
      </c>
      <c r="D995" s="196" t="s">
        <v>283</v>
      </c>
      <c r="E995" s="227" t="s">
        <v>5</v>
      </c>
      <c r="F995" s="264"/>
      <c r="G995" s="166">
        <v>19906</v>
      </c>
      <c r="H995" s="169">
        <f t="shared" si="79"/>
        <v>0</v>
      </c>
      <c r="I995" s="166"/>
      <c r="J995" s="166">
        <f t="shared" si="80"/>
        <v>0</v>
      </c>
      <c r="K995" s="169"/>
      <c r="L995" s="169"/>
      <c r="M995" s="169"/>
      <c r="N995" s="169"/>
      <c r="O995" s="166">
        <f t="shared" si="78"/>
        <v>0</v>
      </c>
      <c r="P995" s="195"/>
      <c r="Q995" s="167"/>
    </row>
    <row r="996" spans="1:17" s="242" customFormat="1" ht="12" hidden="1" customHeight="1">
      <c r="A996" s="230" t="s">
        <v>511</v>
      </c>
      <c r="B996" s="248" t="s">
        <v>1524</v>
      </c>
      <c r="C996" s="247" t="s">
        <v>491</v>
      </c>
      <c r="D996" s="247" t="s">
        <v>512</v>
      </c>
      <c r="E996" s="232" t="s">
        <v>485</v>
      </c>
      <c r="F996" s="265"/>
      <c r="G996" s="233"/>
      <c r="H996" s="234">
        <f t="shared" si="79"/>
        <v>0</v>
      </c>
      <c r="I996" s="233">
        <v>24845</v>
      </c>
      <c r="J996" s="235">
        <f t="shared" si="80"/>
        <v>0</v>
      </c>
      <c r="K996" s="234"/>
      <c r="L996" s="234"/>
      <c r="M996" s="234"/>
      <c r="N996" s="234"/>
      <c r="O996" s="235">
        <f t="shared" si="78"/>
        <v>0</v>
      </c>
      <c r="P996" s="237"/>
      <c r="Q996" s="238"/>
    </row>
    <row r="997" spans="1:17" s="206" customFormat="1" ht="12" hidden="1" customHeight="1">
      <c r="A997" s="168" t="s">
        <v>1519</v>
      </c>
      <c r="B997" s="227" t="s">
        <v>1524</v>
      </c>
      <c r="C997" s="196" t="s">
        <v>1523</v>
      </c>
      <c r="D997" s="196" t="s">
        <v>284</v>
      </c>
      <c r="E997" s="227" t="s">
        <v>5</v>
      </c>
      <c r="F997" s="264"/>
      <c r="G997" s="166">
        <v>24204</v>
      </c>
      <c r="H997" s="169">
        <f t="shared" si="79"/>
        <v>0</v>
      </c>
      <c r="I997" s="166"/>
      <c r="J997" s="166">
        <f t="shared" si="80"/>
        <v>0</v>
      </c>
      <c r="K997" s="169"/>
      <c r="L997" s="169"/>
      <c r="M997" s="169"/>
      <c r="N997" s="169"/>
      <c r="O997" s="166">
        <f t="shared" si="78"/>
        <v>0</v>
      </c>
      <c r="P997" s="195"/>
      <c r="Q997" s="167"/>
    </row>
    <row r="998" spans="1:17" s="242" customFormat="1" ht="12" hidden="1" customHeight="1">
      <c r="A998" s="230" t="s">
        <v>513</v>
      </c>
      <c r="B998" s="248" t="s">
        <v>1524</v>
      </c>
      <c r="C998" s="247" t="s">
        <v>491</v>
      </c>
      <c r="D998" s="247" t="s">
        <v>514</v>
      </c>
      <c r="E998" s="232" t="s">
        <v>485</v>
      </c>
      <c r="F998" s="265"/>
      <c r="G998" s="233"/>
      <c r="H998" s="234">
        <f t="shared" si="79"/>
        <v>0</v>
      </c>
      <c r="I998" s="233">
        <v>28691</v>
      </c>
      <c r="J998" s="235">
        <f t="shared" si="80"/>
        <v>0</v>
      </c>
      <c r="K998" s="234"/>
      <c r="L998" s="234"/>
      <c r="M998" s="234"/>
      <c r="N998" s="234"/>
      <c r="O998" s="235">
        <f t="shared" si="78"/>
        <v>0</v>
      </c>
      <c r="P998" s="237"/>
      <c r="Q998" s="238"/>
    </row>
    <row r="999" spans="1:17" s="206" customFormat="1" ht="12" hidden="1" customHeight="1">
      <c r="A999" s="168" t="s">
        <v>1520</v>
      </c>
      <c r="B999" s="227" t="s">
        <v>1524</v>
      </c>
      <c r="C999" s="196" t="s">
        <v>1523</v>
      </c>
      <c r="D999" s="196" t="s">
        <v>285</v>
      </c>
      <c r="E999" s="227" t="s">
        <v>5</v>
      </c>
      <c r="F999" s="264"/>
      <c r="G999" s="166">
        <v>29813</v>
      </c>
      <c r="H999" s="169">
        <f t="shared" si="79"/>
        <v>0</v>
      </c>
      <c r="I999" s="166"/>
      <c r="J999" s="166">
        <f t="shared" si="80"/>
        <v>0</v>
      </c>
      <c r="K999" s="169"/>
      <c r="L999" s="169"/>
      <c r="M999" s="169"/>
      <c r="N999" s="169"/>
      <c r="O999" s="166">
        <f t="shared" si="78"/>
        <v>0</v>
      </c>
      <c r="P999" s="195"/>
      <c r="Q999" s="167"/>
    </row>
    <row r="1000" spans="1:17" s="242" customFormat="1" ht="12" hidden="1" customHeight="1">
      <c r="A1000" s="230" t="s">
        <v>515</v>
      </c>
      <c r="B1000" s="248" t="s">
        <v>1524</v>
      </c>
      <c r="C1000" s="247" t="s">
        <v>491</v>
      </c>
      <c r="D1000" s="247" t="s">
        <v>516</v>
      </c>
      <c r="E1000" s="232" t="s">
        <v>485</v>
      </c>
      <c r="F1000" s="265"/>
      <c r="G1000" s="233"/>
      <c r="H1000" s="234">
        <f t="shared" si="79"/>
        <v>0</v>
      </c>
      <c r="I1000" s="233">
        <v>31944</v>
      </c>
      <c r="J1000" s="235">
        <f t="shared" si="80"/>
        <v>0</v>
      </c>
      <c r="K1000" s="234"/>
      <c r="L1000" s="234"/>
      <c r="M1000" s="234"/>
      <c r="N1000" s="234"/>
      <c r="O1000" s="235">
        <f t="shared" si="78"/>
        <v>0</v>
      </c>
      <c r="P1000" s="237"/>
      <c r="Q1000" s="238"/>
    </row>
    <row r="1001" spans="1:17" s="206" customFormat="1" ht="12" hidden="1" customHeight="1">
      <c r="A1001" s="168" t="s">
        <v>1521</v>
      </c>
      <c r="B1001" s="227" t="s">
        <v>1524</v>
      </c>
      <c r="C1001" s="196" t="s">
        <v>1523</v>
      </c>
      <c r="D1001" s="196" t="s">
        <v>286</v>
      </c>
      <c r="E1001" s="227" t="s">
        <v>5</v>
      </c>
      <c r="F1001" s="264"/>
      <c r="G1001" s="166">
        <v>39106</v>
      </c>
      <c r="H1001" s="169">
        <f t="shared" si="79"/>
        <v>0</v>
      </c>
      <c r="I1001" s="166"/>
      <c r="J1001" s="166">
        <f t="shared" si="80"/>
        <v>0</v>
      </c>
      <c r="K1001" s="169"/>
      <c r="L1001" s="169"/>
      <c r="M1001" s="169"/>
      <c r="N1001" s="169"/>
      <c r="O1001" s="166">
        <f t="shared" si="78"/>
        <v>0</v>
      </c>
      <c r="P1001" s="195"/>
      <c r="Q1001" s="167"/>
    </row>
    <row r="1002" spans="1:17" s="242" customFormat="1" ht="12" hidden="1" customHeight="1">
      <c r="A1002" s="230" t="s">
        <v>517</v>
      </c>
      <c r="B1002" s="248" t="s">
        <v>1524</v>
      </c>
      <c r="C1002" s="247" t="s">
        <v>491</v>
      </c>
      <c r="D1002" s="247" t="s">
        <v>518</v>
      </c>
      <c r="E1002" s="232" t="s">
        <v>485</v>
      </c>
      <c r="F1002" s="265"/>
      <c r="G1002" s="233"/>
      <c r="H1002" s="234">
        <f t="shared" si="79"/>
        <v>0</v>
      </c>
      <c r="I1002" s="233">
        <v>40226</v>
      </c>
      <c r="J1002" s="235">
        <f t="shared" si="80"/>
        <v>0</v>
      </c>
      <c r="K1002" s="234"/>
      <c r="L1002" s="234"/>
      <c r="M1002" s="234"/>
      <c r="N1002" s="234"/>
      <c r="O1002" s="235">
        <f t="shared" si="78"/>
        <v>0</v>
      </c>
      <c r="P1002" s="237"/>
      <c r="Q1002" s="238"/>
    </row>
    <row r="1003" spans="1:17" s="206" customFormat="1" ht="12" hidden="1" customHeight="1">
      <c r="A1003" s="168" t="s">
        <v>1522</v>
      </c>
      <c r="B1003" s="227" t="s">
        <v>1524</v>
      </c>
      <c r="C1003" s="196" t="s">
        <v>1523</v>
      </c>
      <c r="D1003" s="196" t="s">
        <v>346</v>
      </c>
      <c r="E1003" s="227" t="s">
        <v>5</v>
      </c>
      <c r="F1003" s="264"/>
      <c r="G1003" s="166">
        <v>48420</v>
      </c>
      <c r="H1003" s="169">
        <f t="shared" si="79"/>
        <v>0</v>
      </c>
      <c r="I1003" s="166"/>
      <c r="J1003" s="166">
        <f t="shared" si="80"/>
        <v>0</v>
      </c>
      <c r="K1003" s="169"/>
      <c r="L1003" s="169"/>
      <c r="M1003" s="169"/>
      <c r="N1003" s="169"/>
      <c r="O1003" s="166">
        <f t="shared" si="78"/>
        <v>0</v>
      </c>
      <c r="P1003" s="195"/>
      <c r="Q1003" s="167"/>
    </row>
    <row r="1004" spans="1:17" s="242" customFormat="1" ht="12" hidden="1" customHeight="1">
      <c r="A1004" s="230" t="s">
        <v>519</v>
      </c>
      <c r="B1004" s="248" t="s">
        <v>1524</v>
      </c>
      <c r="C1004" s="247" t="s">
        <v>491</v>
      </c>
      <c r="D1004" s="247" t="s">
        <v>520</v>
      </c>
      <c r="E1004" s="232" t="s">
        <v>485</v>
      </c>
      <c r="F1004" s="265"/>
      <c r="G1004" s="233"/>
      <c r="H1004" s="234">
        <f t="shared" si="79"/>
        <v>0</v>
      </c>
      <c r="I1004" s="233">
        <v>47029</v>
      </c>
      <c r="J1004" s="235">
        <f t="shared" si="80"/>
        <v>0</v>
      </c>
      <c r="K1004" s="234"/>
      <c r="L1004" s="234"/>
      <c r="M1004" s="234"/>
      <c r="N1004" s="234"/>
      <c r="O1004" s="235">
        <f t="shared" si="78"/>
        <v>0</v>
      </c>
      <c r="P1004" s="237"/>
      <c r="Q1004" s="238"/>
    </row>
    <row r="1005" spans="1:17" s="206" customFormat="1" ht="12" hidden="1" customHeight="1">
      <c r="A1005" s="168" t="s">
        <v>1553</v>
      </c>
      <c r="B1005" s="224" t="s">
        <v>1559</v>
      </c>
      <c r="C1005" s="167" t="s">
        <v>244</v>
      </c>
      <c r="D1005" s="167" t="s">
        <v>245</v>
      </c>
      <c r="E1005" s="224" t="s">
        <v>5</v>
      </c>
      <c r="F1005" s="264"/>
      <c r="G1005" s="218">
        <v>15000</v>
      </c>
      <c r="H1005" s="169">
        <f t="shared" si="79"/>
        <v>0</v>
      </c>
      <c r="I1005" s="218"/>
      <c r="J1005" s="166">
        <f t="shared" si="80"/>
        <v>0</v>
      </c>
      <c r="K1005" s="169"/>
      <c r="L1005" s="169"/>
      <c r="M1005" s="169"/>
      <c r="N1005" s="169"/>
      <c r="O1005" s="166">
        <f t="shared" si="78"/>
        <v>0</v>
      </c>
      <c r="P1005" s="195"/>
      <c r="Q1005" s="167"/>
    </row>
    <row r="1006" spans="1:17" s="242" customFormat="1" ht="12" hidden="1" customHeight="1">
      <c r="A1006" s="230" t="s">
        <v>1562</v>
      </c>
      <c r="B1006" s="231" t="s">
        <v>1559</v>
      </c>
      <c r="C1006" s="247" t="s">
        <v>1563</v>
      </c>
      <c r="D1006" s="247" t="s">
        <v>1564</v>
      </c>
      <c r="E1006" s="232" t="s">
        <v>485</v>
      </c>
      <c r="F1006" s="265"/>
      <c r="G1006" s="247"/>
      <c r="H1006" s="234">
        <f t="shared" si="79"/>
        <v>0</v>
      </c>
      <c r="I1006" s="233">
        <v>40537</v>
      </c>
      <c r="J1006" s="235">
        <f t="shared" si="80"/>
        <v>0</v>
      </c>
      <c r="K1006" s="234"/>
      <c r="L1006" s="234"/>
      <c r="M1006" s="234"/>
      <c r="N1006" s="234"/>
      <c r="O1006" s="235">
        <f t="shared" si="78"/>
        <v>0</v>
      </c>
      <c r="P1006" s="237"/>
      <c r="Q1006" s="238"/>
    </row>
    <row r="1007" spans="1:17" s="206" customFormat="1" ht="12" hidden="1" customHeight="1">
      <c r="A1007" s="168" t="s">
        <v>1554</v>
      </c>
      <c r="B1007" s="224" t="s">
        <v>1559</v>
      </c>
      <c r="C1007" s="167" t="s">
        <v>244</v>
      </c>
      <c r="D1007" s="167" t="s">
        <v>246</v>
      </c>
      <c r="E1007" s="224" t="s">
        <v>5</v>
      </c>
      <c r="F1007" s="264"/>
      <c r="G1007" s="218">
        <v>20000</v>
      </c>
      <c r="H1007" s="169">
        <f t="shared" si="79"/>
        <v>0</v>
      </c>
      <c r="I1007" s="218"/>
      <c r="J1007" s="166">
        <f t="shared" si="80"/>
        <v>0</v>
      </c>
      <c r="K1007" s="169"/>
      <c r="L1007" s="169"/>
      <c r="M1007" s="169"/>
      <c r="N1007" s="169"/>
      <c r="O1007" s="166">
        <f t="shared" si="78"/>
        <v>0</v>
      </c>
      <c r="P1007" s="195"/>
      <c r="Q1007" s="167"/>
    </row>
    <row r="1008" spans="1:17" s="242" customFormat="1" ht="12" hidden="1" customHeight="1">
      <c r="A1008" s="230" t="s">
        <v>1562</v>
      </c>
      <c r="B1008" s="231" t="s">
        <v>1559</v>
      </c>
      <c r="C1008" s="247" t="s">
        <v>1563</v>
      </c>
      <c r="D1008" s="247" t="s">
        <v>1564</v>
      </c>
      <c r="E1008" s="232" t="s">
        <v>485</v>
      </c>
      <c r="F1008" s="265"/>
      <c r="G1008" s="247"/>
      <c r="H1008" s="234">
        <f t="shared" si="79"/>
        <v>0</v>
      </c>
      <c r="I1008" s="233">
        <v>40537</v>
      </c>
      <c r="J1008" s="235">
        <f t="shared" si="80"/>
        <v>0</v>
      </c>
      <c r="K1008" s="234"/>
      <c r="L1008" s="234"/>
      <c r="M1008" s="234"/>
      <c r="N1008" s="234"/>
      <c r="O1008" s="235">
        <f t="shared" si="78"/>
        <v>0</v>
      </c>
      <c r="P1008" s="237"/>
      <c r="Q1008" s="238"/>
    </row>
    <row r="1009" spans="1:17" s="206" customFormat="1" ht="12" hidden="1" customHeight="1">
      <c r="A1009" s="168" t="s">
        <v>1555</v>
      </c>
      <c r="B1009" s="224" t="s">
        <v>1559</v>
      </c>
      <c r="C1009" s="167" t="s">
        <v>244</v>
      </c>
      <c r="D1009" s="167" t="s">
        <v>247</v>
      </c>
      <c r="E1009" s="224" t="s">
        <v>5</v>
      </c>
      <c r="F1009" s="264"/>
      <c r="G1009" s="218">
        <v>20000</v>
      </c>
      <c r="H1009" s="169">
        <f t="shared" si="79"/>
        <v>0</v>
      </c>
      <c r="I1009" s="218"/>
      <c r="J1009" s="166">
        <f t="shared" si="80"/>
        <v>0</v>
      </c>
      <c r="K1009" s="169"/>
      <c r="L1009" s="169"/>
      <c r="M1009" s="169"/>
      <c r="N1009" s="169"/>
      <c r="O1009" s="166">
        <f t="shared" si="78"/>
        <v>0</v>
      </c>
      <c r="P1009" s="195"/>
      <c r="Q1009" s="167"/>
    </row>
    <row r="1010" spans="1:17" s="242" customFormat="1" ht="12" hidden="1" customHeight="1">
      <c r="A1010" s="230" t="s">
        <v>1565</v>
      </c>
      <c r="B1010" s="231" t="s">
        <v>1559</v>
      </c>
      <c r="C1010" s="247" t="s">
        <v>1563</v>
      </c>
      <c r="D1010" s="247" t="s">
        <v>1566</v>
      </c>
      <c r="E1010" s="232" t="s">
        <v>485</v>
      </c>
      <c r="F1010" s="265"/>
      <c r="G1010" s="247"/>
      <c r="H1010" s="234">
        <f t="shared" si="79"/>
        <v>0</v>
      </c>
      <c r="I1010" s="233">
        <v>54050</v>
      </c>
      <c r="J1010" s="235">
        <f t="shared" si="80"/>
        <v>0</v>
      </c>
      <c r="K1010" s="234"/>
      <c r="L1010" s="234"/>
      <c r="M1010" s="234"/>
      <c r="N1010" s="234"/>
      <c r="O1010" s="235">
        <f t="shared" si="78"/>
        <v>0</v>
      </c>
      <c r="P1010" s="237"/>
      <c r="Q1010" s="238"/>
    </row>
    <row r="1011" spans="1:17" s="206" customFormat="1" ht="12" hidden="1" customHeight="1">
      <c r="A1011" s="168" t="s">
        <v>1556</v>
      </c>
      <c r="B1011" s="224" t="s">
        <v>1559</v>
      </c>
      <c r="C1011" s="167" t="s">
        <v>244</v>
      </c>
      <c r="D1011" s="167" t="s">
        <v>248</v>
      </c>
      <c r="E1011" s="224" t="s">
        <v>5</v>
      </c>
      <c r="F1011" s="264"/>
      <c r="G1011" s="218">
        <v>25000</v>
      </c>
      <c r="H1011" s="169">
        <f t="shared" si="79"/>
        <v>0</v>
      </c>
      <c r="I1011" s="218"/>
      <c r="J1011" s="166">
        <f t="shared" si="80"/>
        <v>0</v>
      </c>
      <c r="K1011" s="169"/>
      <c r="L1011" s="169"/>
      <c r="M1011" s="169"/>
      <c r="N1011" s="169"/>
      <c r="O1011" s="166">
        <f t="shared" si="78"/>
        <v>0</v>
      </c>
      <c r="P1011" s="195"/>
      <c r="Q1011" s="167"/>
    </row>
    <row r="1012" spans="1:17" s="242" customFormat="1" ht="12" hidden="1" customHeight="1">
      <c r="A1012" s="230" t="s">
        <v>1565</v>
      </c>
      <c r="B1012" s="231" t="s">
        <v>1559</v>
      </c>
      <c r="C1012" s="247" t="s">
        <v>1563</v>
      </c>
      <c r="D1012" s="247" t="s">
        <v>1566</v>
      </c>
      <c r="E1012" s="232" t="s">
        <v>485</v>
      </c>
      <c r="F1012" s="265"/>
      <c r="G1012" s="247"/>
      <c r="H1012" s="234">
        <f t="shared" si="79"/>
        <v>0</v>
      </c>
      <c r="I1012" s="233">
        <v>54050</v>
      </c>
      <c r="J1012" s="235">
        <f t="shared" si="80"/>
        <v>0</v>
      </c>
      <c r="K1012" s="234"/>
      <c r="L1012" s="234"/>
      <c r="M1012" s="234"/>
      <c r="N1012" s="234"/>
      <c r="O1012" s="235">
        <f t="shared" si="78"/>
        <v>0</v>
      </c>
      <c r="P1012" s="237"/>
      <c r="Q1012" s="238"/>
    </row>
    <row r="1013" spans="1:17" s="206" customFormat="1" ht="12" hidden="1" customHeight="1">
      <c r="A1013" s="168" t="s">
        <v>1557</v>
      </c>
      <c r="B1013" s="224" t="s">
        <v>1559</v>
      </c>
      <c r="C1013" s="167" t="s">
        <v>244</v>
      </c>
      <c r="D1013" s="167" t="s">
        <v>249</v>
      </c>
      <c r="E1013" s="224" t="s">
        <v>5</v>
      </c>
      <c r="F1013" s="264"/>
      <c r="G1013" s="218">
        <v>35000</v>
      </c>
      <c r="H1013" s="169">
        <f t="shared" si="79"/>
        <v>0</v>
      </c>
      <c r="I1013" s="218"/>
      <c r="J1013" s="166">
        <f t="shared" si="80"/>
        <v>0</v>
      </c>
      <c r="K1013" s="169"/>
      <c r="L1013" s="169"/>
      <c r="M1013" s="169"/>
      <c r="N1013" s="169"/>
      <c r="O1013" s="166">
        <f t="shared" si="78"/>
        <v>0</v>
      </c>
      <c r="P1013" s="195"/>
      <c r="Q1013" s="167"/>
    </row>
    <row r="1014" spans="1:17" s="242" customFormat="1" ht="12" hidden="1" customHeight="1">
      <c r="A1014" s="230" t="s">
        <v>1567</v>
      </c>
      <c r="B1014" s="231" t="s">
        <v>1559</v>
      </c>
      <c r="C1014" s="247" t="s">
        <v>1563</v>
      </c>
      <c r="D1014" s="247" t="s">
        <v>1568</v>
      </c>
      <c r="E1014" s="232" t="s">
        <v>485</v>
      </c>
      <c r="F1014" s="265"/>
      <c r="G1014" s="247"/>
      <c r="H1014" s="234">
        <f t="shared" si="79"/>
        <v>0</v>
      </c>
      <c r="I1014" s="233">
        <v>108100</v>
      </c>
      <c r="J1014" s="235">
        <f t="shared" si="80"/>
        <v>0</v>
      </c>
      <c r="K1014" s="234"/>
      <c r="L1014" s="234"/>
      <c r="M1014" s="234"/>
      <c r="N1014" s="234"/>
      <c r="O1014" s="235">
        <f t="shared" si="78"/>
        <v>0</v>
      </c>
      <c r="P1014" s="237"/>
      <c r="Q1014" s="238"/>
    </row>
    <row r="1015" spans="1:17" s="206" customFormat="1" ht="12" hidden="1" customHeight="1">
      <c r="A1015" s="168" t="s">
        <v>1558</v>
      </c>
      <c r="B1015" s="224" t="s">
        <v>1559</v>
      </c>
      <c r="C1015" s="167" t="s">
        <v>244</v>
      </c>
      <c r="D1015" s="167" t="s">
        <v>250</v>
      </c>
      <c r="E1015" s="224" t="s">
        <v>5</v>
      </c>
      <c r="F1015" s="264"/>
      <c r="G1015" s="218">
        <v>50000</v>
      </c>
      <c r="H1015" s="169">
        <f t="shared" si="79"/>
        <v>0</v>
      </c>
      <c r="I1015" s="218"/>
      <c r="J1015" s="166">
        <f t="shared" si="80"/>
        <v>0</v>
      </c>
      <c r="K1015" s="169"/>
      <c r="L1015" s="169"/>
      <c r="M1015" s="169"/>
      <c r="N1015" s="169"/>
      <c r="O1015" s="166">
        <f t="shared" si="78"/>
        <v>0</v>
      </c>
      <c r="P1015" s="195"/>
      <c r="Q1015" s="167"/>
    </row>
    <row r="1016" spans="1:17" s="242" customFormat="1" ht="12" hidden="1" customHeight="1">
      <c r="A1016" s="230" t="s">
        <v>1567</v>
      </c>
      <c r="B1016" s="231" t="s">
        <v>1559</v>
      </c>
      <c r="C1016" s="247" t="s">
        <v>1563</v>
      </c>
      <c r="D1016" s="247" t="s">
        <v>1568</v>
      </c>
      <c r="E1016" s="232" t="s">
        <v>485</v>
      </c>
      <c r="F1016" s="265"/>
      <c r="G1016" s="247"/>
      <c r="H1016" s="234">
        <f t="shared" si="79"/>
        <v>0</v>
      </c>
      <c r="I1016" s="233">
        <v>108100</v>
      </c>
      <c r="J1016" s="235">
        <f t="shared" si="80"/>
        <v>0</v>
      </c>
      <c r="K1016" s="234"/>
      <c r="L1016" s="234"/>
      <c r="M1016" s="234"/>
      <c r="N1016" s="234"/>
      <c r="O1016" s="235">
        <f t="shared" si="78"/>
        <v>0</v>
      </c>
      <c r="P1016" s="237"/>
      <c r="Q1016" s="238"/>
    </row>
    <row r="1017" spans="1:17" s="206" customFormat="1" ht="12" hidden="1" customHeight="1">
      <c r="A1017" s="168" t="s">
        <v>1569</v>
      </c>
      <c r="B1017" s="224" t="s">
        <v>1617</v>
      </c>
      <c r="C1017" s="167" t="s">
        <v>1574</v>
      </c>
      <c r="D1017" s="167" t="s">
        <v>1575</v>
      </c>
      <c r="E1017" s="224" t="s">
        <v>5</v>
      </c>
      <c r="F1017" s="264"/>
      <c r="G1017" s="218">
        <v>1100</v>
      </c>
      <c r="H1017" s="169">
        <f t="shared" si="79"/>
        <v>0</v>
      </c>
      <c r="I1017" s="218"/>
      <c r="J1017" s="166">
        <f t="shared" si="80"/>
        <v>0</v>
      </c>
      <c r="K1017" s="169"/>
      <c r="L1017" s="169"/>
      <c r="M1017" s="169"/>
      <c r="N1017" s="169"/>
      <c r="O1017" s="166">
        <f t="shared" si="78"/>
        <v>0</v>
      </c>
      <c r="P1017" s="195"/>
      <c r="Q1017" s="167"/>
    </row>
    <row r="1018" spans="1:17" s="242" customFormat="1" ht="12" hidden="1" customHeight="1">
      <c r="A1018" s="230" t="s">
        <v>1580</v>
      </c>
      <c r="B1018" s="231" t="s">
        <v>1617</v>
      </c>
      <c r="C1018" s="247" t="s">
        <v>1581</v>
      </c>
      <c r="D1018" s="247" t="s">
        <v>1582</v>
      </c>
      <c r="E1018" s="232" t="s">
        <v>485</v>
      </c>
      <c r="F1018" s="265"/>
      <c r="G1018" s="247"/>
      <c r="H1018" s="234">
        <f t="shared" si="79"/>
        <v>0</v>
      </c>
      <c r="I1018" s="233">
        <v>43240</v>
      </c>
      <c r="J1018" s="235">
        <f t="shared" si="80"/>
        <v>0</v>
      </c>
      <c r="K1018" s="234"/>
      <c r="L1018" s="234"/>
      <c r="M1018" s="234"/>
      <c r="N1018" s="234"/>
      <c r="O1018" s="235">
        <f t="shared" si="78"/>
        <v>0</v>
      </c>
      <c r="P1018" s="237"/>
      <c r="Q1018" s="238"/>
    </row>
    <row r="1019" spans="1:17" s="206" customFormat="1" ht="12" hidden="1" customHeight="1">
      <c r="A1019" s="168" t="s">
        <v>1570</v>
      </c>
      <c r="B1019" s="224" t="s">
        <v>1617</v>
      </c>
      <c r="C1019" s="167" t="s">
        <v>1574</v>
      </c>
      <c r="D1019" s="167" t="s">
        <v>1576</v>
      </c>
      <c r="E1019" s="224" t="s">
        <v>5</v>
      </c>
      <c r="F1019" s="264"/>
      <c r="G1019" s="218">
        <v>1500</v>
      </c>
      <c r="H1019" s="169">
        <f t="shared" si="79"/>
        <v>0</v>
      </c>
      <c r="I1019" s="218"/>
      <c r="J1019" s="166">
        <f t="shared" si="80"/>
        <v>0</v>
      </c>
      <c r="K1019" s="169"/>
      <c r="L1019" s="169"/>
      <c r="M1019" s="169"/>
      <c r="N1019" s="169"/>
      <c r="O1019" s="166">
        <f t="shared" si="78"/>
        <v>0</v>
      </c>
      <c r="P1019" s="195"/>
      <c r="Q1019" s="167"/>
    </row>
    <row r="1020" spans="1:17" s="242" customFormat="1" ht="12" hidden="1" customHeight="1">
      <c r="A1020" s="230" t="s">
        <v>1580</v>
      </c>
      <c r="B1020" s="231" t="s">
        <v>1617</v>
      </c>
      <c r="C1020" s="247" t="s">
        <v>1581</v>
      </c>
      <c r="D1020" s="247" t="s">
        <v>1582</v>
      </c>
      <c r="E1020" s="232" t="s">
        <v>485</v>
      </c>
      <c r="F1020" s="265"/>
      <c r="G1020" s="247"/>
      <c r="H1020" s="234">
        <f t="shared" si="79"/>
        <v>0</v>
      </c>
      <c r="I1020" s="233">
        <v>43240</v>
      </c>
      <c r="J1020" s="235">
        <f t="shared" si="80"/>
        <v>0</v>
      </c>
      <c r="K1020" s="234"/>
      <c r="L1020" s="234"/>
      <c r="M1020" s="234"/>
      <c r="N1020" s="234"/>
      <c r="O1020" s="235">
        <f t="shared" si="78"/>
        <v>0</v>
      </c>
      <c r="P1020" s="237"/>
      <c r="Q1020" s="238"/>
    </row>
    <row r="1021" spans="1:17" s="206" customFormat="1" ht="12" hidden="1" customHeight="1">
      <c r="A1021" s="168" t="s">
        <v>1571</v>
      </c>
      <c r="B1021" s="224" t="s">
        <v>1617</v>
      </c>
      <c r="C1021" s="167" t="s">
        <v>1574</v>
      </c>
      <c r="D1021" s="167" t="s">
        <v>1577</v>
      </c>
      <c r="E1021" s="224" t="s">
        <v>5</v>
      </c>
      <c r="F1021" s="264"/>
      <c r="G1021" s="218">
        <v>2000</v>
      </c>
      <c r="H1021" s="169">
        <f t="shared" si="79"/>
        <v>0</v>
      </c>
      <c r="I1021" s="218"/>
      <c r="J1021" s="166">
        <f t="shared" si="80"/>
        <v>0</v>
      </c>
      <c r="K1021" s="169"/>
      <c r="L1021" s="169"/>
      <c r="M1021" s="169"/>
      <c r="N1021" s="169"/>
      <c r="O1021" s="166">
        <f t="shared" si="78"/>
        <v>0</v>
      </c>
      <c r="P1021" s="195"/>
      <c r="Q1021" s="167"/>
    </row>
    <row r="1022" spans="1:17" s="242" customFormat="1" ht="12" hidden="1" customHeight="1">
      <c r="A1022" s="230" t="s">
        <v>1580</v>
      </c>
      <c r="B1022" s="231" t="s">
        <v>1617</v>
      </c>
      <c r="C1022" s="247" t="s">
        <v>1581</v>
      </c>
      <c r="D1022" s="247" t="s">
        <v>1582</v>
      </c>
      <c r="E1022" s="232" t="s">
        <v>485</v>
      </c>
      <c r="F1022" s="265"/>
      <c r="G1022" s="247"/>
      <c r="H1022" s="234">
        <f t="shared" si="79"/>
        <v>0</v>
      </c>
      <c r="I1022" s="233">
        <v>43240</v>
      </c>
      <c r="J1022" s="235">
        <f t="shared" si="80"/>
        <v>0</v>
      </c>
      <c r="K1022" s="234"/>
      <c r="L1022" s="234"/>
      <c r="M1022" s="234"/>
      <c r="N1022" s="234"/>
      <c r="O1022" s="235">
        <f t="shared" si="78"/>
        <v>0</v>
      </c>
      <c r="P1022" s="237"/>
      <c r="Q1022" s="238"/>
    </row>
    <row r="1023" spans="1:17" s="206" customFormat="1" ht="12" hidden="1" customHeight="1">
      <c r="A1023" s="168" t="s">
        <v>1572</v>
      </c>
      <c r="B1023" s="224" t="s">
        <v>1617</v>
      </c>
      <c r="C1023" s="167" t="s">
        <v>1574</v>
      </c>
      <c r="D1023" s="167" t="s">
        <v>1578</v>
      </c>
      <c r="E1023" s="224" t="s">
        <v>5</v>
      </c>
      <c r="F1023" s="264"/>
      <c r="G1023" s="218">
        <v>3000</v>
      </c>
      <c r="H1023" s="169">
        <f t="shared" si="79"/>
        <v>0</v>
      </c>
      <c r="I1023" s="218"/>
      <c r="J1023" s="166">
        <f t="shared" si="80"/>
        <v>0</v>
      </c>
      <c r="K1023" s="169"/>
      <c r="L1023" s="169"/>
      <c r="M1023" s="169"/>
      <c r="N1023" s="169"/>
      <c r="O1023" s="166">
        <f t="shared" si="78"/>
        <v>0</v>
      </c>
      <c r="P1023" s="195"/>
      <c r="Q1023" s="167"/>
    </row>
    <row r="1024" spans="1:17" s="242" customFormat="1" ht="12" hidden="1" customHeight="1">
      <c r="A1024" s="230" t="s">
        <v>1580</v>
      </c>
      <c r="B1024" s="231" t="s">
        <v>1617</v>
      </c>
      <c r="C1024" s="247" t="s">
        <v>1581</v>
      </c>
      <c r="D1024" s="247" t="s">
        <v>1582</v>
      </c>
      <c r="E1024" s="232" t="s">
        <v>485</v>
      </c>
      <c r="F1024" s="265"/>
      <c r="G1024" s="247"/>
      <c r="H1024" s="234">
        <f t="shared" si="79"/>
        <v>0</v>
      </c>
      <c r="I1024" s="233">
        <v>43240</v>
      </c>
      <c r="J1024" s="235">
        <f t="shared" si="80"/>
        <v>0</v>
      </c>
      <c r="K1024" s="234"/>
      <c r="L1024" s="234"/>
      <c r="M1024" s="234"/>
      <c r="N1024" s="234"/>
      <c r="O1024" s="235">
        <f t="shared" si="78"/>
        <v>0</v>
      </c>
      <c r="P1024" s="237"/>
      <c r="Q1024" s="238"/>
    </row>
    <row r="1025" spans="1:17" s="206" customFormat="1" ht="12" hidden="1" customHeight="1">
      <c r="A1025" s="168" t="s">
        <v>1573</v>
      </c>
      <c r="B1025" s="224" t="s">
        <v>1617</v>
      </c>
      <c r="C1025" s="167" t="s">
        <v>1574</v>
      </c>
      <c r="D1025" s="167" t="s">
        <v>1579</v>
      </c>
      <c r="E1025" s="224" t="s">
        <v>5</v>
      </c>
      <c r="F1025" s="264"/>
      <c r="G1025" s="218">
        <v>4000</v>
      </c>
      <c r="H1025" s="169">
        <f t="shared" si="79"/>
        <v>0</v>
      </c>
      <c r="I1025" s="218"/>
      <c r="J1025" s="166">
        <f t="shared" si="80"/>
        <v>0</v>
      </c>
      <c r="K1025" s="169"/>
      <c r="L1025" s="169"/>
      <c r="M1025" s="169"/>
      <c r="N1025" s="169"/>
      <c r="O1025" s="166">
        <f t="shared" si="78"/>
        <v>0</v>
      </c>
      <c r="P1025" s="195"/>
      <c r="Q1025" s="167"/>
    </row>
    <row r="1026" spans="1:17" s="242" customFormat="1" ht="12" hidden="1" customHeight="1">
      <c r="A1026" s="230" t="s">
        <v>1580</v>
      </c>
      <c r="B1026" s="231" t="s">
        <v>1617</v>
      </c>
      <c r="C1026" s="247" t="s">
        <v>1581</v>
      </c>
      <c r="D1026" s="247" t="s">
        <v>1582</v>
      </c>
      <c r="E1026" s="232" t="s">
        <v>485</v>
      </c>
      <c r="F1026" s="265"/>
      <c r="G1026" s="247"/>
      <c r="H1026" s="234">
        <f t="shared" si="79"/>
        <v>0</v>
      </c>
      <c r="I1026" s="233">
        <v>43240</v>
      </c>
      <c r="J1026" s="235">
        <f t="shared" si="80"/>
        <v>0</v>
      </c>
      <c r="K1026" s="234"/>
      <c r="L1026" s="234"/>
      <c r="M1026" s="234"/>
      <c r="N1026" s="234"/>
      <c r="O1026" s="235">
        <f t="shared" si="78"/>
        <v>0</v>
      </c>
      <c r="P1026" s="237"/>
      <c r="Q1026" s="238"/>
    </row>
    <row r="1027" spans="1:17" s="206" customFormat="1" ht="12" hidden="1" customHeight="1">
      <c r="A1027" s="168" t="s">
        <v>1583</v>
      </c>
      <c r="B1027" s="227" t="s">
        <v>1584</v>
      </c>
      <c r="C1027" s="196" t="s">
        <v>1585</v>
      </c>
      <c r="D1027" s="196" t="s">
        <v>1586</v>
      </c>
      <c r="E1027" s="227" t="s">
        <v>5</v>
      </c>
      <c r="F1027" s="264"/>
      <c r="G1027" s="166">
        <v>6780</v>
      </c>
      <c r="H1027" s="169">
        <f t="shared" si="79"/>
        <v>0</v>
      </c>
      <c r="I1027" s="166"/>
      <c r="J1027" s="166">
        <f t="shared" si="80"/>
        <v>0</v>
      </c>
      <c r="K1027" s="169"/>
      <c r="L1027" s="169"/>
      <c r="M1027" s="169"/>
      <c r="N1027" s="169"/>
      <c r="O1027" s="166">
        <f t="shared" si="78"/>
        <v>0</v>
      </c>
      <c r="P1027" s="195"/>
      <c r="Q1027" s="167"/>
    </row>
    <row r="1028" spans="1:17" s="242" customFormat="1" ht="12" hidden="1" customHeight="1">
      <c r="A1028" s="230" t="s">
        <v>1618</v>
      </c>
      <c r="B1028" s="248" t="s">
        <v>1584</v>
      </c>
      <c r="C1028" s="247" t="s">
        <v>1619</v>
      </c>
      <c r="D1028" s="247" t="s">
        <v>1620</v>
      </c>
      <c r="E1028" s="232" t="s">
        <v>485</v>
      </c>
      <c r="F1028" s="265"/>
      <c r="G1028" s="247"/>
      <c r="H1028" s="234">
        <f t="shared" si="79"/>
        <v>0</v>
      </c>
      <c r="I1028" s="233">
        <v>81075</v>
      </c>
      <c r="J1028" s="235">
        <f t="shared" si="80"/>
        <v>0</v>
      </c>
      <c r="K1028" s="234"/>
      <c r="L1028" s="234"/>
      <c r="M1028" s="234"/>
      <c r="N1028" s="234"/>
      <c r="O1028" s="235">
        <f t="shared" si="78"/>
        <v>0</v>
      </c>
      <c r="P1028" s="237"/>
      <c r="Q1028" s="238"/>
    </row>
    <row r="1029" spans="1:17" s="206" customFormat="1" ht="12" hidden="1" customHeight="1">
      <c r="A1029" s="168" t="s">
        <v>1597</v>
      </c>
      <c r="B1029" s="227" t="s">
        <v>1584</v>
      </c>
      <c r="C1029" s="196" t="s">
        <v>1598</v>
      </c>
      <c r="D1029" s="196" t="s">
        <v>1586</v>
      </c>
      <c r="E1029" s="227" t="s">
        <v>93</v>
      </c>
      <c r="F1029" s="264"/>
      <c r="G1029" s="166">
        <v>5340</v>
      </c>
      <c r="H1029" s="169">
        <f t="shared" si="79"/>
        <v>0</v>
      </c>
      <c r="I1029" s="166"/>
      <c r="J1029" s="166">
        <f t="shared" si="80"/>
        <v>0</v>
      </c>
      <c r="K1029" s="169"/>
      <c r="L1029" s="169"/>
      <c r="M1029" s="169"/>
      <c r="N1029" s="169"/>
      <c r="O1029" s="166">
        <f t="shared" si="78"/>
        <v>0</v>
      </c>
      <c r="P1029" s="195"/>
      <c r="Q1029" s="167"/>
    </row>
    <row r="1030" spans="1:17" s="242" customFormat="1" ht="12" hidden="1" customHeight="1">
      <c r="A1030" s="230" t="s">
        <v>1621</v>
      </c>
      <c r="B1030" s="248" t="s">
        <v>1584</v>
      </c>
      <c r="C1030" s="247" t="s">
        <v>1622</v>
      </c>
      <c r="D1030" s="247" t="s">
        <v>1623</v>
      </c>
      <c r="E1030" s="232" t="s">
        <v>1144</v>
      </c>
      <c r="F1030" s="265"/>
      <c r="G1030" s="247"/>
      <c r="H1030" s="234">
        <f t="shared" si="79"/>
        <v>0</v>
      </c>
      <c r="I1030" s="233">
        <v>10810</v>
      </c>
      <c r="J1030" s="235">
        <f t="shared" si="80"/>
        <v>0</v>
      </c>
      <c r="K1030" s="234"/>
      <c r="L1030" s="234"/>
      <c r="M1030" s="234"/>
      <c r="N1030" s="234"/>
      <c r="O1030" s="235">
        <f t="shared" si="78"/>
        <v>0</v>
      </c>
      <c r="P1030" s="237"/>
      <c r="Q1030" s="238"/>
    </row>
    <row r="1031" spans="1:17" s="206" customFormat="1" ht="12" hidden="1" customHeight="1">
      <c r="A1031" s="168" t="s">
        <v>1599</v>
      </c>
      <c r="B1031" s="227" t="s">
        <v>1584</v>
      </c>
      <c r="C1031" s="196" t="s">
        <v>1600</v>
      </c>
      <c r="D1031" s="196" t="s">
        <v>1586</v>
      </c>
      <c r="E1031" s="227" t="s">
        <v>93</v>
      </c>
      <c r="F1031" s="264"/>
      <c r="G1031" s="166">
        <v>6680</v>
      </c>
      <c r="H1031" s="169">
        <f t="shared" si="79"/>
        <v>0</v>
      </c>
      <c r="I1031" s="166"/>
      <c r="J1031" s="166">
        <f t="shared" si="80"/>
        <v>0</v>
      </c>
      <c r="K1031" s="169"/>
      <c r="L1031" s="169"/>
      <c r="M1031" s="169"/>
      <c r="N1031" s="169"/>
      <c r="O1031" s="166">
        <f t="shared" ref="O1031:O1094" si="81">SUM(H1031+J1031)+L1031+N1031</f>
        <v>0</v>
      </c>
      <c r="P1031" s="195"/>
      <c r="Q1031" s="167"/>
    </row>
    <row r="1032" spans="1:17" s="242" customFormat="1" ht="12" hidden="1" customHeight="1">
      <c r="A1032" s="230" t="s">
        <v>1621</v>
      </c>
      <c r="B1032" s="248" t="s">
        <v>1584</v>
      </c>
      <c r="C1032" s="247" t="s">
        <v>1622</v>
      </c>
      <c r="D1032" s="247" t="s">
        <v>1623</v>
      </c>
      <c r="E1032" s="232" t="s">
        <v>1144</v>
      </c>
      <c r="F1032" s="265"/>
      <c r="G1032" s="247"/>
      <c r="H1032" s="234">
        <f t="shared" si="79"/>
        <v>0</v>
      </c>
      <c r="I1032" s="233">
        <v>10810</v>
      </c>
      <c r="J1032" s="235">
        <f t="shared" si="80"/>
        <v>0</v>
      </c>
      <c r="K1032" s="234"/>
      <c r="L1032" s="234"/>
      <c r="M1032" s="234"/>
      <c r="N1032" s="234"/>
      <c r="O1032" s="235">
        <f t="shared" si="81"/>
        <v>0</v>
      </c>
      <c r="P1032" s="237"/>
      <c r="Q1032" s="238"/>
    </row>
    <row r="1033" spans="1:17" s="206" customFormat="1" ht="12" hidden="1" customHeight="1">
      <c r="A1033" s="168" t="s">
        <v>1601</v>
      </c>
      <c r="B1033" s="227" t="s">
        <v>1584</v>
      </c>
      <c r="C1033" s="196" t="s">
        <v>1602</v>
      </c>
      <c r="D1033" s="196" t="s">
        <v>1586</v>
      </c>
      <c r="E1033" s="227" t="s">
        <v>93</v>
      </c>
      <c r="F1033" s="264"/>
      <c r="G1033" s="166">
        <v>7780</v>
      </c>
      <c r="H1033" s="169">
        <f t="shared" si="79"/>
        <v>0</v>
      </c>
      <c r="I1033" s="166"/>
      <c r="J1033" s="166">
        <f t="shared" si="80"/>
        <v>0</v>
      </c>
      <c r="K1033" s="169"/>
      <c r="L1033" s="169"/>
      <c r="M1033" s="169"/>
      <c r="N1033" s="169"/>
      <c r="O1033" s="166">
        <f t="shared" si="81"/>
        <v>0</v>
      </c>
      <c r="P1033" s="195"/>
      <c r="Q1033" s="167"/>
    </row>
    <row r="1034" spans="1:17" s="242" customFormat="1" ht="12" hidden="1" customHeight="1">
      <c r="A1034" s="230" t="s">
        <v>1621</v>
      </c>
      <c r="B1034" s="248" t="s">
        <v>1584</v>
      </c>
      <c r="C1034" s="247" t="s">
        <v>1622</v>
      </c>
      <c r="D1034" s="247" t="s">
        <v>1623</v>
      </c>
      <c r="E1034" s="232" t="s">
        <v>1144</v>
      </c>
      <c r="F1034" s="265"/>
      <c r="G1034" s="247"/>
      <c r="H1034" s="234">
        <f t="shared" ref="H1034:H1109" si="82">F1034*G1034*$H$3</f>
        <v>0</v>
      </c>
      <c r="I1034" s="233">
        <v>10810</v>
      </c>
      <c r="J1034" s="235">
        <f t="shared" si="80"/>
        <v>0</v>
      </c>
      <c r="K1034" s="234"/>
      <c r="L1034" s="234"/>
      <c r="M1034" s="234"/>
      <c r="N1034" s="234"/>
      <c r="O1034" s="235">
        <f t="shared" si="81"/>
        <v>0</v>
      </c>
      <c r="P1034" s="237"/>
      <c r="Q1034" s="238"/>
    </row>
    <row r="1035" spans="1:17" s="206" customFormat="1" ht="12" hidden="1" customHeight="1">
      <c r="A1035" s="168" t="s">
        <v>1603</v>
      </c>
      <c r="B1035" s="227" t="s">
        <v>1584</v>
      </c>
      <c r="C1035" s="196" t="s">
        <v>1604</v>
      </c>
      <c r="D1035" s="196" t="s">
        <v>1586</v>
      </c>
      <c r="E1035" s="227" t="s">
        <v>93</v>
      </c>
      <c r="F1035" s="264"/>
      <c r="G1035" s="166">
        <v>8920</v>
      </c>
      <c r="H1035" s="169">
        <f t="shared" si="82"/>
        <v>0</v>
      </c>
      <c r="I1035" s="166"/>
      <c r="J1035" s="166">
        <f t="shared" si="80"/>
        <v>0</v>
      </c>
      <c r="K1035" s="169"/>
      <c r="L1035" s="169"/>
      <c r="M1035" s="169"/>
      <c r="N1035" s="169"/>
      <c r="O1035" s="166">
        <f t="shared" si="81"/>
        <v>0</v>
      </c>
      <c r="P1035" s="195"/>
      <c r="Q1035" s="167"/>
    </row>
    <row r="1036" spans="1:17" s="242" customFormat="1" ht="12" hidden="1" customHeight="1">
      <c r="A1036" s="230" t="s">
        <v>1621</v>
      </c>
      <c r="B1036" s="248" t="s">
        <v>1584</v>
      </c>
      <c r="C1036" s="247" t="s">
        <v>1622</v>
      </c>
      <c r="D1036" s="247" t="s">
        <v>1623</v>
      </c>
      <c r="E1036" s="232" t="s">
        <v>1144</v>
      </c>
      <c r="F1036" s="265"/>
      <c r="G1036" s="247"/>
      <c r="H1036" s="234">
        <f t="shared" si="82"/>
        <v>0</v>
      </c>
      <c r="I1036" s="233">
        <v>10810</v>
      </c>
      <c r="J1036" s="235">
        <f t="shared" si="80"/>
        <v>0</v>
      </c>
      <c r="K1036" s="234"/>
      <c r="L1036" s="234"/>
      <c r="M1036" s="234"/>
      <c r="N1036" s="234"/>
      <c r="O1036" s="235">
        <f t="shared" si="81"/>
        <v>0</v>
      </c>
      <c r="P1036" s="237"/>
      <c r="Q1036" s="238"/>
    </row>
    <row r="1037" spans="1:17" s="206" customFormat="1" ht="12" hidden="1" customHeight="1">
      <c r="A1037" s="168" t="s">
        <v>1624</v>
      </c>
      <c r="B1037" s="227" t="s">
        <v>1584</v>
      </c>
      <c r="C1037" s="196" t="s">
        <v>1625</v>
      </c>
      <c r="D1037" s="196" t="s">
        <v>1626</v>
      </c>
      <c r="E1037" s="227" t="s">
        <v>93</v>
      </c>
      <c r="F1037" s="264"/>
      <c r="G1037" s="166">
        <v>120000</v>
      </c>
      <c r="H1037" s="169">
        <f t="shared" si="82"/>
        <v>0</v>
      </c>
      <c r="I1037" s="166"/>
      <c r="J1037" s="166">
        <f t="shared" si="80"/>
        <v>0</v>
      </c>
      <c r="K1037" s="169"/>
      <c r="L1037" s="169"/>
      <c r="M1037" s="169"/>
      <c r="N1037" s="169"/>
      <c r="O1037" s="166">
        <f t="shared" si="81"/>
        <v>0</v>
      </c>
      <c r="P1037" s="195"/>
      <c r="Q1037" s="167"/>
    </row>
    <row r="1038" spans="1:17" s="242" customFormat="1" ht="12" hidden="1" customHeight="1">
      <c r="A1038" s="230" t="s">
        <v>1627</v>
      </c>
      <c r="B1038" s="248" t="s">
        <v>1584</v>
      </c>
      <c r="C1038" s="247" t="s">
        <v>1628</v>
      </c>
      <c r="D1038" s="247" t="s">
        <v>1629</v>
      </c>
      <c r="E1038" s="232" t="s">
        <v>1630</v>
      </c>
      <c r="F1038" s="265"/>
      <c r="G1038" s="247"/>
      <c r="H1038" s="234">
        <f t="shared" si="82"/>
        <v>0</v>
      </c>
      <c r="I1038" s="233">
        <v>68643</v>
      </c>
      <c r="J1038" s="235">
        <f t="shared" si="80"/>
        <v>0</v>
      </c>
      <c r="K1038" s="234"/>
      <c r="L1038" s="234"/>
      <c r="M1038" s="234"/>
      <c r="N1038" s="234"/>
      <c r="O1038" s="235">
        <f t="shared" si="81"/>
        <v>0</v>
      </c>
      <c r="P1038" s="237"/>
      <c r="Q1038" s="238"/>
    </row>
    <row r="1039" spans="1:17" s="206" customFormat="1" ht="12" hidden="1" customHeight="1">
      <c r="A1039" s="168" t="s">
        <v>1605</v>
      </c>
      <c r="B1039" s="227" t="s">
        <v>1584</v>
      </c>
      <c r="C1039" s="196" t="s">
        <v>1606</v>
      </c>
      <c r="D1039" s="196" t="s">
        <v>1586</v>
      </c>
      <c r="E1039" s="227" t="s">
        <v>93</v>
      </c>
      <c r="F1039" s="264"/>
      <c r="G1039" s="166">
        <v>1380</v>
      </c>
      <c r="H1039" s="169">
        <f t="shared" si="82"/>
        <v>0</v>
      </c>
      <c r="I1039" s="166"/>
      <c r="J1039" s="166">
        <f t="shared" si="80"/>
        <v>0</v>
      </c>
      <c r="K1039" s="169"/>
      <c r="L1039" s="169"/>
      <c r="M1039" s="169"/>
      <c r="N1039" s="169"/>
      <c r="O1039" s="166">
        <f t="shared" si="81"/>
        <v>0</v>
      </c>
      <c r="P1039" s="195"/>
      <c r="Q1039" s="167"/>
    </row>
    <row r="1040" spans="1:17" s="206" customFormat="1" ht="12" hidden="1" customHeight="1">
      <c r="A1040" s="168" t="s">
        <v>1607</v>
      </c>
      <c r="B1040" s="227" t="s">
        <v>1584</v>
      </c>
      <c r="C1040" s="196" t="s">
        <v>1608</v>
      </c>
      <c r="D1040" s="196" t="s">
        <v>1586</v>
      </c>
      <c r="E1040" s="227" t="s">
        <v>93</v>
      </c>
      <c r="F1040" s="264"/>
      <c r="G1040" s="166">
        <v>500</v>
      </c>
      <c r="H1040" s="169">
        <f t="shared" si="82"/>
        <v>0</v>
      </c>
      <c r="I1040" s="166"/>
      <c r="J1040" s="166">
        <f t="shared" si="80"/>
        <v>0</v>
      </c>
      <c r="K1040" s="169"/>
      <c r="L1040" s="169"/>
      <c r="M1040" s="169"/>
      <c r="N1040" s="169"/>
      <c r="O1040" s="166">
        <f t="shared" si="81"/>
        <v>0</v>
      </c>
      <c r="P1040" s="195"/>
      <c r="Q1040" s="167"/>
    </row>
    <row r="1041" spans="1:17" s="206" customFormat="1" ht="12" hidden="1" customHeight="1">
      <c r="A1041" s="168" t="s">
        <v>1609</v>
      </c>
      <c r="B1041" s="227" t="s">
        <v>1584</v>
      </c>
      <c r="C1041" s="196" t="s">
        <v>1610</v>
      </c>
      <c r="D1041" s="196" t="s">
        <v>1586</v>
      </c>
      <c r="E1041" s="227" t="s">
        <v>93</v>
      </c>
      <c r="F1041" s="264"/>
      <c r="G1041" s="166">
        <v>2600</v>
      </c>
      <c r="H1041" s="169">
        <f t="shared" si="82"/>
        <v>0</v>
      </c>
      <c r="I1041" s="166"/>
      <c r="J1041" s="166">
        <f t="shared" ref="J1041:J1116" si="83">IF(P1041="",F1041*I1041*$J$3*$P$3,F1041*I1041*$J$3*P1041)</f>
        <v>0</v>
      </c>
      <c r="K1041" s="169"/>
      <c r="L1041" s="169"/>
      <c r="M1041" s="169"/>
      <c r="N1041" s="169"/>
      <c r="O1041" s="166">
        <f t="shared" si="81"/>
        <v>0</v>
      </c>
      <c r="P1041" s="195"/>
      <c r="Q1041" s="167"/>
    </row>
    <row r="1042" spans="1:17" s="206" customFormat="1" ht="12" hidden="1" customHeight="1">
      <c r="A1042" s="168" t="s">
        <v>1611</v>
      </c>
      <c r="B1042" s="227" t="s">
        <v>1584</v>
      </c>
      <c r="C1042" s="196" t="s">
        <v>1612</v>
      </c>
      <c r="D1042" s="196" t="s">
        <v>1586</v>
      </c>
      <c r="E1042" s="227" t="s">
        <v>93</v>
      </c>
      <c r="F1042" s="264"/>
      <c r="G1042" s="166">
        <v>3560</v>
      </c>
      <c r="H1042" s="169">
        <f t="shared" si="82"/>
        <v>0</v>
      </c>
      <c r="I1042" s="166"/>
      <c r="J1042" s="166">
        <f t="shared" si="83"/>
        <v>0</v>
      </c>
      <c r="K1042" s="169"/>
      <c r="L1042" s="169"/>
      <c r="M1042" s="169"/>
      <c r="N1042" s="169"/>
      <c r="O1042" s="166">
        <f t="shared" si="81"/>
        <v>0</v>
      </c>
      <c r="P1042" s="195"/>
      <c r="Q1042" s="167"/>
    </row>
    <row r="1043" spans="1:17" s="206" customFormat="1" ht="12" hidden="1" customHeight="1">
      <c r="A1043" s="168" t="s">
        <v>1613</v>
      </c>
      <c r="B1043" s="227" t="s">
        <v>1584</v>
      </c>
      <c r="C1043" s="196" t="s">
        <v>1614</v>
      </c>
      <c r="D1043" s="196" t="s">
        <v>1586</v>
      </c>
      <c r="E1043" s="227" t="s">
        <v>93</v>
      </c>
      <c r="F1043" s="264"/>
      <c r="G1043" s="166">
        <v>4600</v>
      </c>
      <c r="H1043" s="169">
        <f t="shared" si="82"/>
        <v>0</v>
      </c>
      <c r="I1043" s="166"/>
      <c r="J1043" s="166">
        <f t="shared" si="83"/>
        <v>0</v>
      </c>
      <c r="K1043" s="169"/>
      <c r="L1043" s="169"/>
      <c r="M1043" s="169"/>
      <c r="N1043" s="169"/>
      <c r="O1043" s="166">
        <f t="shared" si="81"/>
        <v>0</v>
      </c>
      <c r="P1043" s="195"/>
      <c r="Q1043" s="167"/>
    </row>
    <row r="1044" spans="1:17" s="206" customFormat="1" ht="12" hidden="1" customHeight="1">
      <c r="A1044" s="168" t="s">
        <v>1615</v>
      </c>
      <c r="B1044" s="227" t="s">
        <v>1584</v>
      </c>
      <c r="C1044" s="196" t="s">
        <v>1616</v>
      </c>
      <c r="D1044" s="196" t="s">
        <v>1586</v>
      </c>
      <c r="E1044" s="227" t="s">
        <v>93</v>
      </c>
      <c r="F1044" s="264"/>
      <c r="G1044" s="166">
        <v>880</v>
      </c>
      <c r="H1044" s="169">
        <f t="shared" si="82"/>
        <v>0</v>
      </c>
      <c r="I1044" s="166"/>
      <c r="J1044" s="166">
        <f t="shared" si="83"/>
        <v>0</v>
      </c>
      <c r="K1044" s="169"/>
      <c r="L1044" s="169"/>
      <c r="M1044" s="169"/>
      <c r="N1044" s="169"/>
      <c r="O1044" s="166">
        <f t="shared" si="81"/>
        <v>0</v>
      </c>
      <c r="P1044" s="195"/>
      <c r="Q1044" s="167"/>
    </row>
    <row r="1045" spans="1:17" s="206" customFormat="1" ht="12" hidden="1" customHeight="1">
      <c r="A1045" s="162" t="s">
        <v>1589</v>
      </c>
      <c r="B1045" s="227" t="s">
        <v>1584</v>
      </c>
      <c r="C1045" s="256" t="s">
        <v>1590</v>
      </c>
      <c r="D1045" s="256" t="s">
        <v>1586</v>
      </c>
      <c r="E1045" s="164" t="s">
        <v>93</v>
      </c>
      <c r="F1045" s="264"/>
      <c r="G1045" s="225">
        <v>2020</v>
      </c>
      <c r="H1045" s="169">
        <f t="shared" si="82"/>
        <v>0</v>
      </c>
      <c r="I1045" s="225"/>
      <c r="J1045" s="166">
        <f t="shared" si="83"/>
        <v>0</v>
      </c>
      <c r="K1045" s="169"/>
      <c r="L1045" s="169"/>
      <c r="M1045" s="169"/>
      <c r="N1045" s="169"/>
      <c r="O1045" s="166">
        <f t="shared" si="81"/>
        <v>0</v>
      </c>
      <c r="P1045" s="195"/>
      <c r="Q1045" s="167"/>
    </row>
    <row r="1046" spans="1:17" s="206" customFormat="1" ht="12" hidden="1" customHeight="1">
      <c r="A1046" s="162" t="s">
        <v>1591</v>
      </c>
      <c r="B1046" s="227" t="s">
        <v>1584</v>
      </c>
      <c r="C1046" s="256" t="s">
        <v>1592</v>
      </c>
      <c r="D1046" s="256" t="s">
        <v>1586</v>
      </c>
      <c r="E1046" s="164" t="s">
        <v>93</v>
      </c>
      <c r="F1046" s="264"/>
      <c r="G1046" s="225">
        <v>1260</v>
      </c>
      <c r="H1046" s="169">
        <f t="shared" si="82"/>
        <v>0</v>
      </c>
      <c r="I1046" s="225"/>
      <c r="J1046" s="166">
        <f t="shared" si="83"/>
        <v>0</v>
      </c>
      <c r="K1046" s="169"/>
      <c r="L1046" s="169"/>
      <c r="M1046" s="169"/>
      <c r="N1046" s="169"/>
      <c r="O1046" s="166">
        <f t="shared" si="81"/>
        <v>0</v>
      </c>
      <c r="P1046" s="195"/>
      <c r="Q1046" s="167"/>
    </row>
    <row r="1047" spans="1:17" s="206" customFormat="1" ht="12" hidden="1" customHeight="1">
      <c r="A1047" s="162" t="s">
        <v>1593</v>
      </c>
      <c r="B1047" s="227" t="s">
        <v>1584</v>
      </c>
      <c r="C1047" s="256" t="s">
        <v>1594</v>
      </c>
      <c r="D1047" s="256" t="s">
        <v>1586</v>
      </c>
      <c r="E1047" s="164" t="s">
        <v>93</v>
      </c>
      <c r="F1047" s="264"/>
      <c r="G1047" s="225">
        <v>5760</v>
      </c>
      <c r="H1047" s="169">
        <f t="shared" si="82"/>
        <v>0</v>
      </c>
      <c r="I1047" s="225"/>
      <c r="J1047" s="166">
        <f t="shared" si="83"/>
        <v>0</v>
      </c>
      <c r="K1047" s="169"/>
      <c r="L1047" s="169"/>
      <c r="M1047" s="169"/>
      <c r="N1047" s="169"/>
      <c r="O1047" s="166">
        <f t="shared" si="81"/>
        <v>0</v>
      </c>
      <c r="P1047" s="195"/>
      <c r="Q1047" s="167"/>
    </row>
    <row r="1048" spans="1:17" s="206" customFormat="1" ht="12" hidden="1" customHeight="1">
      <c r="A1048" s="162" t="s">
        <v>1595</v>
      </c>
      <c r="B1048" s="227" t="s">
        <v>1584</v>
      </c>
      <c r="C1048" s="256" t="s">
        <v>1596</v>
      </c>
      <c r="D1048" s="256" t="s">
        <v>1586</v>
      </c>
      <c r="E1048" s="164" t="s">
        <v>93</v>
      </c>
      <c r="F1048" s="264"/>
      <c r="G1048" s="225">
        <v>5760</v>
      </c>
      <c r="H1048" s="169">
        <f t="shared" si="82"/>
        <v>0</v>
      </c>
      <c r="I1048" s="225"/>
      <c r="J1048" s="166">
        <f t="shared" si="83"/>
        <v>0</v>
      </c>
      <c r="K1048" s="169"/>
      <c r="L1048" s="169"/>
      <c r="M1048" s="169"/>
      <c r="N1048" s="169"/>
      <c r="O1048" s="166">
        <f t="shared" si="81"/>
        <v>0</v>
      </c>
      <c r="P1048" s="195"/>
      <c r="Q1048" s="167"/>
    </row>
    <row r="1049" spans="1:17" s="206" customFormat="1" ht="12" hidden="1" customHeight="1">
      <c r="A1049" s="162" t="s">
        <v>1587</v>
      </c>
      <c r="B1049" s="227" t="s">
        <v>1584</v>
      </c>
      <c r="C1049" s="256" t="s">
        <v>1588</v>
      </c>
      <c r="D1049" s="256" t="s">
        <v>1586</v>
      </c>
      <c r="E1049" s="164" t="s">
        <v>5</v>
      </c>
      <c r="F1049" s="264"/>
      <c r="G1049" s="225">
        <v>2760</v>
      </c>
      <c r="H1049" s="169">
        <f t="shared" si="82"/>
        <v>0</v>
      </c>
      <c r="I1049" s="225"/>
      <c r="J1049" s="166">
        <f t="shared" si="83"/>
        <v>0</v>
      </c>
      <c r="K1049" s="169"/>
      <c r="L1049" s="169"/>
      <c r="M1049" s="169"/>
      <c r="N1049" s="169"/>
      <c r="O1049" s="166">
        <f t="shared" si="81"/>
        <v>0</v>
      </c>
      <c r="P1049" s="195"/>
      <c r="Q1049" s="167"/>
    </row>
    <row r="1050" spans="1:17" s="206" customFormat="1" ht="12" hidden="1" customHeight="1">
      <c r="A1050" s="168" t="s">
        <v>1631</v>
      </c>
      <c r="B1050" s="227" t="s">
        <v>1682</v>
      </c>
      <c r="C1050" s="196" t="s">
        <v>1625</v>
      </c>
      <c r="D1050" s="196" t="s">
        <v>1632</v>
      </c>
      <c r="E1050" s="227" t="s">
        <v>93</v>
      </c>
      <c r="F1050" s="264"/>
      <c r="G1050" s="166">
        <v>89000</v>
      </c>
      <c r="H1050" s="169">
        <f t="shared" si="82"/>
        <v>0</v>
      </c>
      <c r="I1050" s="166"/>
      <c r="J1050" s="166">
        <f t="shared" si="83"/>
        <v>0</v>
      </c>
      <c r="K1050" s="169"/>
      <c r="L1050" s="169"/>
      <c r="M1050" s="169"/>
      <c r="N1050" s="169"/>
      <c r="O1050" s="166">
        <f t="shared" si="81"/>
        <v>0</v>
      </c>
      <c r="P1050" s="195"/>
      <c r="Q1050" s="167"/>
    </row>
    <row r="1051" spans="1:17" s="242" customFormat="1" ht="12" hidden="1" customHeight="1">
      <c r="A1051" s="230" t="s">
        <v>1663</v>
      </c>
      <c r="B1051" s="248" t="s">
        <v>1682</v>
      </c>
      <c r="C1051" s="247" t="s">
        <v>1628</v>
      </c>
      <c r="D1051" s="247" t="s">
        <v>1664</v>
      </c>
      <c r="E1051" s="232" t="s">
        <v>1630</v>
      </c>
      <c r="F1051" s="265"/>
      <c r="G1051" s="247"/>
      <c r="H1051" s="234">
        <f t="shared" si="82"/>
        <v>0</v>
      </c>
      <c r="I1051" s="233">
        <v>37294</v>
      </c>
      <c r="J1051" s="235">
        <f t="shared" si="83"/>
        <v>0</v>
      </c>
      <c r="K1051" s="234"/>
      <c r="L1051" s="234"/>
      <c r="M1051" s="234"/>
      <c r="N1051" s="234"/>
      <c r="O1051" s="235">
        <f t="shared" si="81"/>
        <v>0</v>
      </c>
      <c r="P1051" s="237"/>
      <c r="Q1051" s="238"/>
    </row>
    <row r="1052" spans="1:17" s="242" customFormat="1" ht="12" hidden="1" customHeight="1">
      <c r="A1052" s="230" t="s">
        <v>1667</v>
      </c>
      <c r="B1052" s="248" t="s">
        <v>1682</v>
      </c>
      <c r="C1052" s="247" t="s">
        <v>1668</v>
      </c>
      <c r="D1052" s="247" t="s">
        <v>1669</v>
      </c>
      <c r="E1052" s="232" t="s">
        <v>1630</v>
      </c>
      <c r="F1052" s="265"/>
      <c r="G1052" s="247"/>
      <c r="H1052" s="234">
        <f t="shared" si="82"/>
        <v>0</v>
      </c>
      <c r="I1052" s="233">
        <v>65400</v>
      </c>
      <c r="J1052" s="235">
        <f t="shared" si="83"/>
        <v>0</v>
      </c>
      <c r="K1052" s="234"/>
      <c r="L1052" s="234"/>
      <c r="M1052" s="234"/>
      <c r="N1052" s="234"/>
      <c r="O1052" s="235">
        <f t="shared" si="81"/>
        <v>0</v>
      </c>
      <c r="P1052" s="237"/>
      <c r="Q1052" s="238"/>
    </row>
    <row r="1053" spans="1:17" s="206" customFormat="1" ht="12" hidden="1" customHeight="1">
      <c r="A1053" s="168" t="s">
        <v>1633</v>
      </c>
      <c r="B1053" s="227" t="s">
        <v>1682</v>
      </c>
      <c r="C1053" s="196" t="s">
        <v>1625</v>
      </c>
      <c r="D1053" s="196" t="s">
        <v>1634</v>
      </c>
      <c r="E1053" s="227" t="s">
        <v>93</v>
      </c>
      <c r="F1053" s="264"/>
      <c r="G1053" s="166">
        <v>138000</v>
      </c>
      <c r="H1053" s="169">
        <f t="shared" si="82"/>
        <v>0</v>
      </c>
      <c r="I1053" s="166"/>
      <c r="J1053" s="166">
        <f t="shared" si="83"/>
        <v>0</v>
      </c>
      <c r="K1053" s="169"/>
      <c r="L1053" s="169"/>
      <c r="M1053" s="169"/>
      <c r="N1053" s="169"/>
      <c r="O1053" s="166">
        <f t="shared" si="81"/>
        <v>0</v>
      </c>
      <c r="P1053" s="195"/>
      <c r="Q1053" s="167"/>
    </row>
    <row r="1054" spans="1:17" s="242" customFormat="1" ht="12" hidden="1" customHeight="1">
      <c r="A1054" s="230" t="s">
        <v>1665</v>
      </c>
      <c r="B1054" s="248" t="s">
        <v>1682</v>
      </c>
      <c r="C1054" s="247" t="s">
        <v>1628</v>
      </c>
      <c r="D1054" s="247" t="s">
        <v>1666</v>
      </c>
      <c r="E1054" s="232" t="s">
        <v>1630</v>
      </c>
      <c r="F1054" s="265"/>
      <c r="G1054" s="247"/>
      <c r="H1054" s="234">
        <f t="shared" si="82"/>
        <v>0</v>
      </c>
      <c r="I1054" s="233">
        <v>59725</v>
      </c>
      <c r="J1054" s="235">
        <f t="shared" si="83"/>
        <v>0</v>
      </c>
      <c r="K1054" s="234"/>
      <c r="L1054" s="234"/>
      <c r="M1054" s="234"/>
      <c r="N1054" s="234"/>
      <c r="O1054" s="235">
        <f t="shared" si="81"/>
        <v>0</v>
      </c>
      <c r="P1054" s="237"/>
      <c r="Q1054" s="238"/>
    </row>
    <row r="1055" spans="1:17" s="242" customFormat="1" ht="12" hidden="1" customHeight="1">
      <c r="A1055" s="230" t="s">
        <v>1670</v>
      </c>
      <c r="B1055" s="248" t="s">
        <v>1682</v>
      </c>
      <c r="C1055" s="247" t="s">
        <v>1668</v>
      </c>
      <c r="D1055" s="247" t="s">
        <v>1666</v>
      </c>
      <c r="E1055" s="232" t="s">
        <v>1630</v>
      </c>
      <c r="F1055" s="265"/>
      <c r="G1055" s="247"/>
      <c r="H1055" s="234">
        <f t="shared" si="82"/>
        <v>0</v>
      </c>
      <c r="I1055" s="233">
        <v>71076</v>
      </c>
      <c r="J1055" s="235">
        <f t="shared" si="83"/>
        <v>0</v>
      </c>
      <c r="K1055" s="234"/>
      <c r="L1055" s="234"/>
      <c r="M1055" s="234"/>
      <c r="N1055" s="234"/>
      <c r="O1055" s="235">
        <f t="shared" si="81"/>
        <v>0</v>
      </c>
      <c r="P1055" s="237"/>
      <c r="Q1055" s="238"/>
    </row>
    <row r="1056" spans="1:17" s="206" customFormat="1" ht="12" hidden="1" customHeight="1">
      <c r="A1056" s="168" t="s">
        <v>1635</v>
      </c>
      <c r="B1056" s="227" t="s">
        <v>1682</v>
      </c>
      <c r="C1056" s="196" t="s">
        <v>1625</v>
      </c>
      <c r="D1056" s="196" t="s">
        <v>1636</v>
      </c>
      <c r="E1056" s="227" t="s">
        <v>93</v>
      </c>
      <c r="F1056" s="264"/>
      <c r="G1056" s="166">
        <v>148000</v>
      </c>
      <c r="H1056" s="169">
        <f t="shared" si="82"/>
        <v>0</v>
      </c>
      <c r="I1056" s="166"/>
      <c r="J1056" s="166">
        <f t="shared" si="83"/>
        <v>0</v>
      </c>
      <c r="K1056" s="169"/>
      <c r="L1056" s="169"/>
      <c r="M1056" s="169"/>
      <c r="N1056" s="169"/>
      <c r="O1056" s="166">
        <f t="shared" si="81"/>
        <v>0</v>
      </c>
      <c r="P1056" s="195"/>
      <c r="Q1056" s="167"/>
    </row>
    <row r="1057" spans="1:17" s="242" customFormat="1" ht="12" hidden="1" customHeight="1">
      <c r="A1057" s="230" t="s">
        <v>1627</v>
      </c>
      <c r="B1057" s="248" t="s">
        <v>1682</v>
      </c>
      <c r="C1057" s="247" t="s">
        <v>1628</v>
      </c>
      <c r="D1057" s="247" t="s">
        <v>1629</v>
      </c>
      <c r="E1057" s="232" t="s">
        <v>1630</v>
      </c>
      <c r="F1057" s="265"/>
      <c r="G1057" s="247"/>
      <c r="H1057" s="234">
        <f t="shared" si="82"/>
        <v>0</v>
      </c>
      <c r="I1057" s="233">
        <v>68643</v>
      </c>
      <c r="J1057" s="235">
        <f t="shared" si="83"/>
        <v>0</v>
      </c>
      <c r="K1057" s="234"/>
      <c r="L1057" s="234"/>
      <c r="M1057" s="234"/>
      <c r="N1057" s="234"/>
      <c r="O1057" s="235">
        <f t="shared" si="81"/>
        <v>0</v>
      </c>
      <c r="P1057" s="237"/>
      <c r="Q1057" s="238"/>
    </row>
    <row r="1058" spans="1:17" s="242" customFormat="1" ht="12" hidden="1" customHeight="1">
      <c r="A1058" s="230" t="s">
        <v>1671</v>
      </c>
      <c r="B1058" s="248" t="s">
        <v>1682</v>
      </c>
      <c r="C1058" s="247" t="s">
        <v>1668</v>
      </c>
      <c r="D1058" s="247" t="s">
        <v>1629</v>
      </c>
      <c r="E1058" s="232" t="s">
        <v>1630</v>
      </c>
      <c r="F1058" s="265"/>
      <c r="G1058" s="247"/>
      <c r="H1058" s="234">
        <f t="shared" si="82"/>
        <v>0</v>
      </c>
      <c r="I1058" s="233">
        <v>82696</v>
      </c>
      <c r="J1058" s="235">
        <f t="shared" si="83"/>
        <v>0</v>
      </c>
      <c r="K1058" s="234"/>
      <c r="L1058" s="234"/>
      <c r="M1058" s="234"/>
      <c r="N1058" s="234"/>
      <c r="O1058" s="235">
        <f t="shared" si="81"/>
        <v>0</v>
      </c>
      <c r="P1058" s="237"/>
      <c r="Q1058" s="238"/>
    </row>
    <row r="1059" spans="1:17" s="206" customFormat="1" ht="12" hidden="1" customHeight="1">
      <c r="A1059" s="168" t="s">
        <v>1637</v>
      </c>
      <c r="B1059" s="227" t="s">
        <v>1682</v>
      </c>
      <c r="C1059" s="196" t="s">
        <v>1625</v>
      </c>
      <c r="D1059" s="196" t="s">
        <v>1640</v>
      </c>
      <c r="E1059" s="227" t="s">
        <v>93</v>
      </c>
      <c r="F1059" s="264"/>
      <c r="G1059" s="166">
        <v>42000</v>
      </c>
      <c r="H1059" s="169">
        <f t="shared" si="82"/>
        <v>0</v>
      </c>
      <c r="I1059" s="166"/>
      <c r="J1059" s="166">
        <f t="shared" si="83"/>
        <v>0</v>
      </c>
      <c r="K1059" s="169"/>
      <c r="L1059" s="169"/>
      <c r="M1059" s="169"/>
      <c r="N1059" s="169"/>
      <c r="O1059" s="166">
        <f t="shared" si="81"/>
        <v>0</v>
      </c>
      <c r="P1059" s="195"/>
      <c r="Q1059" s="167"/>
    </row>
    <row r="1060" spans="1:17" s="242" customFormat="1" ht="12" hidden="1" customHeight="1">
      <c r="A1060" s="230" t="s">
        <v>1667</v>
      </c>
      <c r="B1060" s="248" t="s">
        <v>1682</v>
      </c>
      <c r="C1060" s="247" t="s">
        <v>1668</v>
      </c>
      <c r="D1060" s="247" t="s">
        <v>1669</v>
      </c>
      <c r="E1060" s="232" t="s">
        <v>1630</v>
      </c>
      <c r="F1060" s="265"/>
      <c r="G1060" s="247"/>
      <c r="H1060" s="234">
        <f t="shared" si="82"/>
        <v>0</v>
      </c>
      <c r="I1060" s="233">
        <v>65400</v>
      </c>
      <c r="J1060" s="235">
        <f t="shared" si="83"/>
        <v>0</v>
      </c>
      <c r="K1060" s="234"/>
      <c r="L1060" s="234"/>
      <c r="M1060" s="234"/>
      <c r="N1060" s="234"/>
      <c r="O1060" s="235">
        <f t="shared" si="81"/>
        <v>0</v>
      </c>
      <c r="P1060" s="237"/>
      <c r="Q1060" s="238"/>
    </row>
    <row r="1061" spans="1:17" s="206" customFormat="1" ht="12" hidden="1" customHeight="1">
      <c r="A1061" s="168" t="s">
        <v>1638</v>
      </c>
      <c r="B1061" s="227" t="s">
        <v>1682</v>
      </c>
      <c r="C1061" s="196" t="s">
        <v>1625</v>
      </c>
      <c r="D1061" s="196" t="s">
        <v>1641</v>
      </c>
      <c r="E1061" s="227" t="s">
        <v>93</v>
      </c>
      <c r="F1061" s="264"/>
      <c r="G1061" s="166">
        <v>43000</v>
      </c>
      <c r="H1061" s="169">
        <f t="shared" si="82"/>
        <v>0</v>
      </c>
      <c r="I1061" s="166"/>
      <c r="J1061" s="166">
        <f t="shared" si="83"/>
        <v>0</v>
      </c>
      <c r="K1061" s="169"/>
      <c r="L1061" s="169"/>
      <c r="M1061" s="169"/>
      <c r="N1061" s="169"/>
      <c r="O1061" s="166">
        <f t="shared" si="81"/>
        <v>0</v>
      </c>
      <c r="P1061" s="195"/>
      <c r="Q1061" s="167"/>
    </row>
    <row r="1062" spans="1:17" s="242" customFormat="1" ht="12" hidden="1" customHeight="1">
      <c r="A1062" s="230" t="s">
        <v>1667</v>
      </c>
      <c r="B1062" s="248" t="s">
        <v>1682</v>
      </c>
      <c r="C1062" s="247" t="s">
        <v>1668</v>
      </c>
      <c r="D1062" s="247" t="s">
        <v>1669</v>
      </c>
      <c r="E1062" s="232" t="s">
        <v>1630</v>
      </c>
      <c r="F1062" s="265"/>
      <c r="G1062" s="247"/>
      <c r="H1062" s="234">
        <f t="shared" si="82"/>
        <v>0</v>
      </c>
      <c r="I1062" s="233">
        <v>65400</v>
      </c>
      <c r="J1062" s="235">
        <f t="shared" si="83"/>
        <v>0</v>
      </c>
      <c r="K1062" s="234"/>
      <c r="L1062" s="234"/>
      <c r="M1062" s="234"/>
      <c r="N1062" s="234"/>
      <c r="O1062" s="235">
        <f t="shared" si="81"/>
        <v>0</v>
      </c>
      <c r="P1062" s="237"/>
      <c r="Q1062" s="238"/>
    </row>
    <row r="1063" spans="1:17" s="206" customFormat="1" ht="12" hidden="1" customHeight="1">
      <c r="A1063" s="168" t="s">
        <v>1639</v>
      </c>
      <c r="B1063" s="227" t="s">
        <v>1682</v>
      </c>
      <c r="C1063" s="196" t="s">
        <v>1625</v>
      </c>
      <c r="D1063" s="196" t="s">
        <v>1642</v>
      </c>
      <c r="E1063" s="227" t="s">
        <v>93</v>
      </c>
      <c r="F1063" s="264"/>
      <c r="G1063" s="166">
        <v>89000</v>
      </c>
      <c r="H1063" s="169">
        <f t="shared" si="82"/>
        <v>0</v>
      </c>
      <c r="I1063" s="166"/>
      <c r="J1063" s="166">
        <f t="shared" si="83"/>
        <v>0</v>
      </c>
      <c r="K1063" s="169"/>
      <c r="L1063" s="169"/>
      <c r="M1063" s="169"/>
      <c r="N1063" s="169"/>
      <c r="O1063" s="166">
        <f t="shared" si="81"/>
        <v>0</v>
      </c>
      <c r="P1063" s="195"/>
      <c r="Q1063" s="167"/>
    </row>
    <row r="1064" spans="1:17" s="242" customFormat="1" ht="12" hidden="1" customHeight="1">
      <c r="A1064" s="230" t="s">
        <v>1667</v>
      </c>
      <c r="B1064" s="248" t="s">
        <v>1682</v>
      </c>
      <c r="C1064" s="247" t="s">
        <v>1668</v>
      </c>
      <c r="D1064" s="247" t="s">
        <v>1669</v>
      </c>
      <c r="E1064" s="232" t="s">
        <v>1630</v>
      </c>
      <c r="F1064" s="265"/>
      <c r="G1064" s="247"/>
      <c r="H1064" s="234">
        <f t="shared" si="82"/>
        <v>0</v>
      </c>
      <c r="I1064" s="233">
        <v>65400</v>
      </c>
      <c r="J1064" s="235">
        <f t="shared" si="83"/>
        <v>0</v>
      </c>
      <c r="K1064" s="234"/>
      <c r="L1064" s="234"/>
      <c r="M1064" s="234"/>
      <c r="N1064" s="234"/>
      <c r="O1064" s="235">
        <f t="shared" si="81"/>
        <v>0</v>
      </c>
      <c r="P1064" s="237"/>
      <c r="Q1064" s="238"/>
    </row>
    <row r="1065" spans="1:17" s="206" customFormat="1" ht="12" hidden="1" customHeight="1">
      <c r="A1065" s="168" t="s">
        <v>1643</v>
      </c>
      <c r="B1065" s="227" t="s">
        <v>1682</v>
      </c>
      <c r="C1065" s="196" t="s">
        <v>1625</v>
      </c>
      <c r="D1065" s="196" t="s">
        <v>1644</v>
      </c>
      <c r="E1065" s="227" t="s">
        <v>93</v>
      </c>
      <c r="F1065" s="264"/>
      <c r="G1065" s="166">
        <v>170000</v>
      </c>
      <c r="H1065" s="169">
        <f t="shared" si="82"/>
        <v>0</v>
      </c>
      <c r="I1065" s="166"/>
      <c r="J1065" s="166">
        <f t="shared" si="83"/>
        <v>0</v>
      </c>
      <c r="K1065" s="169"/>
      <c r="L1065" s="169"/>
      <c r="M1065" s="169"/>
      <c r="N1065" s="169"/>
      <c r="O1065" s="166">
        <f t="shared" si="81"/>
        <v>0</v>
      </c>
      <c r="P1065" s="195"/>
      <c r="Q1065" s="167"/>
    </row>
    <row r="1066" spans="1:17" s="242" customFormat="1" ht="12" hidden="1" customHeight="1">
      <c r="A1066" s="230" t="s">
        <v>1665</v>
      </c>
      <c r="B1066" s="248" t="s">
        <v>1682</v>
      </c>
      <c r="C1066" s="247" t="s">
        <v>1628</v>
      </c>
      <c r="D1066" s="247" t="s">
        <v>1666</v>
      </c>
      <c r="E1066" s="232" t="s">
        <v>1630</v>
      </c>
      <c r="F1066" s="265"/>
      <c r="G1066" s="247"/>
      <c r="H1066" s="234">
        <f t="shared" si="82"/>
        <v>0</v>
      </c>
      <c r="I1066" s="233">
        <v>59725</v>
      </c>
      <c r="J1066" s="235">
        <f t="shared" si="83"/>
        <v>0</v>
      </c>
      <c r="K1066" s="234"/>
      <c r="L1066" s="234"/>
      <c r="M1066" s="234"/>
      <c r="N1066" s="234"/>
      <c r="O1066" s="235">
        <f t="shared" si="81"/>
        <v>0</v>
      </c>
      <c r="P1066" s="237"/>
      <c r="Q1066" s="238"/>
    </row>
    <row r="1067" spans="1:17" s="206" customFormat="1" ht="12" hidden="1" customHeight="1">
      <c r="A1067" s="168" t="s">
        <v>1645</v>
      </c>
      <c r="B1067" s="227" t="s">
        <v>1682</v>
      </c>
      <c r="C1067" s="196" t="s">
        <v>1646</v>
      </c>
      <c r="D1067" s="196" t="s">
        <v>1647</v>
      </c>
      <c r="E1067" s="227" t="s">
        <v>93</v>
      </c>
      <c r="F1067" s="264"/>
      <c r="G1067" s="166">
        <v>710000</v>
      </c>
      <c r="H1067" s="169">
        <f t="shared" si="82"/>
        <v>0</v>
      </c>
      <c r="I1067" s="166"/>
      <c r="J1067" s="166">
        <f t="shared" si="83"/>
        <v>0</v>
      </c>
      <c r="K1067" s="169"/>
      <c r="L1067" s="169"/>
      <c r="M1067" s="169"/>
      <c r="N1067" s="169"/>
      <c r="O1067" s="166">
        <f t="shared" si="81"/>
        <v>0</v>
      </c>
      <c r="P1067" s="195"/>
      <c r="Q1067" s="167"/>
    </row>
    <row r="1068" spans="1:17" s="242" customFormat="1" ht="12" hidden="1" customHeight="1">
      <c r="A1068" s="230" t="s">
        <v>1627</v>
      </c>
      <c r="B1068" s="248" t="s">
        <v>1682</v>
      </c>
      <c r="C1068" s="247" t="s">
        <v>1628</v>
      </c>
      <c r="D1068" s="247" t="s">
        <v>1629</v>
      </c>
      <c r="E1068" s="232" t="s">
        <v>1630</v>
      </c>
      <c r="F1068" s="265"/>
      <c r="G1068" s="247"/>
      <c r="H1068" s="234">
        <f t="shared" si="82"/>
        <v>0</v>
      </c>
      <c r="I1068" s="233">
        <v>68643</v>
      </c>
      <c r="J1068" s="235">
        <f t="shared" si="83"/>
        <v>0</v>
      </c>
      <c r="K1068" s="234"/>
      <c r="L1068" s="234"/>
      <c r="M1068" s="234"/>
      <c r="N1068" s="234"/>
      <c r="O1068" s="235">
        <f t="shared" si="81"/>
        <v>0</v>
      </c>
      <c r="P1068" s="237"/>
      <c r="Q1068" s="238"/>
    </row>
    <row r="1069" spans="1:17" s="206" customFormat="1" ht="12" hidden="1" customHeight="1">
      <c r="A1069" s="168" t="s">
        <v>1648</v>
      </c>
      <c r="B1069" s="227" t="s">
        <v>1682</v>
      </c>
      <c r="C1069" s="196" t="s">
        <v>1649</v>
      </c>
      <c r="D1069" s="196" t="s">
        <v>1650</v>
      </c>
      <c r="E1069" s="227" t="s">
        <v>93</v>
      </c>
      <c r="F1069" s="264"/>
      <c r="G1069" s="166">
        <v>455000</v>
      </c>
      <c r="H1069" s="169">
        <f t="shared" si="82"/>
        <v>0</v>
      </c>
      <c r="I1069" s="166"/>
      <c r="J1069" s="166">
        <f t="shared" si="83"/>
        <v>0</v>
      </c>
      <c r="K1069" s="169"/>
      <c r="L1069" s="169"/>
      <c r="M1069" s="169"/>
      <c r="N1069" s="169"/>
      <c r="O1069" s="166">
        <f t="shared" si="81"/>
        <v>0</v>
      </c>
      <c r="P1069" s="195"/>
      <c r="Q1069" s="167"/>
    </row>
    <row r="1070" spans="1:17" s="242" customFormat="1" ht="12" hidden="1" customHeight="1">
      <c r="A1070" s="230" t="s">
        <v>1627</v>
      </c>
      <c r="B1070" s="248" t="s">
        <v>1682</v>
      </c>
      <c r="C1070" s="247" t="s">
        <v>1628</v>
      </c>
      <c r="D1070" s="247" t="s">
        <v>1629</v>
      </c>
      <c r="E1070" s="232" t="s">
        <v>1630</v>
      </c>
      <c r="F1070" s="265"/>
      <c r="G1070" s="247"/>
      <c r="H1070" s="234">
        <f t="shared" si="82"/>
        <v>0</v>
      </c>
      <c r="I1070" s="233">
        <v>68643</v>
      </c>
      <c r="J1070" s="235">
        <f t="shared" si="83"/>
        <v>0</v>
      </c>
      <c r="K1070" s="234"/>
      <c r="L1070" s="234"/>
      <c r="M1070" s="234"/>
      <c r="N1070" s="234"/>
      <c r="O1070" s="235">
        <f t="shared" si="81"/>
        <v>0</v>
      </c>
      <c r="P1070" s="237"/>
      <c r="Q1070" s="238"/>
    </row>
    <row r="1071" spans="1:17" s="206" customFormat="1" ht="12" hidden="1" customHeight="1">
      <c r="A1071" s="168" t="s">
        <v>1651</v>
      </c>
      <c r="B1071" s="227" t="s">
        <v>1682</v>
      </c>
      <c r="C1071" s="196" t="s">
        <v>1652</v>
      </c>
      <c r="D1071" s="196" t="s">
        <v>1653</v>
      </c>
      <c r="E1071" s="227" t="s">
        <v>93</v>
      </c>
      <c r="F1071" s="264"/>
      <c r="G1071" s="166">
        <v>660000</v>
      </c>
      <c r="H1071" s="169">
        <f t="shared" si="82"/>
        <v>0</v>
      </c>
      <c r="I1071" s="166"/>
      <c r="J1071" s="166">
        <f t="shared" si="83"/>
        <v>0</v>
      </c>
      <c r="K1071" s="169"/>
      <c r="L1071" s="169"/>
      <c r="M1071" s="169"/>
      <c r="N1071" s="169"/>
      <c r="O1071" s="166">
        <f t="shared" si="81"/>
        <v>0</v>
      </c>
      <c r="P1071" s="195"/>
      <c r="Q1071" s="167"/>
    </row>
    <row r="1072" spans="1:17" s="242" customFormat="1" ht="12" hidden="1" customHeight="1">
      <c r="A1072" s="230" t="s">
        <v>1627</v>
      </c>
      <c r="B1072" s="248" t="s">
        <v>1682</v>
      </c>
      <c r="C1072" s="247" t="s">
        <v>1628</v>
      </c>
      <c r="D1072" s="247" t="s">
        <v>1629</v>
      </c>
      <c r="E1072" s="232" t="s">
        <v>1630</v>
      </c>
      <c r="F1072" s="265"/>
      <c r="G1072" s="247"/>
      <c r="H1072" s="234">
        <f t="shared" si="82"/>
        <v>0</v>
      </c>
      <c r="I1072" s="233">
        <v>68643</v>
      </c>
      <c r="J1072" s="235">
        <f t="shared" si="83"/>
        <v>0</v>
      </c>
      <c r="K1072" s="234"/>
      <c r="L1072" s="234"/>
      <c r="M1072" s="234"/>
      <c r="N1072" s="234"/>
      <c r="O1072" s="235">
        <f t="shared" si="81"/>
        <v>0</v>
      </c>
      <c r="P1072" s="237"/>
      <c r="Q1072" s="238"/>
    </row>
    <row r="1073" spans="1:17" s="206" customFormat="1" ht="12" hidden="1" customHeight="1">
      <c r="A1073" s="168" t="s">
        <v>1654</v>
      </c>
      <c r="B1073" s="227" t="s">
        <v>1682</v>
      </c>
      <c r="C1073" s="167" t="s">
        <v>1658</v>
      </c>
      <c r="D1073" s="167" t="s">
        <v>1659</v>
      </c>
      <c r="E1073" s="224" t="s">
        <v>93</v>
      </c>
      <c r="F1073" s="264"/>
      <c r="G1073" s="218">
        <v>7990</v>
      </c>
      <c r="H1073" s="169">
        <f t="shared" si="82"/>
        <v>0</v>
      </c>
      <c r="I1073" s="218"/>
      <c r="J1073" s="166">
        <f t="shared" si="83"/>
        <v>0</v>
      </c>
      <c r="K1073" s="169"/>
      <c r="L1073" s="169"/>
      <c r="M1073" s="169"/>
      <c r="N1073" s="169"/>
      <c r="O1073" s="166">
        <f t="shared" si="81"/>
        <v>0</v>
      </c>
      <c r="P1073" s="195"/>
      <c r="Q1073" s="167"/>
    </row>
    <row r="1074" spans="1:17" s="242" customFormat="1" ht="12" hidden="1" customHeight="1">
      <c r="A1074" s="230" t="s">
        <v>1672</v>
      </c>
      <c r="B1074" s="248" t="s">
        <v>1682</v>
      </c>
      <c r="C1074" s="247" t="s">
        <v>1628</v>
      </c>
      <c r="D1074" s="247" t="s">
        <v>1673</v>
      </c>
      <c r="E1074" s="232" t="s">
        <v>1630</v>
      </c>
      <c r="F1074" s="265"/>
      <c r="G1074" s="247"/>
      <c r="H1074" s="234">
        <f t="shared" si="82"/>
        <v>0</v>
      </c>
      <c r="I1074" s="233">
        <v>31619</v>
      </c>
      <c r="J1074" s="235">
        <f t="shared" si="83"/>
        <v>0</v>
      </c>
      <c r="K1074" s="234"/>
      <c r="L1074" s="234"/>
      <c r="M1074" s="234"/>
      <c r="N1074" s="234"/>
      <c r="O1074" s="235">
        <f t="shared" si="81"/>
        <v>0</v>
      </c>
      <c r="P1074" s="237"/>
      <c r="Q1074" s="238"/>
    </row>
    <row r="1075" spans="1:17" s="206" customFormat="1" ht="12" hidden="1" customHeight="1">
      <c r="A1075" s="168" t="s">
        <v>1655</v>
      </c>
      <c r="B1075" s="227" t="s">
        <v>1682</v>
      </c>
      <c r="C1075" s="167" t="s">
        <v>1658</v>
      </c>
      <c r="D1075" s="167" t="s">
        <v>1660</v>
      </c>
      <c r="E1075" s="224" t="s">
        <v>93</v>
      </c>
      <c r="F1075" s="264"/>
      <c r="G1075" s="218">
        <v>9990</v>
      </c>
      <c r="H1075" s="169">
        <f t="shared" si="82"/>
        <v>0</v>
      </c>
      <c r="I1075" s="218"/>
      <c r="J1075" s="166">
        <f t="shared" si="83"/>
        <v>0</v>
      </c>
      <c r="K1075" s="169"/>
      <c r="L1075" s="169"/>
      <c r="M1075" s="169"/>
      <c r="N1075" s="169"/>
      <c r="O1075" s="166">
        <f t="shared" si="81"/>
        <v>0</v>
      </c>
      <c r="P1075" s="195"/>
      <c r="Q1075" s="167"/>
    </row>
    <row r="1076" spans="1:17" s="242" customFormat="1" ht="12" hidden="1" customHeight="1">
      <c r="A1076" s="230" t="s">
        <v>1672</v>
      </c>
      <c r="B1076" s="248" t="s">
        <v>1682</v>
      </c>
      <c r="C1076" s="247" t="s">
        <v>1628</v>
      </c>
      <c r="D1076" s="247" t="s">
        <v>1673</v>
      </c>
      <c r="E1076" s="232" t="s">
        <v>1630</v>
      </c>
      <c r="F1076" s="265"/>
      <c r="G1076" s="247"/>
      <c r="H1076" s="234">
        <f t="shared" si="82"/>
        <v>0</v>
      </c>
      <c r="I1076" s="233">
        <v>31619</v>
      </c>
      <c r="J1076" s="235">
        <f t="shared" si="83"/>
        <v>0</v>
      </c>
      <c r="K1076" s="234"/>
      <c r="L1076" s="234"/>
      <c r="M1076" s="234"/>
      <c r="N1076" s="234"/>
      <c r="O1076" s="235">
        <f t="shared" si="81"/>
        <v>0</v>
      </c>
      <c r="P1076" s="237"/>
      <c r="Q1076" s="238"/>
    </row>
    <row r="1077" spans="1:17" s="206" customFormat="1" ht="12" hidden="1" customHeight="1">
      <c r="A1077" s="168" t="s">
        <v>1656</v>
      </c>
      <c r="B1077" s="227" t="s">
        <v>1682</v>
      </c>
      <c r="C1077" s="167" t="s">
        <v>1658</v>
      </c>
      <c r="D1077" s="167" t="s">
        <v>1661</v>
      </c>
      <c r="E1077" s="224" t="s">
        <v>93</v>
      </c>
      <c r="F1077" s="264"/>
      <c r="G1077" s="218">
        <v>10990</v>
      </c>
      <c r="H1077" s="169">
        <f t="shared" si="82"/>
        <v>0</v>
      </c>
      <c r="I1077" s="218"/>
      <c r="J1077" s="166">
        <f t="shared" si="83"/>
        <v>0</v>
      </c>
      <c r="K1077" s="169"/>
      <c r="L1077" s="169"/>
      <c r="M1077" s="169"/>
      <c r="N1077" s="169"/>
      <c r="O1077" s="166">
        <f t="shared" si="81"/>
        <v>0</v>
      </c>
      <c r="P1077" s="195"/>
      <c r="Q1077" s="167"/>
    </row>
    <row r="1078" spans="1:17" s="242" customFormat="1" ht="12" hidden="1" customHeight="1">
      <c r="A1078" s="230" t="s">
        <v>1672</v>
      </c>
      <c r="B1078" s="248" t="s">
        <v>1682</v>
      </c>
      <c r="C1078" s="247" t="s">
        <v>1628</v>
      </c>
      <c r="D1078" s="247" t="s">
        <v>1673</v>
      </c>
      <c r="E1078" s="232" t="s">
        <v>1630</v>
      </c>
      <c r="F1078" s="265"/>
      <c r="G1078" s="247"/>
      <c r="H1078" s="234">
        <f t="shared" si="82"/>
        <v>0</v>
      </c>
      <c r="I1078" s="233">
        <v>31619</v>
      </c>
      <c r="J1078" s="235">
        <f t="shared" si="83"/>
        <v>0</v>
      </c>
      <c r="K1078" s="234"/>
      <c r="L1078" s="234"/>
      <c r="M1078" s="234"/>
      <c r="N1078" s="234"/>
      <c r="O1078" s="235">
        <f t="shared" si="81"/>
        <v>0</v>
      </c>
      <c r="P1078" s="237"/>
      <c r="Q1078" s="238"/>
    </row>
    <row r="1079" spans="1:17" s="206" customFormat="1" ht="12" hidden="1" customHeight="1">
      <c r="A1079" s="168" t="s">
        <v>1657</v>
      </c>
      <c r="B1079" s="227" t="s">
        <v>1682</v>
      </c>
      <c r="C1079" s="167" t="s">
        <v>1658</v>
      </c>
      <c r="D1079" s="167" t="s">
        <v>1662</v>
      </c>
      <c r="E1079" s="224" t="s">
        <v>93</v>
      </c>
      <c r="F1079" s="264"/>
      <c r="G1079" s="218">
        <v>11990</v>
      </c>
      <c r="H1079" s="169">
        <f t="shared" si="82"/>
        <v>0</v>
      </c>
      <c r="I1079" s="218"/>
      <c r="J1079" s="166">
        <f t="shared" si="83"/>
        <v>0</v>
      </c>
      <c r="K1079" s="169"/>
      <c r="L1079" s="169"/>
      <c r="M1079" s="169"/>
      <c r="N1079" s="169"/>
      <c r="O1079" s="166">
        <f t="shared" si="81"/>
        <v>0</v>
      </c>
      <c r="P1079" s="195"/>
      <c r="Q1079" s="167"/>
    </row>
    <row r="1080" spans="1:17" s="242" customFormat="1" ht="12" hidden="1" customHeight="1">
      <c r="A1080" s="230" t="s">
        <v>1663</v>
      </c>
      <c r="B1080" s="248" t="s">
        <v>1682</v>
      </c>
      <c r="C1080" s="247" t="s">
        <v>1628</v>
      </c>
      <c r="D1080" s="247" t="s">
        <v>1664</v>
      </c>
      <c r="E1080" s="232" t="s">
        <v>1630</v>
      </c>
      <c r="F1080" s="265"/>
      <c r="G1080" s="247"/>
      <c r="H1080" s="234">
        <f t="shared" si="82"/>
        <v>0</v>
      </c>
      <c r="I1080" s="233">
        <v>37294</v>
      </c>
      <c r="J1080" s="235">
        <f t="shared" si="83"/>
        <v>0</v>
      </c>
      <c r="K1080" s="234"/>
      <c r="L1080" s="234"/>
      <c r="M1080" s="234"/>
      <c r="N1080" s="234"/>
      <c r="O1080" s="235">
        <f t="shared" si="81"/>
        <v>0</v>
      </c>
      <c r="P1080" s="237"/>
      <c r="Q1080" s="238"/>
    </row>
    <row r="1081" spans="1:17" s="206" customFormat="1" ht="12" hidden="1" customHeight="1">
      <c r="A1081" s="168" t="s">
        <v>2318</v>
      </c>
      <c r="B1081" s="224" t="s">
        <v>2319</v>
      </c>
      <c r="C1081" s="224" t="s">
        <v>2320</v>
      </c>
      <c r="D1081" s="224" t="s">
        <v>2321</v>
      </c>
      <c r="E1081" s="224" t="s">
        <v>93</v>
      </c>
      <c r="F1081" s="264"/>
      <c r="G1081" s="218">
        <v>16700</v>
      </c>
      <c r="H1081" s="169">
        <f t="shared" si="82"/>
        <v>0</v>
      </c>
      <c r="I1081" s="218"/>
      <c r="J1081" s="166">
        <f t="shared" si="83"/>
        <v>0</v>
      </c>
      <c r="K1081" s="169"/>
      <c r="L1081" s="169"/>
      <c r="M1081" s="169"/>
      <c r="N1081" s="169"/>
      <c r="O1081" s="166">
        <f t="shared" si="81"/>
        <v>0</v>
      </c>
      <c r="P1081" s="195"/>
      <c r="Q1081" s="167"/>
    </row>
    <row r="1082" spans="1:17" s="242" customFormat="1" ht="12" hidden="1" customHeight="1">
      <c r="A1082" s="230" t="s">
        <v>1291</v>
      </c>
      <c r="B1082" s="232" t="s">
        <v>1682</v>
      </c>
      <c r="C1082" s="232" t="s">
        <v>1269</v>
      </c>
      <c r="D1082" s="232" t="s">
        <v>172</v>
      </c>
      <c r="E1082" s="232" t="s">
        <v>1271</v>
      </c>
      <c r="F1082" s="267"/>
      <c r="G1082" s="262"/>
      <c r="H1082" s="234">
        <f t="shared" si="82"/>
        <v>0</v>
      </c>
      <c r="I1082" s="262">
        <v>12161</v>
      </c>
      <c r="J1082" s="235">
        <f t="shared" si="83"/>
        <v>0</v>
      </c>
      <c r="K1082" s="234"/>
      <c r="L1082" s="234"/>
      <c r="M1082" s="234"/>
      <c r="N1082" s="234"/>
      <c r="O1082" s="235">
        <f t="shared" si="81"/>
        <v>0</v>
      </c>
      <c r="P1082" s="237"/>
      <c r="Q1082" s="238"/>
    </row>
    <row r="1083" spans="1:17" s="206" customFormat="1" ht="12" hidden="1" customHeight="1">
      <c r="A1083" s="168" t="s">
        <v>2322</v>
      </c>
      <c r="B1083" s="224" t="s">
        <v>2319</v>
      </c>
      <c r="C1083" s="224" t="s">
        <v>2320</v>
      </c>
      <c r="D1083" s="224" t="s">
        <v>2323</v>
      </c>
      <c r="E1083" s="224" t="s">
        <v>93</v>
      </c>
      <c r="F1083" s="264"/>
      <c r="G1083" s="218">
        <v>19200</v>
      </c>
      <c r="H1083" s="169">
        <f t="shared" si="82"/>
        <v>0</v>
      </c>
      <c r="I1083" s="218"/>
      <c r="J1083" s="166">
        <f t="shared" si="83"/>
        <v>0</v>
      </c>
      <c r="K1083" s="169"/>
      <c r="L1083" s="169"/>
      <c r="M1083" s="169"/>
      <c r="N1083" s="169"/>
      <c r="O1083" s="166">
        <f t="shared" si="81"/>
        <v>0</v>
      </c>
      <c r="P1083" s="195"/>
      <c r="Q1083" s="167"/>
    </row>
    <row r="1084" spans="1:17" s="242" customFormat="1" ht="12" hidden="1" customHeight="1">
      <c r="A1084" s="230" t="s">
        <v>1291</v>
      </c>
      <c r="B1084" s="232" t="s">
        <v>1682</v>
      </c>
      <c r="C1084" s="232" t="s">
        <v>1269</v>
      </c>
      <c r="D1084" s="232" t="s">
        <v>172</v>
      </c>
      <c r="E1084" s="232" t="s">
        <v>1271</v>
      </c>
      <c r="F1084" s="267"/>
      <c r="G1084" s="262"/>
      <c r="H1084" s="234">
        <f t="shared" si="82"/>
        <v>0</v>
      </c>
      <c r="I1084" s="262">
        <v>12161</v>
      </c>
      <c r="J1084" s="235">
        <f t="shared" si="83"/>
        <v>0</v>
      </c>
      <c r="K1084" s="234"/>
      <c r="L1084" s="234"/>
      <c r="M1084" s="234"/>
      <c r="N1084" s="234"/>
      <c r="O1084" s="235">
        <f t="shared" si="81"/>
        <v>0</v>
      </c>
      <c r="P1084" s="237"/>
      <c r="Q1084" s="238"/>
    </row>
    <row r="1085" spans="1:17" s="206" customFormat="1" ht="12" hidden="1" customHeight="1">
      <c r="A1085" s="168" t="s">
        <v>2324</v>
      </c>
      <c r="B1085" s="227" t="s">
        <v>2326</v>
      </c>
      <c r="C1085" s="227" t="s">
        <v>2327</v>
      </c>
      <c r="D1085" s="227" t="s">
        <v>2328</v>
      </c>
      <c r="E1085" s="227" t="s">
        <v>93</v>
      </c>
      <c r="F1085" s="264"/>
      <c r="G1085" s="166">
        <v>2240</v>
      </c>
      <c r="H1085" s="169">
        <f t="shared" si="82"/>
        <v>0</v>
      </c>
      <c r="I1085" s="228"/>
      <c r="J1085" s="166">
        <f t="shared" si="83"/>
        <v>0</v>
      </c>
      <c r="K1085" s="169"/>
      <c r="L1085" s="169"/>
      <c r="M1085" s="169"/>
      <c r="N1085" s="169"/>
      <c r="O1085" s="166">
        <f t="shared" si="81"/>
        <v>0</v>
      </c>
      <c r="P1085" s="195"/>
      <c r="Q1085" s="167"/>
    </row>
    <row r="1086" spans="1:17" s="242" customFormat="1" ht="12" hidden="1" customHeight="1">
      <c r="A1086" s="230" t="s">
        <v>1291</v>
      </c>
      <c r="B1086" s="232" t="s">
        <v>1682</v>
      </c>
      <c r="C1086" s="232" t="s">
        <v>1269</v>
      </c>
      <c r="D1086" s="232" t="s">
        <v>172</v>
      </c>
      <c r="E1086" s="232" t="s">
        <v>1271</v>
      </c>
      <c r="F1086" s="267"/>
      <c r="G1086" s="235"/>
      <c r="H1086" s="234">
        <f t="shared" si="82"/>
        <v>0</v>
      </c>
      <c r="I1086" s="262">
        <v>12161</v>
      </c>
      <c r="J1086" s="235">
        <f t="shared" si="83"/>
        <v>0</v>
      </c>
      <c r="K1086" s="234"/>
      <c r="L1086" s="234"/>
      <c r="M1086" s="234"/>
      <c r="N1086" s="234"/>
      <c r="O1086" s="235">
        <f t="shared" si="81"/>
        <v>0</v>
      </c>
      <c r="P1086" s="237"/>
      <c r="Q1086" s="238"/>
    </row>
    <row r="1087" spans="1:17" s="206" customFormat="1" ht="12" hidden="1" customHeight="1">
      <c r="A1087" s="168" t="s">
        <v>2325</v>
      </c>
      <c r="B1087" s="227" t="s">
        <v>2326</v>
      </c>
      <c r="C1087" s="227" t="s">
        <v>2327</v>
      </c>
      <c r="D1087" s="227" t="s">
        <v>2329</v>
      </c>
      <c r="E1087" s="227" t="s">
        <v>93</v>
      </c>
      <c r="F1087" s="264"/>
      <c r="G1087" s="166">
        <v>3650</v>
      </c>
      <c r="H1087" s="169">
        <f t="shared" si="82"/>
        <v>0</v>
      </c>
      <c r="I1087" s="228"/>
      <c r="J1087" s="166">
        <f t="shared" si="83"/>
        <v>0</v>
      </c>
      <c r="K1087" s="169"/>
      <c r="L1087" s="169"/>
      <c r="M1087" s="169"/>
      <c r="N1087" s="169"/>
      <c r="O1087" s="166">
        <f t="shared" si="81"/>
        <v>0</v>
      </c>
      <c r="P1087" s="195"/>
      <c r="Q1087" s="167"/>
    </row>
    <row r="1088" spans="1:17" s="242" customFormat="1" ht="12" hidden="1" customHeight="1">
      <c r="A1088" s="230" t="s">
        <v>1291</v>
      </c>
      <c r="B1088" s="232" t="s">
        <v>1682</v>
      </c>
      <c r="C1088" s="232" t="s">
        <v>1269</v>
      </c>
      <c r="D1088" s="232" t="s">
        <v>172</v>
      </c>
      <c r="E1088" s="232" t="s">
        <v>1271</v>
      </c>
      <c r="F1088" s="267"/>
      <c r="G1088" s="235"/>
      <c r="H1088" s="234">
        <f t="shared" si="82"/>
        <v>0</v>
      </c>
      <c r="I1088" s="262">
        <v>12161</v>
      </c>
      <c r="J1088" s="235">
        <f t="shared" si="83"/>
        <v>0</v>
      </c>
      <c r="K1088" s="234"/>
      <c r="L1088" s="234"/>
      <c r="M1088" s="234"/>
      <c r="N1088" s="234"/>
      <c r="O1088" s="235">
        <f t="shared" si="81"/>
        <v>0</v>
      </c>
      <c r="P1088" s="237"/>
      <c r="Q1088" s="238"/>
    </row>
    <row r="1089" spans="1:17" s="206" customFormat="1" ht="12" hidden="1" customHeight="1">
      <c r="A1089" s="168" t="s">
        <v>2330</v>
      </c>
      <c r="B1089" s="224" t="s">
        <v>2334</v>
      </c>
      <c r="C1089" s="224" t="s">
        <v>2335</v>
      </c>
      <c r="D1089" s="224" t="s">
        <v>2336</v>
      </c>
      <c r="E1089" s="224" t="s">
        <v>93</v>
      </c>
      <c r="F1089" s="264"/>
      <c r="G1089" s="218">
        <v>6990</v>
      </c>
      <c r="H1089" s="169">
        <f t="shared" si="82"/>
        <v>0</v>
      </c>
      <c r="I1089" s="228"/>
      <c r="J1089" s="166">
        <f t="shared" si="83"/>
        <v>0</v>
      </c>
      <c r="K1089" s="169"/>
      <c r="L1089" s="169"/>
      <c r="M1089" s="169"/>
      <c r="N1089" s="169"/>
      <c r="O1089" s="166">
        <f t="shared" si="81"/>
        <v>0</v>
      </c>
      <c r="P1089" s="195"/>
      <c r="Q1089" s="167"/>
    </row>
    <row r="1090" spans="1:17" s="206" customFormat="1" ht="12" hidden="1" customHeight="1">
      <c r="A1090" s="168" t="s">
        <v>2331</v>
      </c>
      <c r="B1090" s="224" t="s">
        <v>2334</v>
      </c>
      <c r="C1090" s="224" t="s">
        <v>2335</v>
      </c>
      <c r="D1090" s="224" t="s">
        <v>2337</v>
      </c>
      <c r="E1090" s="224" t="s">
        <v>93</v>
      </c>
      <c r="F1090" s="264"/>
      <c r="G1090" s="218">
        <v>6990</v>
      </c>
      <c r="H1090" s="169">
        <f t="shared" si="82"/>
        <v>0</v>
      </c>
      <c r="I1090" s="228"/>
      <c r="J1090" s="166">
        <f t="shared" si="83"/>
        <v>0</v>
      </c>
      <c r="K1090" s="169"/>
      <c r="L1090" s="169"/>
      <c r="M1090" s="169"/>
      <c r="N1090" s="169"/>
      <c r="O1090" s="166">
        <f t="shared" si="81"/>
        <v>0</v>
      </c>
      <c r="P1090" s="195"/>
      <c r="Q1090" s="167"/>
    </row>
    <row r="1091" spans="1:17" s="206" customFormat="1" ht="12" hidden="1" customHeight="1">
      <c r="A1091" s="168" t="s">
        <v>2332</v>
      </c>
      <c r="B1091" s="224" t="s">
        <v>2334</v>
      </c>
      <c r="C1091" s="224" t="s">
        <v>2335</v>
      </c>
      <c r="D1091" s="224" t="s">
        <v>2338</v>
      </c>
      <c r="E1091" s="224" t="s">
        <v>93</v>
      </c>
      <c r="F1091" s="264"/>
      <c r="G1091" s="218">
        <v>7490</v>
      </c>
      <c r="H1091" s="169">
        <f t="shared" si="82"/>
        <v>0</v>
      </c>
      <c r="I1091" s="228"/>
      <c r="J1091" s="166">
        <f t="shared" si="83"/>
        <v>0</v>
      </c>
      <c r="K1091" s="169"/>
      <c r="L1091" s="169"/>
      <c r="M1091" s="169"/>
      <c r="N1091" s="169"/>
      <c r="O1091" s="166">
        <f t="shared" si="81"/>
        <v>0</v>
      </c>
      <c r="P1091" s="195"/>
      <c r="Q1091" s="167"/>
    </row>
    <row r="1092" spans="1:17" s="206" customFormat="1" ht="12" hidden="1" customHeight="1">
      <c r="A1092" s="168" t="s">
        <v>2333</v>
      </c>
      <c r="B1092" s="224" t="s">
        <v>2334</v>
      </c>
      <c r="C1092" s="224" t="s">
        <v>2335</v>
      </c>
      <c r="D1092" s="224" t="s">
        <v>2339</v>
      </c>
      <c r="E1092" s="224" t="s">
        <v>93</v>
      </c>
      <c r="F1092" s="264"/>
      <c r="G1092" s="218">
        <v>7490</v>
      </c>
      <c r="H1092" s="169">
        <f t="shared" si="82"/>
        <v>0</v>
      </c>
      <c r="I1092" s="228"/>
      <c r="J1092" s="166">
        <f t="shared" si="83"/>
        <v>0</v>
      </c>
      <c r="K1092" s="169"/>
      <c r="L1092" s="169"/>
      <c r="M1092" s="169"/>
      <c r="N1092" s="169"/>
      <c r="O1092" s="166">
        <f t="shared" si="81"/>
        <v>0</v>
      </c>
      <c r="P1092" s="195"/>
      <c r="Q1092" s="167"/>
    </row>
    <row r="1093" spans="1:17" s="206" customFormat="1" ht="12" hidden="1" customHeight="1">
      <c r="A1093" s="168" t="s">
        <v>1674</v>
      </c>
      <c r="B1093" s="227" t="s">
        <v>1686</v>
      </c>
      <c r="C1093" s="196" t="s">
        <v>1681</v>
      </c>
      <c r="D1093" s="196" t="s">
        <v>302</v>
      </c>
      <c r="E1093" s="227" t="s">
        <v>93</v>
      </c>
      <c r="F1093" s="264"/>
      <c r="G1093" s="166">
        <v>208000</v>
      </c>
      <c r="H1093" s="169">
        <f t="shared" si="82"/>
        <v>0</v>
      </c>
      <c r="I1093" s="166"/>
      <c r="J1093" s="166">
        <f t="shared" si="83"/>
        <v>0</v>
      </c>
      <c r="K1093" s="169"/>
      <c r="L1093" s="169"/>
      <c r="M1093" s="169"/>
      <c r="N1093" s="169"/>
      <c r="O1093" s="166">
        <f t="shared" si="81"/>
        <v>0</v>
      </c>
      <c r="P1093" s="195"/>
      <c r="Q1093" s="167"/>
    </row>
    <row r="1094" spans="1:17" s="242" customFormat="1" ht="12" hidden="1" customHeight="1">
      <c r="A1094" s="230" t="s">
        <v>1683</v>
      </c>
      <c r="B1094" s="248" t="s">
        <v>1686</v>
      </c>
      <c r="C1094" s="247" t="s">
        <v>1684</v>
      </c>
      <c r="D1094" s="247" t="s">
        <v>1685</v>
      </c>
      <c r="E1094" s="232"/>
      <c r="F1094" s="265"/>
      <c r="G1094" s="247"/>
      <c r="H1094" s="234">
        <f t="shared" si="82"/>
        <v>0</v>
      </c>
      <c r="I1094" s="233">
        <v>136231</v>
      </c>
      <c r="J1094" s="235">
        <f t="shared" si="83"/>
        <v>0</v>
      </c>
      <c r="K1094" s="234"/>
      <c r="L1094" s="234"/>
      <c r="M1094" s="234"/>
      <c r="N1094" s="234"/>
      <c r="O1094" s="235">
        <f t="shared" si="81"/>
        <v>0</v>
      </c>
      <c r="P1094" s="237"/>
      <c r="Q1094" s="238"/>
    </row>
    <row r="1095" spans="1:17" s="206" customFormat="1" ht="12" hidden="1" customHeight="1">
      <c r="A1095" s="168" t="s">
        <v>1675</v>
      </c>
      <c r="B1095" s="227" t="s">
        <v>1686</v>
      </c>
      <c r="C1095" s="196" t="s">
        <v>1681</v>
      </c>
      <c r="D1095" s="196" t="s">
        <v>303</v>
      </c>
      <c r="E1095" s="227" t="s">
        <v>93</v>
      </c>
      <c r="F1095" s="264"/>
      <c r="G1095" s="166">
        <v>325000</v>
      </c>
      <c r="H1095" s="169">
        <f t="shared" si="82"/>
        <v>0</v>
      </c>
      <c r="I1095" s="166"/>
      <c r="J1095" s="166">
        <f t="shared" si="83"/>
        <v>0</v>
      </c>
      <c r="K1095" s="169"/>
      <c r="L1095" s="169"/>
      <c r="M1095" s="169"/>
      <c r="N1095" s="169"/>
      <c r="O1095" s="166">
        <f t="shared" ref="O1095:O1158" si="84">SUM(H1095+J1095)+L1095+N1095</f>
        <v>0</v>
      </c>
      <c r="P1095" s="195"/>
      <c r="Q1095" s="167"/>
    </row>
    <row r="1096" spans="1:17" s="242" customFormat="1" ht="12" hidden="1" customHeight="1">
      <c r="A1096" s="230" t="s">
        <v>1683</v>
      </c>
      <c r="B1096" s="248" t="s">
        <v>1686</v>
      </c>
      <c r="C1096" s="247" t="s">
        <v>1684</v>
      </c>
      <c r="D1096" s="247" t="s">
        <v>1685</v>
      </c>
      <c r="E1096" s="232"/>
      <c r="F1096" s="265"/>
      <c r="G1096" s="247"/>
      <c r="H1096" s="234">
        <f t="shared" si="82"/>
        <v>0</v>
      </c>
      <c r="I1096" s="233">
        <v>136231</v>
      </c>
      <c r="J1096" s="235">
        <f t="shared" si="83"/>
        <v>0</v>
      </c>
      <c r="K1096" s="234"/>
      <c r="L1096" s="234"/>
      <c r="M1096" s="234"/>
      <c r="N1096" s="234"/>
      <c r="O1096" s="235">
        <f t="shared" si="84"/>
        <v>0</v>
      </c>
      <c r="P1096" s="237"/>
      <c r="Q1096" s="238"/>
    </row>
    <row r="1097" spans="1:17" s="206" customFormat="1" ht="12" hidden="1" customHeight="1">
      <c r="A1097" s="168" t="s">
        <v>1676</v>
      </c>
      <c r="B1097" s="227" t="s">
        <v>1686</v>
      </c>
      <c r="C1097" s="196" t="s">
        <v>1681</v>
      </c>
      <c r="D1097" s="196" t="s">
        <v>304</v>
      </c>
      <c r="E1097" s="227" t="s">
        <v>93</v>
      </c>
      <c r="F1097" s="264"/>
      <c r="G1097" s="166">
        <v>525000</v>
      </c>
      <c r="H1097" s="169">
        <f t="shared" si="82"/>
        <v>0</v>
      </c>
      <c r="I1097" s="166"/>
      <c r="J1097" s="166">
        <f t="shared" si="83"/>
        <v>0</v>
      </c>
      <c r="K1097" s="169"/>
      <c r="L1097" s="169"/>
      <c r="M1097" s="169"/>
      <c r="N1097" s="169"/>
      <c r="O1097" s="166">
        <f t="shared" si="84"/>
        <v>0</v>
      </c>
      <c r="P1097" s="195"/>
      <c r="Q1097" s="167"/>
    </row>
    <row r="1098" spans="1:17" s="242" customFormat="1" ht="12" hidden="1" customHeight="1">
      <c r="A1098" s="230" t="s">
        <v>1683</v>
      </c>
      <c r="B1098" s="248" t="s">
        <v>1686</v>
      </c>
      <c r="C1098" s="247" t="s">
        <v>1684</v>
      </c>
      <c r="D1098" s="247" t="s">
        <v>1685</v>
      </c>
      <c r="E1098" s="232"/>
      <c r="F1098" s="265"/>
      <c r="G1098" s="247"/>
      <c r="H1098" s="234">
        <f t="shared" si="82"/>
        <v>0</v>
      </c>
      <c r="I1098" s="233">
        <v>136231</v>
      </c>
      <c r="J1098" s="235">
        <f t="shared" si="83"/>
        <v>0</v>
      </c>
      <c r="K1098" s="234"/>
      <c r="L1098" s="234"/>
      <c r="M1098" s="234"/>
      <c r="N1098" s="234"/>
      <c r="O1098" s="235">
        <f t="shared" si="84"/>
        <v>0</v>
      </c>
      <c r="P1098" s="237"/>
      <c r="Q1098" s="238"/>
    </row>
    <row r="1099" spans="1:17" s="206" customFormat="1" ht="12" hidden="1" customHeight="1">
      <c r="A1099" s="168" t="s">
        <v>1677</v>
      </c>
      <c r="B1099" s="227" t="s">
        <v>1686</v>
      </c>
      <c r="C1099" s="196" t="s">
        <v>1681</v>
      </c>
      <c r="D1099" s="196" t="s">
        <v>305</v>
      </c>
      <c r="E1099" s="227" t="s">
        <v>93</v>
      </c>
      <c r="F1099" s="264"/>
      <c r="G1099" s="166">
        <v>657000</v>
      </c>
      <c r="H1099" s="169">
        <f t="shared" si="82"/>
        <v>0</v>
      </c>
      <c r="I1099" s="166"/>
      <c r="J1099" s="166">
        <f t="shared" si="83"/>
        <v>0</v>
      </c>
      <c r="K1099" s="169"/>
      <c r="L1099" s="169"/>
      <c r="M1099" s="169"/>
      <c r="N1099" s="169"/>
      <c r="O1099" s="166">
        <f t="shared" si="84"/>
        <v>0</v>
      </c>
      <c r="P1099" s="195"/>
      <c r="Q1099" s="167"/>
    </row>
    <row r="1100" spans="1:17" s="242" customFormat="1" ht="12" hidden="1" customHeight="1">
      <c r="A1100" s="230" t="s">
        <v>1683</v>
      </c>
      <c r="B1100" s="248" t="s">
        <v>1686</v>
      </c>
      <c r="C1100" s="247" t="s">
        <v>1684</v>
      </c>
      <c r="D1100" s="247" t="s">
        <v>1685</v>
      </c>
      <c r="E1100" s="232"/>
      <c r="F1100" s="265"/>
      <c r="G1100" s="247"/>
      <c r="H1100" s="234">
        <f t="shared" si="82"/>
        <v>0</v>
      </c>
      <c r="I1100" s="233">
        <v>136231</v>
      </c>
      <c r="J1100" s="235">
        <f t="shared" si="83"/>
        <v>0</v>
      </c>
      <c r="K1100" s="234"/>
      <c r="L1100" s="234"/>
      <c r="M1100" s="234"/>
      <c r="N1100" s="234"/>
      <c r="O1100" s="235">
        <f t="shared" si="84"/>
        <v>0</v>
      </c>
      <c r="P1100" s="237"/>
      <c r="Q1100" s="238"/>
    </row>
    <row r="1101" spans="1:17" s="206" customFormat="1" ht="12" hidden="1" customHeight="1">
      <c r="A1101" s="168" t="s">
        <v>1678</v>
      </c>
      <c r="B1101" s="227" t="s">
        <v>1686</v>
      </c>
      <c r="C1101" s="196" t="s">
        <v>1681</v>
      </c>
      <c r="D1101" s="196" t="s">
        <v>306</v>
      </c>
      <c r="E1101" s="227" t="s">
        <v>93</v>
      </c>
      <c r="F1101" s="264"/>
      <c r="G1101" s="166">
        <v>719000</v>
      </c>
      <c r="H1101" s="169">
        <f t="shared" si="82"/>
        <v>0</v>
      </c>
      <c r="I1101" s="166"/>
      <c r="J1101" s="166">
        <f t="shared" si="83"/>
        <v>0</v>
      </c>
      <c r="K1101" s="169"/>
      <c r="L1101" s="169"/>
      <c r="M1101" s="169"/>
      <c r="N1101" s="169"/>
      <c r="O1101" s="166">
        <f t="shared" si="84"/>
        <v>0</v>
      </c>
      <c r="P1101" s="195"/>
      <c r="Q1101" s="167"/>
    </row>
    <row r="1102" spans="1:17" s="242" customFormat="1" ht="12" hidden="1" customHeight="1">
      <c r="A1102" s="230" t="s">
        <v>1683</v>
      </c>
      <c r="B1102" s="248" t="s">
        <v>1686</v>
      </c>
      <c r="C1102" s="247" t="s">
        <v>1684</v>
      </c>
      <c r="D1102" s="247" t="s">
        <v>1685</v>
      </c>
      <c r="E1102" s="232"/>
      <c r="F1102" s="265"/>
      <c r="G1102" s="247"/>
      <c r="H1102" s="234">
        <f t="shared" si="82"/>
        <v>0</v>
      </c>
      <c r="I1102" s="233">
        <v>136231</v>
      </c>
      <c r="J1102" s="235">
        <f t="shared" si="83"/>
        <v>0</v>
      </c>
      <c r="K1102" s="234"/>
      <c r="L1102" s="234"/>
      <c r="M1102" s="234"/>
      <c r="N1102" s="234"/>
      <c r="O1102" s="235">
        <f t="shared" si="84"/>
        <v>0</v>
      </c>
      <c r="P1102" s="237"/>
      <c r="Q1102" s="238"/>
    </row>
    <row r="1103" spans="1:17" s="206" customFormat="1" ht="12" hidden="1" customHeight="1">
      <c r="A1103" s="168" t="s">
        <v>1679</v>
      </c>
      <c r="B1103" s="227" t="s">
        <v>1686</v>
      </c>
      <c r="C1103" s="196" t="s">
        <v>1681</v>
      </c>
      <c r="D1103" s="196" t="s">
        <v>307</v>
      </c>
      <c r="E1103" s="227" t="s">
        <v>93</v>
      </c>
      <c r="F1103" s="264"/>
      <c r="G1103" s="166">
        <v>784000</v>
      </c>
      <c r="H1103" s="169">
        <f t="shared" si="82"/>
        <v>0</v>
      </c>
      <c r="I1103" s="166"/>
      <c r="J1103" s="166">
        <f t="shared" si="83"/>
        <v>0</v>
      </c>
      <c r="K1103" s="169"/>
      <c r="L1103" s="169"/>
      <c r="M1103" s="169"/>
      <c r="N1103" s="169"/>
      <c r="O1103" s="166">
        <f t="shared" si="84"/>
        <v>0</v>
      </c>
      <c r="P1103" s="195"/>
      <c r="Q1103" s="167"/>
    </row>
    <row r="1104" spans="1:17" s="242" customFormat="1" ht="12" hidden="1" customHeight="1">
      <c r="A1104" s="230" t="s">
        <v>1683</v>
      </c>
      <c r="B1104" s="248" t="s">
        <v>1686</v>
      </c>
      <c r="C1104" s="247" t="s">
        <v>1684</v>
      </c>
      <c r="D1104" s="247" t="s">
        <v>1685</v>
      </c>
      <c r="E1104" s="232"/>
      <c r="F1104" s="265"/>
      <c r="G1104" s="247"/>
      <c r="H1104" s="234">
        <f t="shared" si="82"/>
        <v>0</v>
      </c>
      <c r="I1104" s="233">
        <v>136231</v>
      </c>
      <c r="J1104" s="235">
        <f t="shared" si="83"/>
        <v>0</v>
      </c>
      <c r="K1104" s="234"/>
      <c r="L1104" s="234"/>
      <c r="M1104" s="234"/>
      <c r="N1104" s="234"/>
      <c r="O1104" s="235">
        <f t="shared" si="84"/>
        <v>0</v>
      </c>
      <c r="P1104" s="237"/>
      <c r="Q1104" s="238"/>
    </row>
    <row r="1105" spans="1:17" s="206" customFormat="1" ht="12" hidden="1" customHeight="1">
      <c r="A1105" s="168" t="s">
        <v>1680</v>
      </c>
      <c r="B1105" s="227" t="s">
        <v>1686</v>
      </c>
      <c r="C1105" s="196" t="s">
        <v>1681</v>
      </c>
      <c r="D1105" s="196" t="s">
        <v>308</v>
      </c>
      <c r="E1105" s="227" t="s">
        <v>93</v>
      </c>
      <c r="F1105" s="264"/>
      <c r="G1105" s="166">
        <v>942000</v>
      </c>
      <c r="H1105" s="169">
        <f t="shared" si="82"/>
        <v>0</v>
      </c>
      <c r="I1105" s="166"/>
      <c r="J1105" s="166">
        <f t="shared" si="83"/>
        <v>0</v>
      </c>
      <c r="K1105" s="169"/>
      <c r="L1105" s="169"/>
      <c r="M1105" s="169"/>
      <c r="N1105" s="169"/>
      <c r="O1105" s="166">
        <f t="shared" si="84"/>
        <v>0</v>
      </c>
      <c r="P1105" s="195"/>
      <c r="Q1105" s="167"/>
    </row>
    <row r="1106" spans="1:17" s="242" customFormat="1" ht="12" hidden="1" customHeight="1">
      <c r="A1106" s="230" t="s">
        <v>1683</v>
      </c>
      <c r="B1106" s="248" t="s">
        <v>1686</v>
      </c>
      <c r="C1106" s="247" t="s">
        <v>1684</v>
      </c>
      <c r="D1106" s="247" t="s">
        <v>1685</v>
      </c>
      <c r="E1106" s="232"/>
      <c r="F1106" s="265"/>
      <c r="G1106" s="247"/>
      <c r="H1106" s="234">
        <f t="shared" si="82"/>
        <v>0</v>
      </c>
      <c r="I1106" s="233">
        <v>136231</v>
      </c>
      <c r="J1106" s="235">
        <f t="shared" si="83"/>
        <v>0</v>
      </c>
      <c r="K1106" s="234"/>
      <c r="L1106" s="234"/>
      <c r="M1106" s="234"/>
      <c r="N1106" s="234"/>
      <c r="O1106" s="235">
        <f t="shared" si="84"/>
        <v>0</v>
      </c>
      <c r="P1106" s="237"/>
      <c r="Q1106" s="238"/>
    </row>
    <row r="1107" spans="1:17" s="206" customFormat="1" ht="12" hidden="1" customHeight="1">
      <c r="A1107" s="168" t="s">
        <v>1687</v>
      </c>
      <c r="B1107" s="224" t="s">
        <v>1827</v>
      </c>
      <c r="C1107" s="167" t="s">
        <v>1735</v>
      </c>
      <c r="D1107" s="167" t="s">
        <v>1736</v>
      </c>
      <c r="E1107" s="224" t="s">
        <v>99</v>
      </c>
      <c r="F1107" s="264"/>
      <c r="G1107" s="218">
        <v>7040</v>
      </c>
      <c r="H1107" s="169">
        <f t="shared" si="82"/>
        <v>0</v>
      </c>
      <c r="I1107" s="218"/>
      <c r="J1107" s="166">
        <f t="shared" si="83"/>
        <v>0</v>
      </c>
      <c r="K1107" s="169"/>
      <c r="L1107" s="169"/>
      <c r="M1107" s="169"/>
      <c r="N1107" s="169"/>
      <c r="O1107" s="166">
        <f t="shared" si="84"/>
        <v>0</v>
      </c>
      <c r="P1107" s="195"/>
      <c r="Q1107" s="167"/>
    </row>
    <row r="1108" spans="1:17" s="242" customFormat="1" ht="12" hidden="1" customHeight="1">
      <c r="A1108" s="230" t="s">
        <v>1766</v>
      </c>
      <c r="B1108" s="231" t="s">
        <v>1827</v>
      </c>
      <c r="C1108" s="247" t="s">
        <v>1767</v>
      </c>
      <c r="D1108" s="247" t="s">
        <v>1768</v>
      </c>
      <c r="E1108" s="232" t="s">
        <v>1769</v>
      </c>
      <c r="F1108" s="265"/>
      <c r="G1108" s="247"/>
      <c r="H1108" s="234">
        <f t="shared" si="82"/>
        <v>0</v>
      </c>
      <c r="I1108" s="233">
        <v>36187</v>
      </c>
      <c r="J1108" s="235">
        <f t="shared" si="83"/>
        <v>0</v>
      </c>
      <c r="K1108" s="234"/>
      <c r="L1108" s="234"/>
      <c r="M1108" s="234"/>
      <c r="N1108" s="234"/>
      <c r="O1108" s="235">
        <f t="shared" si="84"/>
        <v>0</v>
      </c>
      <c r="P1108" s="237"/>
      <c r="Q1108" s="238"/>
    </row>
    <row r="1109" spans="1:17" s="206" customFormat="1" ht="12" hidden="1" customHeight="1">
      <c r="A1109" s="168" t="s">
        <v>1688</v>
      </c>
      <c r="B1109" s="224" t="s">
        <v>1827</v>
      </c>
      <c r="C1109" s="167" t="s">
        <v>1735</v>
      </c>
      <c r="D1109" s="167" t="s">
        <v>1737</v>
      </c>
      <c r="E1109" s="224" t="s">
        <v>99</v>
      </c>
      <c r="F1109" s="264"/>
      <c r="G1109" s="218">
        <v>7700</v>
      </c>
      <c r="H1109" s="169">
        <f t="shared" si="82"/>
        <v>0</v>
      </c>
      <c r="I1109" s="218"/>
      <c r="J1109" s="166">
        <f t="shared" si="83"/>
        <v>0</v>
      </c>
      <c r="K1109" s="169"/>
      <c r="L1109" s="169"/>
      <c r="M1109" s="169"/>
      <c r="N1109" s="169"/>
      <c r="O1109" s="166">
        <f t="shared" si="84"/>
        <v>0</v>
      </c>
      <c r="P1109" s="195"/>
      <c r="Q1109" s="167"/>
    </row>
    <row r="1110" spans="1:17" s="242" customFormat="1" ht="12" hidden="1" customHeight="1">
      <c r="A1110" s="230" t="s">
        <v>1770</v>
      </c>
      <c r="B1110" s="231" t="s">
        <v>1827</v>
      </c>
      <c r="C1110" s="247" t="s">
        <v>1767</v>
      </c>
      <c r="D1110" s="247" t="s">
        <v>1771</v>
      </c>
      <c r="E1110" s="232" t="s">
        <v>1769</v>
      </c>
      <c r="F1110" s="265"/>
      <c r="G1110" s="247"/>
      <c r="H1110" s="234">
        <f t="shared" ref="H1110:H1173" si="85">F1110*G1110*$H$3</f>
        <v>0</v>
      </c>
      <c r="I1110" s="233">
        <v>52271</v>
      </c>
      <c r="J1110" s="235">
        <f t="shared" si="83"/>
        <v>0</v>
      </c>
      <c r="K1110" s="234"/>
      <c r="L1110" s="234"/>
      <c r="M1110" s="234"/>
      <c r="N1110" s="234"/>
      <c r="O1110" s="235">
        <f t="shared" si="84"/>
        <v>0</v>
      </c>
      <c r="P1110" s="237"/>
      <c r="Q1110" s="238"/>
    </row>
    <row r="1111" spans="1:17" s="206" customFormat="1" ht="12" hidden="1" customHeight="1">
      <c r="A1111" s="168" t="s">
        <v>1689</v>
      </c>
      <c r="B1111" s="224" t="s">
        <v>1827</v>
      </c>
      <c r="C1111" s="167" t="s">
        <v>1735</v>
      </c>
      <c r="D1111" s="167" t="s">
        <v>1738</v>
      </c>
      <c r="E1111" s="224" t="s">
        <v>99</v>
      </c>
      <c r="F1111" s="264"/>
      <c r="G1111" s="218">
        <v>8580</v>
      </c>
      <c r="H1111" s="169">
        <f t="shared" si="85"/>
        <v>0</v>
      </c>
      <c r="I1111" s="218"/>
      <c r="J1111" s="166">
        <f t="shared" si="83"/>
        <v>0</v>
      </c>
      <c r="K1111" s="169"/>
      <c r="L1111" s="169"/>
      <c r="M1111" s="169"/>
      <c r="N1111" s="169"/>
      <c r="O1111" s="166">
        <f t="shared" si="84"/>
        <v>0</v>
      </c>
      <c r="P1111" s="195"/>
      <c r="Q1111" s="167"/>
    </row>
    <row r="1112" spans="1:17" s="242" customFormat="1" ht="12" hidden="1" customHeight="1">
      <c r="A1112" s="230" t="s">
        <v>1770</v>
      </c>
      <c r="B1112" s="231" t="s">
        <v>1827</v>
      </c>
      <c r="C1112" s="247" t="s">
        <v>1767</v>
      </c>
      <c r="D1112" s="247" t="s">
        <v>1771</v>
      </c>
      <c r="E1112" s="232" t="s">
        <v>1769</v>
      </c>
      <c r="F1112" s="265"/>
      <c r="G1112" s="247"/>
      <c r="H1112" s="234">
        <f t="shared" si="85"/>
        <v>0</v>
      </c>
      <c r="I1112" s="233">
        <v>52271</v>
      </c>
      <c r="J1112" s="235">
        <f t="shared" si="83"/>
        <v>0</v>
      </c>
      <c r="K1112" s="234"/>
      <c r="L1112" s="234"/>
      <c r="M1112" s="234"/>
      <c r="N1112" s="234"/>
      <c r="O1112" s="235">
        <f t="shared" si="84"/>
        <v>0</v>
      </c>
      <c r="P1112" s="237"/>
      <c r="Q1112" s="238"/>
    </row>
    <row r="1113" spans="1:17" s="206" customFormat="1" ht="12" hidden="1" customHeight="1">
      <c r="A1113" s="168" t="s">
        <v>1690</v>
      </c>
      <c r="B1113" s="224" t="s">
        <v>1827</v>
      </c>
      <c r="C1113" s="167" t="s">
        <v>1735</v>
      </c>
      <c r="D1113" s="167" t="s">
        <v>1739</v>
      </c>
      <c r="E1113" s="224" t="s">
        <v>99</v>
      </c>
      <c r="F1113" s="264"/>
      <c r="G1113" s="218">
        <v>10780</v>
      </c>
      <c r="H1113" s="169">
        <f t="shared" si="85"/>
        <v>0</v>
      </c>
      <c r="I1113" s="218"/>
      <c r="J1113" s="166">
        <f t="shared" si="83"/>
        <v>0</v>
      </c>
      <c r="K1113" s="169"/>
      <c r="L1113" s="169"/>
      <c r="M1113" s="169"/>
      <c r="N1113" s="169"/>
      <c r="O1113" s="166">
        <f t="shared" si="84"/>
        <v>0</v>
      </c>
      <c r="P1113" s="195"/>
      <c r="Q1113" s="167"/>
    </row>
    <row r="1114" spans="1:17" s="242" customFormat="1" ht="12" hidden="1" customHeight="1">
      <c r="A1114" s="230" t="s">
        <v>1772</v>
      </c>
      <c r="B1114" s="231" t="s">
        <v>1827</v>
      </c>
      <c r="C1114" s="247" t="s">
        <v>1767</v>
      </c>
      <c r="D1114" s="247" t="s">
        <v>1773</v>
      </c>
      <c r="E1114" s="232" t="s">
        <v>1769</v>
      </c>
      <c r="F1114" s="265"/>
      <c r="G1114" s="247"/>
      <c r="H1114" s="234">
        <f t="shared" si="85"/>
        <v>0</v>
      </c>
      <c r="I1114" s="233">
        <v>108562</v>
      </c>
      <c r="J1114" s="235">
        <f t="shared" si="83"/>
        <v>0</v>
      </c>
      <c r="K1114" s="234"/>
      <c r="L1114" s="234"/>
      <c r="M1114" s="234"/>
      <c r="N1114" s="234"/>
      <c r="O1114" s="235">
        <f t="shared" si="84"/>
        <v>0</v>
      </c>
      <c r="P1114" s="237"/>
      <c r="Q1114" s="238"/>
    </row>
    <row r="1115" spans="1:17" s="206" customFormat="1" ht="12" hidden="1" customHeight="1">
      <c r="A1115" s="168" t="s">
        <v>1691</v>
      </c>
      <c r="B1115" s="224" t="s">
        <v>1827</v>
      </c>
      <c r="C1115" s="167" t="s">
        <v>1735</v>
      </c>
      <c r="D1115" s="167" t="s">
        <v>1740</v>
      </c>
      <c r="E1115" s="224" t="s">
        <v>99</v>
      </c>
      <c r="F1115" s="264"/>
      <c r="G1115" s="218">
        <v>12980</v>
      </c>
      <c r="H1115" s="169">
        <f t="shared" si="85"/>
        <v>0</v>
      </c>
      <c r="I1115" s="218"/>
      <c r="J1115" s="166">
        <f t="shared" si="83"/>
        <v>0</v>
      </c>
      <c r="K1115" s="169"/>
      <c r="L1115" s="169"/>
      <c r="M1115" s="169"/>
      <c r="N1115" s="169"/>
      <c r="O1115" s="166">
        <f t="shared" si="84"/>
        <v>0</v>
      </c>
      <c r="P1115" s="195"/>
      <c r="Q1115" s="167"/>
    </row>
    <row r="1116" spans="1:17" s="242" customFormat="1" ht="12" hidden="1" customHeight="1">
      <c r="A1116" s="230" t="s">
        <v>1772</v>
      </c>
      <c r="B1116" s="231" t="s">
        <v>1827</v>
      </c>
      <c r="C1116" s="247" t="s">
        <v>1767</v>
      </c>
      <c r="D1116" s="247" t="s">
        <v>1773</v>
      </c>
      <c r="E1116" s="232" t="s">
        <v>1769</v>
      </c>
      <c r="F1116" s="265"/>
      <c r="G1116" s="247"/>
      <c r="H1116" s="234">
        <f t="shared" si="85"/>
        <v>0</v>
      </c>
      <c r="I1116" s="233">
        <v>108562</v>
      </c>
      <c r="J1116" s="235">
        <f t="shared" si="83"/>
        <v>0</v>
      </c>
      <c r="K1116" s="234"/>
      <c r="L1116" s="234"/>
      <c r="M1116" s="234"/>
      <c r="N1116" s="234"/>
      <c r="O1116" s="235">
        <f t="shared" si="84"/>
        <v>0</v>
      </c>
      <c r="P1116" s="237"/>
      <c r="Q1116" s="238"/>
    </row>
    <row r="1117" spans="1:17" s="206" customFormat="1" ht="12" hidden="1" customHeight="1">
      <c r="A1117" s="168" t="s">
        <v>1692</v>
      </c>
      <c r="B1117" s="224" t="s">
        <v>1827</v>
      </c>
      <c r="C1117" s="167" t="s">
        <v>1735</v>
      </c>
      <c r="D1117" s="167" t="s">
        <v>1741</v>
      </c>
      <c r="E1117" s="224" t="s">
        <v>99</v>
      </c>
      <c r="F1117" s="264"/>
      <c r="G1117" s="218">
        <v>15620</v>
      </c>
      <c r="H1117" s="169">
        <f t="shared" si="85"/>
        <v>0</v>
      </c>
      <c r="I1117" s="218"/>
      <c r="J1117" s="166">
        <f t="shared" ref="J1117:J1180" si="86">IF(P1117="",F1117*I1117*$J$3*$P$3,F1117*I1117*$J$3*P1117)</f>
        <v>0</v>
      </c>
      <c r="K1117" s="169"/>
      <c r="L1117" s="169"/>
      <c r="M1117" s="169"/>
      <c r="N1117" s="169"/>
      <c r="O1117" s="166">
        <f t="shared" si="84"/>
        <v>0</v>
      </c>
      <c r="P1117" s="195"/>
      <c r="Q1117" s="167"/>
    </row>
    <row r="1118" spans="1:17" s="242" customFormat="1" ht="12" hidden="1" customHeight="1">
      <c r="A1118" s="230" t="s">
        <v>1772</v>
      </c>
      <c r="B1118" s="231" t="s">
        <v>1827</v>
      </c>
      <c r="C1118" s="247" t="s">
        <v>1767</v>
      </c>
      <c r="D1118" s="247" t="s">
        <v>1773</v>
      </c>
      <c r="E1118" s="232" t="s">
        <v>1769</v>
      </c>
      <c r="F1118" s="265"/>
      <c r="G1118" s="247"/>
      <c r="H1118" s="234">
        <f t="shared" si="85"/>
        <v>0</v>
      </c>
      <c r="I1118" s="233">
        <v>108562</v>
      </c>
      <c r="J1118" s="235">
        <f t="shared" si="86"/>
        <v>0</v>
      </c>
      <c r="K1118" s="234"/>
      <c r="L1118" s="234"/>
      <c r="M1118" s="234"/>
      <c r="N1118" s="234"/>
      <c r="O1118" s="235">
        <f t="shared" si="84"/>
        <v>0</v>
      </c>
      <c r="P1118" s="237"/>
      <c r="Q1118" s="238"/>
    </row>
    <row r="1119" spans="1:17" s="206" customFormat="1" ht="12" hidden="1" customHeight="1">
      <c r="A1119" s="168" t="s">
        <v>1693</v>
      </c>
      <c r="B1119" s="224" t="s">
        <v>1827</v>
      </c>
      <c r="C1119" s="167" t="s">
        <v>1735</v>
      </c>
      <c r="D1119" s="167" t="s">
        <v>1742</v>
      </c>
      <c r="E1119" s="224" t="s">
        <v>99</v>
      </c>
      <c r="F1119" s="264"/>
      <c r="G1119" s="218">
        <v>22880</v>
      </c>
      <c r="H1119" s="169">
        <f t="shared" si="85"/>
        <v>0</v>
      </c>
      <c r="I1119" s="218"/>
      <c r="J1119" s="166">
        <f t="shared" si="86"/>
        <v>0</v>
      </c>
      <c r="K1119" s="169"/>
      <c r="L1119" s="169"/>
      <c r="M1119" s="169"/>
      <c r="N1119" s="169"/>
      <c r="O1119" s="166">
        <f t="shared" si="84"/>
        <v>0</v>
      </c>
      <c r="P1119" s="195"/>
      <c r="Q1119" s="167"/>
    </row>
    <row r="1120" spans="1:17" s="242" customFormat="1" ht="12" hidden="1" customHeight="1">
      <c r="A1120" s="230" t="s">
        <v>1772</v>
      </c>
      <c r="B1120" s="231" t="s">
        <v>1827</v>
      </c>
      <c r="C1120" s="247" t="s">
        <v>1767</v>
      </c>
      <c r="D1120" s="247" t="s">
        <v>1773</v>
      </c>
      <c r="E1120" s="232" t="s">
        <v>1769</v>
      </c>
      <c r="F1120" s="265"/>
      <c r="G1120" s="247"/>
      <c r="H1120" s="234">
        <f t="shared" si="85"/>
        <v>0</v>
      </c>
      <c r="I1120" s="233">
        <v>108562</v>
      </c>
      <c r="J1120" s="235">
        <f t="shared" si="86"/>
        <v>0</v>
      </c>
      <c r="K1120" s="234"/>
      <c r="L1120" s="234"/>
      <c r="M1120" s="234"/>
      <c r="N1120" s="234"/>
      <c r="O1120" s="235">
        <f t="shared" si="84"/>
        <v>0</v>
      </c>
      <c r="P1120" s="237"/>
      <c r="Q1120" s="238"/>
    </row>
    <row r="1121" spans="1:17" s="206" customFormat="1" ht="12" hidden="1" customHeight="1">
      <c r="A1121" s="168" t="s">
        <v>1694</v>
      </c>
      <c r="B1121" s="224" t="s">
        <v>1827</v>
      </c>
      <c r="C1121" s="167" t="s">
        <v>1735</v>
      </c>
      <c r="D1121" s="167" t="s">
        <v>1743</v>
      </c>
      <c r="E1121" s="224" t="s">
        <v>99</v>
      </c>
      <c r="F1121" s="264"/>
      <c r="G1121" s="218">
        <v>27940</v>
      </c>
      <c r="H1121" s="169">
        <f t="shared" si="85"/>
        <v>0</v>
      </c>
      <c r="I1121" s="218"/>
      <c r="J1121" s="166">
        <f t="shared" si="86"/>
        <v>0</v>
      </c>
      <c r="K1121" s="169"/>
      <c r="L1121" s="169"/>
      <c r="M1121" s="169"/>
      <c r="N1121" s="169"/>
      <c r="O1121" s="166">
        <f t="shared" si="84"/>
        <v>0</v>
      </c>
      <c r="P1121" s="195"/>
      <c r="Q1121" s="167"/>
    </row>
    <row r="1122" spans="1:17" s="242" customFormat="1" ht="12" hidden="1" customHeight="1">
      <c r="A1122" s="230" t="s">
        <v>1772</v>
      </c>
      <c r="B1122" s="231" t="s">
        <v>1827</v>
      </c>
      <c r="C1122" s="247" t="s">
        <v>1767</v>
      </c>
      <c r="D1122" s="247" t="s">
        <v>1773</v>
      </c>
      <c r="E1122" s="232" t="s">
        <v>1769</v>
      </c>
      <c r="F1122" s="265"/>
      <c r="G1122" s="247"/>
      <c r="H1122" s="234">
        <f t="shared" si="85"/>
        <v>0</v>
      </c>
      <c r="I1122" s="233">
        <v>108562</v>
      </c>
      <c r="J1122" s="235">
        <f t="shared" si="86"/>
        <v>0</v>
      </c>
      <c r="K1122" s="234"/>
      <c r="L1122" s="234"/>
      <c r="M1122" s="234"/>
      <c r="N1122" s="234"/>
      <c r="O1122" s="235">
        <f t="shared" si="84"/>
        <v>0</v>
      </c>
      <c r="P1122" s="237"/>
      <c r="Q1122" s="238"/>
    </row>
    <row r="1123" spans="1:17" s="206" customFormat="1" ht="12" hidden="1" customHeight="1">
      <c r="A1123" s="168" t="s">
        <v>1695</v>
      </c>
      <c r="B1123" s="224" t="s">
        <v>1827</v>
      </c>
      <c r="C1123" s="167" t="s">
        <v>1735</v>
      </c>
      <c r="D1123" s="167" t="s">
        <v>1744</v>
      </c>
      <c r="E1123" s="224" t="s">
        <v>99</v>
      </c>
      <c r="F1123" s="264"/>
      <c r="G1123" s="218">
        <v>41360</v>
      </c>
      <c r="H1123" s="169">
        <f t="shared" si="85"/>
        <v>0</v>
      </c>
      <c r="I1123" s="218"/>
      <c r="J1123" s="166">
        <f t="shared" si="86"/>
        <v>0</v>
      </c>
      <c r="K1123" s="169"/>
      <c r="L1123" s="169"/>
      <c r="M1123" s="169"/>
      <c r="N1123" s="169"/>
      <c r="O1123" s="166">
        <f t="shared" si="84"/>
        <v>0</v>
      </c>
      <c r="P1123" s="195"/>
      <c r="Q1123" s="167"/>
    </row>
    <row r="1124" spans="1:17" s="242" customFormat="1" ht="12" hidden="1" customHeight="1">
      <c r="A1124" s="230" t="s">
        <v>1772</v>
      </c>
      <c r="B1124" s="231" t="s">
        <v>1827</v>
      </c>
      <c r="C1124" s="247" t="s">
        <v>1767</v>
      </c>
      <c r="D1124" s="247" t="s">
        <v>1773</v>
      </c>
      <c r="E1124" s="232" t="s">
        <v>1769</v>
      </c>
      <c r="F1124" s="265"/>
      <c r="G1124" s="247"/>
      <c r="H1124" s="234">
        <f t="shared" si="85"/>
        <v>0</v>
      </c>
      <c r="I1124" s="233">
        <v>108562</v>
      </c>
      <c r="J1124" s="235">
        <f t="shared" si="86"/>
        <v>0</v>
      </c>
      <c r="K1124" s="234"/>
      <c r="L1124" s="234"/>
      <c r="M1124" s="234"/>
      <c r="N1124" s="234"/>
      <c r="O1124" s="235">
        <f t="shared" si="84"/>
        <v>0</v>
      </c>
      <c r="P1124" s="237"/>
      <c r="Q1124" s="238"/>
    </row>
    <row r="1125" spans="1:17" s="206" customFormat="1" ht="12" hidden="1" customHeight="1">
      <c r="A1125" s="168" t="s">
        <v>1696</v>
      </c>
      <c r="B1125" s="224" t="s">
        <v>1827</v>
      </c>
      <c r="C1125" s="167" t="s">
        <v>1735</v>
      </c>
      <c r="D1125" s="167" t="s">
        <v>1745</v>
      </c>
      <c r="E1125" s="224" t="s">
        <v>99</v>
      </c>
      <c r="F1125" s="264"/>
      <c r="G1125" s="218">
        <v>42460</v>
      </c>
      <c r="H1125" s="169">
        <f t="shared" si="85"/>
        <v>0</v>
      </c>
      <c r="I1125" s="218"/>
      <c r="J1125" s="166">
        <f t="shared" si="86"/>
        <v>0</v>
      </c>
      <c r="K1125" s="169"/>
      <c r="L1125" s="169"/>
      <c r="M1125" s="169"/>
      <c r="N1125" s="169"/>
      <c r="O1125" s="166">
        <f t="shared" si="84"/>
        <v>0</v>
      </c>
      <c r="P1125" s="195"/>
      <c r="Q1125" s="167"/>
    </row>
    <row r="1126" spans="1:17" s="242" customFormat="1" ht="12" hidden="1" customHeight="1">
      <c r="A1126" s="230" t="s">
        <v>1772</v>
      </c>
      <c r="B1126" s="231" t="s">
        <v>1827</v>
      </c>
      <c r="C1126" s="247" t="s">
        <v>1767</v>
      </c>
      <c r="D1126" s="247" t="s">
        <v>1773</v>
      </c>
      <c r="E1126" s="232" t="s">
        <v>1769</v>
      </c>
      <c r="F1126" s="265"/>
      <c r="G1126" s="247"/>
      <c r="H1126" s="234">
        <f t="shared" si="85"/>
        <v>0</v>
      </c>
      <c r="I1126" s="233">
        <v>108562</v>
      </c>
      <c r="J1126" s="235">
        <f t="shared" si="86"/>
        <v>0</v>
      </c>
      <c r="K1126" s="234"/>
      <c r="L1126" s="234"/>
      <c r="M1126" s="234"/>
      <c r="N1126" s="234"/>
      <c r="O1126" s="235">
        <f t="shared" si="84"/>
        <v>0</v>
      </c>
      <c r="P1126" s="237"/>
      <c r="Q1126" s="238"/>
    </row>
    <row r="1127" spans="1:17" s="206" customFormat="1" ht="12" hidden="1" customHeight="1">
      <c r="A1127" s="168" t="s">
        <v>1697</v>
      </c>
      <c r="B1127" s="224" t="s">
        <v>1827</v>
      </c>
      <c r="C1127" s="167" t="s">
        <v>1735</v>
      </c>
      <c r="D1127" s="167" t="s">
        <v>1746</v>
      </c>
      <c r="E1127" s="224" t="s">
        <v>99</v>
      </c>
      <c r="F1127" s="264"/>
      <c r="G1127" s="218">
        <v>49500</v>
      </c>
      <c r="H1127" s="169">
        <f t="shared" si="85"/>
        <v>0</v>
      </c>
      <c r="I1127" s="218"/>
      <c r="J1127" s="166">
        <f t="shared" si="86"/>
        <v>0</v>
      </c>
      <c r="K1127" s="169"/>
      <c r="L1127" s="169"/>
      <c r="M1127" s="169"/>
      <c r="N1127" s="169"/>
      <c r="O1127" s="166">
        <f t="shared" si="84"/>
        <v>0</v>
      </c>
      <c r="P1127" s="195"/>
      <c r="Q1127" s="167"/>
    </row>
    <row r="1128" spans="1:17" s="242" customFormat="1" ht="12" hidden="1" customHeight="1">
      <c r="A1128" s="230" t="s">
        <v>1772</v>
      </c>
      <c r="B1128" s="231" t="s">
        <v>1827</v>
      </c>
      <c r="C1128" s="247" t="s">
        <v>1767</v>
      </c>
      <c r="D1128" s="247" t="s">
        <v>1773</v>
      </c>
      <c r="E1128" s="232" t="s">
        <v>1769</v>
      </c>
      <c r="F1128" s="265"/>
      <c r="G1128" s="247"/>
      <c r="H1128" s="234">
        <f t="shared" si="85"/>
        <v>0</v>
      </c>
      <c r="I1128" s="233">
        <v>108562</v>
      </c>
      <c r="J1128" s="235">
        <f t="shared" si="86"/>
        <v>0</v>
      </c>
      <c r="K1128" s="234"/>
      <c r="L1128" s="234"/>
      <c r="M1128" s="234"/>
      <c r="N1128" s="234"/>
      <c r="O1128" s="235">
        <f t="shared" si="84"/>
        <v>0</v>
      </c>
      <c r="P1128" s="237"/>
      <c r="Q1128" s="238"/>
    </row>
    <row r="1129" spans="1:17" s="206" customFormat="1" ht="12" hidden="1" customHeight="1">
      <c r="A1129" s="168" t="s">
        <v>1698</v>
      </c>
      <c r="B1129" s="224" t="s">
        <v>1827</v>
      </c>
      <c r="C1129" s="167" t="s">
        <v>1735</v>
      </c>
      <c r="D1129" s="167" t="s">
        <v>1747</v>
      </c>
      <c r="E1129" s="224" t="s">
        <v>99</v>
      </c>
      <c r="F1129" s="264"/>
      <c r="G1129" s="218">
        <v>61160</v>
      </c>
      <c r="H1129" s="169">
        <f t="shared" si="85"/>
        <v>0</v>
      </c>
      <c r="I1129" s="218"/>
      <c r="J1129" s="166">
        <f t="shared" si="86"/>
        <v>0</v>
      </c>
      <c r="K1129" s="169"/>
      <c r="L1129" s="169"/>
      <c r="M1129" s="169"/>
      <c r="N1129" s="169"/>
      <c r="O1129" s="166">
        <f t="shared" si="84"/>
        <v>0</v>
      </c>
      <c r="P1129" s="195"/>
      <c r="Q1129" s="167"/>
    </row>
    <row r="1130" spans="1:17" s="242" customFormat="1" ht="12" hidden="1" customHeight="1">
      <c r="A1130" s="230" t="s">
        <v>1772</v>
      </c>
      <c r="B1130" s="231" t="s">
        <v>1827</v>
      </c>
      <c r="C1130" s="247" t="s">
        <v>1767</v>
      </c>
      <c r="D1130" s="247" t="s">
        <v>1773</v>
      </c>
      <c r="E1130" s="232" t="s">
        <v>1769</v>
      </c>
      <c r="F1130" s="265"/>
      <c r="G1130" s="247"/>
      <c r="H1130" s="234">
        <f t="shared" si="85"/>
        <v>0</v>
      </c>
      <c r="I1130" s="233">
        <v>108562</v>
      </c>
      <c r="J1130" s="235">
        <f t="shared" si="86"/>
        <v>0</v>
      </c>
      <c r="K1130" s="234"/>
      <c r="L1130" s="234"/>
      <c r="M1130" s="234"/>
      <c r="N1130" s="234"/>
      <c r="O1130" s="235">
        <f t="shared" si="84"/>
        <v>0</v>
      </c>
      <c r="P1130" s="237"/>
      <c r="Q1130" s="238"/>
    </row>
    <row r="1131" spans="1:17" s="206" customFormat="1" ht="12" hidden="1" customHeight="1">
      <c r="A1131" s="168" t="s">
        <v>1699</v>
      </c>
      <c r="B1131" s="224" t="s">
        <v>1827</v>
      </c>
      <c r="C1131" s="167" t="s">
        <v>1735</v>
      </c>
      <c r="D1131" s="167" t="s">
        <v>1748</v>
      </c>
      <c r="E1131" s="224" t="s">
        <v>99</v>
      </c>
      <c r="F1131" s="264"/>
      <c r="G1131" s="218">
        <v>73040</v>
      </c>
      <c r="H1131" s="169">
        <f t="shared" si="85"/>
        <v>0</v>
      </c>
      <c r="I1131" s="218"/>
      <c r="J1131" s="166">
        <f t="shared" si="86"/>
        <v>0</v>
      </c>
      <c r="K1131" s="169"/>
      <c r="L1131" s="169"/>
      <c r="M1131" s="169"/>
      <c r="N1131" s="169"/>
      <c r="O1131" s="166">
        <f t="shared" si="84"/>
        <v>0</v>
      </c>
      <c r="P1131" s="195"/>
      <c r="Q1131" s="167"/>
    </row>
    <row r="1132" spans="1:17" s="242" customFormat="1" ht="12" hidden="1" customHeight="1">
      <c r="A1132" s="230" t="s">
        <v>1772</v>
      </c>
      <c r="B1132" s="231" t="s">
        <v>1827</v>
      </c>
      <c r="C1132" s="247" t="s">
        <v>1767</v>
      </c>
      <c r="D1132" s="247" t="s">
        <v>1773</v>
      </c>
      <c r="E1132" s="232" t="s">
        <v>1769</v>
      </c>
      <c r="F1132" s="265"/>
      <c r="G1132" s="247"/>
      <c r="H1132" s="234">
        <f t="shared" si="85"/>
        <v>0</v>
      </c>
      <c r="I1132" s="233">
        <v>108562</v>
      </c>
      <c r="J1132" s="235">
        <f t="shared" si="86"/>
        <v>0</v>
      </c>
      <c r="K1132" s="234"/>
      <c r="L1132" s="234"/>
      <c r="M1132" s="234"/>
      <c r="N1132" s="234"/>
      <c r="O1132" s="235">
        <f t="shared" si="84"/>
        <v>0</v>
      </c>
      <c r="P1132" s="237"/>
      <c r="Q1132" s="238"/>
    </row>
    <row r="1133" spans="1:17" s="206" customFormat="1" ht="12" hidden="1" customHeight="1">
      <c r="A1133" s="168" t="s">
        <v>1700</v>
      </c>
      <c r="B1133" s="224" t="s">
        <v>1827</v>
      </c>
      <c r="C1133" s="167" t="s">
        <v>1735</v>
      </c>
      <c r="D1133" s="167" t="s">
        <v>1749</v>
      </c>
      <c r="E1133" s="224" t="s">
        <v>99</v>
      </c>
      <c r="F1133" s="264"/>
      <c r="G1133" s="218">
        <v>98780</v>
      </c>
      <c r="H1133" s="169">
        <f t="shared" si="85"/>
        <v>0</v>
      </c>
      <c r="I1133" s="218"/>
      <c r="J1133" s="166">
        <f t="shared" si="86"/>
        <v>0</v>
      </c>
      <c r="K1133" s="169"/>
      <c r="L1133" s="169"/>
      <c r="M1133" s="169"/>
      <c r="N1133" s="169"/>
      <c r="O1133" s="166">
        <f t="shared" si="84"/>
        <v>0</v>
      </c>
      <c r="P1133" s="195"/>
      <c r="Q1133" s="167"/>
    </row>
    <row r="1134" spans="1:17" s="242" customFormat="1" ht="12" hidden="1" customHeight="1">
      <c r="A1134" s="230" t="s">
        <v>1772</v>
      </c>
      <c r="B1134" s="231" t="s">
        <v>1827</v>
      </c>
      <c r="C1134" s="247" t="s">
        <v>1767</v>
      </c>
      <c r="D1134" s="247" t="s">
        <v>1773</v>
      </c>
      <c r="E1134" s="232" t="s">
        <v>1769</v>
      </c>
      <c r="F1134" s="265"/>
      <c r="G1134" s="247"/>
      <c r="H1134" s="234">
        <f t="shared" si="85"/>
        <v>0</v>
      </c>
      <c r="I1134" s="233">
        <v>108562</v>
      </c>
      <c r="J1134" s="235">
        <f t="shared" si="86"/>
        <v>0</v>
      </c>
      <c r="K1134" s="234"/>
      <c r="L1134" s="234"/>
      <c r="M1134" s="234"/>
      <c r="N1134" s="234"/>
      <c r="O1134" s="235">
        <f t="shared" si="84"/>
        <v>0</v>
      </c>
      <c r="P1134" s="237"/>
      <c r="Q1134" s="238"/>
    </row>
    <row r="1135" spans="1:17" s="206" customFormat="1" ht="12" hidden="1" customHeight="1">
      <c r="A1135" s="168" t="s">
        <v>1701</v>
      </c>
      <c r="B1135" s="224" t="s">
        <v>1827</v>
      </c>
      <c r="C1135" s="167" t="s">
        <v>1735</v>
      </c>
      <c r="D1135" s="167" t="s">
        <v>1750</v>
      </c>
      <c r="E1135" s="224" t="s">
        <v>99</v>
      </c>
      <c r="F1135" s="264"/>
      <c r="G1135" s="218">
        <v>122320</v>
      </c>
      <c r="H1135" s="169">
        <f t="shared" si="85"/>
        <v>0</v>
      </c>
      <c r="I1135" s="218"/>
      <c r="J1135" s="166">
        <f t="shared" si="86"/>
        <v>0</v>
      </c>
      <c r="K1135" s="169"/>
      <c r="L1135" s="169"/>
      <c r="M1135" s="169"/>
      <c r="N1135" s="169"/>
      <c r="O1135" s="166">
        <f t="shared" si="84"/>
        <v>0</v>
      </c>
      <c r="P1135" s="195"/>
      <c r="Q1135" s="167"/>
    </row>
    <row r="1136" spans="1:17" s="242" customFormat="1" ht="12" hidden="1" customHeight="1">
      <c r="A1136" s="230" t="s">
        <v>1772</v>
      </c>
      <c r="B1136" s="231" t="s">
        <v>1827</v>
      </c>
      <c r="C1136" s="247" t="s">
        <v>1767</v>
      </c>
      <c r="D1136" s="247" t="s">
        <v>1773</v>
      </c>
      <c r="E1136" s="232" t="s">
        <v>1769</v>
      </c>
      <c r="F1136" s="265"/>
      <c r="G1136" s="247"/>
      <c r="H1136" s="234">
        <f t="shared" si="85"/>
        <v>0</v>
      </c>
      <c r="I1136" s="233">
        <v>108562</v>
      </c>
      <c r="J1136" s="235">
        <f t="shared" si="86"/>
        <v>0</v>
      </c>
      <c r="K1136" s="234"/>
      <c r="L1136" s="234"/>
      <c r="M1136" s="234"/>
      <c r="N1136" s="234"/>
      <c r="O1136" s="235">
        <f t="shared" si="84"/>
        <v>0</v>
      </c>
      <c r="P1136" s="237"/>
      <c r="Q1136" s="238"/>
    </row>
    <row r="1137" spans="1:17" s="206" customFormat="1" ht="12" hidden="1" customHeight="1">
      <c r="A1137" s="168" t="s">
        <v>1702</v>
      </c>
      <c r="B1137" s="224" t="s">
        <v>1827</v>
      </c>
      <c r="C1137" s="167" t="s">
        <v>1735</v>
      </c>
      <c r="D1137" s="167" t="s">
        <v>1751</v>
      </c>
      <c r="E1137" s="224" t="s">
        <v>99</v>
      </c>
      <c r="F1137" s="264"/>
      <c r="G1137" s="218">
        <v>148280</v>
      </c>
      <c r="H1137" s="169">
        <f t="shared" si="85"/>
        <v>0</v>
      </c>
      <c r="I1137" s="218"/>
      <c r="J1137" s="166">
        <f t="shared" si="86"/>
        <v>0</v>
      </c>
      <c r="K1137" s="169"/>
      <c r="L1137" s="169"/>
      <c r="M1137" s="169"/>
      <c r="N1137" s="169"/>
      <c r="O1137" s="166">
        <f t="shared" si="84"/>
        <v>0</v>
      </c>
      <c r="P1137" s="195"/>
      <c r="Q1137" s="167"/>
    </row>
    <row r="1138" spans="1:17" s="242" customFormat="1" ht="12" hidden="1" customHeight="1">
      <c r="A1138" s="230" t="s">
        <v>1772</v>
      </c>
      <c r="B1138" s="231" t="s">
        <v>1827</v>
      </c>
      <c r="C1138" s="247" t="s">
        <v>1767</v>
      </c>
      <c r="D1138" s="247" t="s">
        <v>1773</v>
      </c>
      <c r="E1138" s="232" t="s">
        <v>1769</v>
      </c>
      <c r="F1138" s="265"/>
      <c r="G1138" s="247"/>
      <c r="H1138" s="234">
        <f t="shared" si="85"/>
        <v>0</v>
      </c>
      <c r="I1138" s="233">
        <v>108562</v>
      </c>
      <c r="J1138" s="235">
        <f t="shared" si="86"/>
        <v>0</v>
      </c>
      <c r="K1138" s="234"/>
      <c r="L1138" s="234"/>
      <c r="M1138" s="234"/>
      <c r="N1138" s="234"/>
      <c r="O1138" s="235">
        <f t="shared" si="84"/>
        <v>0</v>
      </c>
      <c r="P1138" s="237"/>
      <c r="Q1138" s="238"/>
    </row>
    <row r="1139" spans="1:17" s="206" customFormat="1" ht="12" hidden="1" customHeight="1">
      <c r="A1139" s="168" t="s">
        <v>1703</v>
      </c>
      <c r="B1139" s="224" t="s">
        <v>1827</v>
      </c>
      <c r="C1139" s="167" t="s">
        <v>1735</v>
      </c>
      <c r="D1139" s="167" t="s">
        <v>1752</v>
      </c>
      <c r="E1139" s="224" t="s">
        <v>99</v>
      </c>
      <c r="F1139" s="264"/>
      <c r="G1139" s="218">
        <v>183700</v>
      </c>
      <c r="H1139" s="169">
        <f t="shared" si="85"/>
        <v>0</v>
      </c>
      <c r="I1139" s="218"/>
      <c r="J1139" s="166">
        <f t="shared" si="86"/>
        <v>0</v>
      </c>
      <c r="K1139" s="169"/>
      <c r="L1139" s="169"/>
      <c r="M1139" s="169"/>
      <c r="N1139" s="169"/>
      <c r="O1139" s="166">
        <f t="shared" si="84"/>
        <v>0</v>
      </c>
      <c r="P1139" s="195"/>
      <c r="Q1139" s="167"/>
    </row>
    <row r="1140" spans="1:17" s="242" customFormat="1" ht="12" hidden="1" customHeight="1">
      <c r="A1140" s="230" t="s">
        <v>1772</v>
      </c>
      <c r="B1140" s="231" t="s">
        <v>1827</v>
      </c>
      <c r="C1140" s="247" t="s">
        <v>1767</v>
      </c>
      <c r="D1140" s="247" t="s">
        <v>1773</v>
      </c>
      <c r="E1140" s="232" t="s">
        <v>1769</v>
      </c>
      <c r="F1140" s="265"/>
      <c r="G1140" s="247"/>
      <c r="H1140" s="234">
        <f t="shared" si="85"/>
        <v>0</v>
      </c>
      <c r="I1140" s="233">
        <v>108562</v>
      </c>
      <c r="J1140" s="235">
        <f t="shared" si="86"/>
        <v>0</v>
      </c>
      <c r="K1140" s="234"/>
      <c r="L1140" s="234"/>
      <c r="M1140" s="234"/>
      <c r="N1140" s="234"/>
      <c r="O1140" s="235">
        <f t="shared" si="84"/>
        <v>0</v>
      </c>
      <c r="P1140" s="237"/>
      <c r="Q1140" s="238"/>
    </row>
    <row r="1141" spans="1:17" s="206" customFormat="1" ht="12" hidden="1" customHeight="1">
      <c r="A1141" s="168" t="s">
        <v>1704</v>
      </c>
      <c r="B1141" s="224" t="s">
        <v>1827</v>
      </c>
      <c r="C1141" s="167" t="s">
        <v>1735</v>
      </c>
      <c r="D1141" s="167" t="s">
        <v>1753</v>
      </c>
      <c r="E1141" s="224" t="s">
        <v>99</v>
      </c>
      <c r="F1141" s="264"/>
      <c r="G1141" s="218">
        <v>202400</v>
      </c>
      <c r="H1141" s="169">
        <f t="shared" si="85"/>
        <v>0</v>
      </c>
      <c r="I1141" s="218"/>
      <c r="J1141" s="166">
        <f t="shared" si="86"/>
        <v>0</v>
      </c>
      <c r="K1141" s="169"/>
      <c r="L1141" s="169"/>
      <c r="M1141" s="169"/>
      <c r="N1141" s="169"/>
      <c r="O1141" s="166">
        <f t="shared" si="84"/>
        <v>0</v>
      </c>
      <c r="P1141" s="195"/>
      <c r="Q1141" s="167"/>
    </row>
    <row r="1142" spans="1:17" s="242" customFormat="1" ht="12" hidden="1" customHeight="1">
      <c r="A1142" s="230" t="s">
        <v>1772</v>
      </c>
      <c r="B1142" s="231" t="s">
        <v>1827</v>
      </c>
      <c r="C1142" s="247" t="s">
        <v>1767</v>
      </c>
      <c r="D1142" s="247" t="s">
        <v>1773</v>
      </c>
      <c r="E1142" s="232" t="s">
        <v>1769</v>
      </c>
      <c r="F1142" s="265"/>
      <c r="G1142" s="247"/>
      <c r="H1142" s="234">
        <f t="shared" si="85"/>
        <v>0</v>
      </c>
      <c r="I1142" s="233">
        <v>108562</v>
      </c>
      <c r="J1142" s="235">
        <f t="shared" si="86"/>
        <v>0</v>
      </c>
      <c r="K1142" s="234"/>
      <c r="L1142" s="234"/>
      <c r="M1142" s="234"/>
      <c r="N1142" s="234"/>
      <c r="O1142" s="235">
        <f t="shared" si="84"/>
        <v>0</v>
      </c>
      <c r="P1142" s="237"/>
      <c r="Q1142" s="238"/>
    </row>
    <row r="1143" spans="1:17" s="206" customFormat="1" ht="12" hidden="1" customHeight="1">
      <c r="A1143" s="168" t="s">
        <v>1705</v>
      </c>
      <c r="B1143" s="224" t="s">
        <v>1827</v>
      </c>
      <c r="C1143" s="167" t="s">
        <v>1735</v>
      </c>
      <c r="D1143" s="167" t="s">
        <v>1754</v>
      </c>
      <c r="E1143" s="224" t="s">
        <v>99</v>
      </c>
      <c r="F1143" s="264"/>
      <c r="G1143" s="218">
        <v>254320</v>
      </c>
      <c r="H1143" s="169">
        <f t="shared" si="85"/>
        <v>0</v>
      </c>
      <c r="I1143" s="218"/>
      <c r="J1143" s="166">
        <f t="shared" si="86"/>
        <v>0</v>
      </c>
      <c r="K1143" s="169"/>
      <c r="L1143" s="169"/>
      <c r="M1143" s="169"/>
      <c r="N1143" s="169"/>
      <c r="O1143" s="166">
        <f t="shared" si="84"/>
        <v>0</v>
      </c>
      <c r="P1143" s="195"/>
      <c r="Q1143" s="167"/>
    </row>
    <row r="1144" spans="1:17" s="242" customFormat="1" ht="12" hidden="1" customHeight="1">
      <c r="A1144" s="230" t="s">
        <v>1772</v>
      </c>
      <c r="B1144" s="231" t="s">
        <v>1827</v>
      </c>
      <c r="C1144" s="247" t="s">
        <v>1767</v>
      </c>
      <c r="D1144" s="247" t="s">
        <v>1773</v>
      </c>
      <c r="E1144" s="232" t="s">
        <v>1769</v>
      </c>
      <c r="F1144" s="265"/>
      <c r="G1144" s="247"/>
      <c r="H1144" s="234">
        <f t="shared" si="85"/>
        <v>0</v>
      </c>
      <c r="I1144" s="233">
        <v>108562</v>
      </c>
      <c r="J1144" s="235">
        <f t="shared" si="86"/>
        <v>0</v>
      </c>
      <c r="K1144" s="234"/>
      <c r="L1144" s="234"/>
      <c r="M1144" s="234"/>
      <c r="N1144" s="234"/>
      <c r="O1144" s="235">
        <f t="shared" si="84"/>
        <v>0</v>
      </c>
      <c r="P1144" s="237"/>
      <c r="Q1144" s="238"/>
    </row>
    <row r="1145" spans="1:17" s="206" customFormat="1" ht="12" hidden="1" customHeight="1">
      <c r="A1145" s="168" t="s">
        <v>1706</v>
      </c>
      <c r="B1145" s="224" t="s">
        <v>1827</v>
      </c>
      <c r="C1145" s="167" t="s">
        <v>1735</v>
      </c>
      <c r="D1145" s="167" t="s">
        <v>1755</v>
      </c>
      <c r="E1145" s="224" t="s">
        <v>99</v>
      </c>
      <c r="F1145" s="264"/>
      <c r="G1145" s="218">
        <v>127600</v>
      </c>
      <c r="H1145" s="169">
        <f t="shared" si="85"/>
        <v>0</v>
      </c>
      <c r="I1145" s="218"/>
      <c r="J1145" s="166">
        <f t="shared" si="86"/>
        <v>0</v>
      </c>
      <c r="K1145" s="169"/>
      <c r="L1145" s="169"/>
      <c r="M1145" s="169"/>
      <c r="N1145" s="169"/>
      <c r="O1145" s="166">
        <f t="shared" si="84"/>
        <v>0</v>
      </c>
      <c r="P1145" s="195"/>
      <c r="Q1145" s="167"/>
    </row>
    <row r="1146" spans="1:17" s="242" customFormat="1" ht="12" hidden="1" customHeight="1">
      <c r="A1146" s="230" t="s">
        <v>1766</v>
      </c>
      <c r="B1146" s="231" t="s">
        <v>1827</v>
      </c>
      <c r="C1146" s="247" t="s">
        <v>1767</v>
      </c>
      <c r="D1146" s="247" t="s">
        <v>1768</v>
      </c>
      <c r="E1146" s="232" t="s">
        <v>1769</v>
      </c>
      <c r="F1146" s="265"/>
      <c r="G1146" s="247"/>
      <c r="H1146" s="234">
        <f t="shared" si="85"/>
        <v>0</v>
      </c>
      <c r="I1146" s="233">
        <v>36187</v>
      </c>
      <c r="J1146" s="235">
        <f t="shared" si="86"/>
        <v>0</v>
      </c>
      <c r="K1146" s="234"/>
      <c r="L1146" s="234"/>
      <c r="M1146" s="234"/>
      <c r="N1146" s="234"/>
      <c r="O1146" s="235">
        <f t="shared" si="84"/>
        <v>0</v>
      </c>
      <c r="P1146" s="237"/>
      <c r="Q1146" s="238"/>
    </row>
    <row r="1147" spans="1:17" s="206" customFormat="1" ht="12" hidden="1" customHeight="1">
      <c r="A1147" s="168" t="s">
        <v>1707</v>
      </c>
      <c r="B1147" s="224" t="s">
        <v>1827</v>
      </c>
      <c r="C1147" s="167" t="s">
        <v>1735</v>
      </c>
      <c r="D1147" s="167" t="s">
        <v>1756</v>
      </c>
      <c r="E1147" s="224" t="s">
        <v>99</v>
      </c>
      <c r="F1147" s="264"/>
      <c r="G1147" s="218">
        <v>193600</v>
      </c>
      <c r="H1147" s="169">
        <f t="shared" si="85"/>
        <v>0</v>
      </c>
      <c r="I1147" s="218"/>
      <c r="J1147" s="166">
        <f t="shared" si="86"/>
        <v>0</v>
      </c>
      <c r="K1147" s="169"/>
      <c r="L1147" s="169"/>
      <c r="M1147" s="169"/>
      <c r="N1147" s="169"/>
      <c r="O1147" s="166">
        <f t="shared" si="84"/>
        <v>0</v>
      </c>
      <c r="P1147" s="195"/>
      <c r="Q1147" s="167"/>
    </row>
    <row r="1148" spans="1:17" s="242" customFormat="1" ht="12" hidden="1" customHeight="1">
      <c r="A1148" s="230" t="s">
        <v>1770</v>
      </c>
      <c r="B1148" s="231" t="s">
        <v>1827</v>
      </c>
      <c r="C1148" s="247" t="s">
        <v>1767</v>
      </c>
      <c r="D1148" s="247" t="s">
        <v>1771</v>
      </c>
      <c r="E1148" s="232" t="s">
        <v>1769</v>
      </c>
      <c r="F1148" s="265"/>
      <c r="G1148" s="247"/>
      <c r="H1148" s="234">
        <f t="shared" si="85"/>
        <v>0</v>
      </c>
      <c r="I1148" s="233">
        <v>52271</v>
      </c>
      <c r="J1148" s="235">
        <f t="shared" si="86"/>
        <v>0</v>
      </c>
      <c r="K1148" s="234"/>
      <c r="L1148" s="234"/>
      <c r="M1148" s="234"/>
      <c r="N1148" s="234"/>
      <c r="O1148" s="235">
        <f t="shared" si="84"/>
        <v>0</v>
      </c>
      <c r="P1148" s="237"/>
      <c r="Q1148" s="238"/>
    </row>
    <row r="1149" spans="1:17" s="206" customFormat="1" ht="12" hidden="1" customHeight="1">
      <c r="A1149" s="168" t="s">
        <v>1708</v>
      </c>
      <c r="B1149" s="224" t="s">
        <v>1827</v>
      </c>
      <c r="C1149" s="167" t="s">
        <v>1735</v>
      </c>
      <c r="D1149" s="167" t="s">
        <v>1757</v>
      </c>
      <c r="E1149" s="224" t="s">
        <v>99</v>
      </c>
      <c r="F1149" s="264"/>
      <c r="G1149" s="218">
        <v>259600</v>
      </c>
      <c r="H1149" s="169">
        <f t="shared" si="85"/>
        <v>0</v>
      </c>
      <c r="I1149" s="218"/>
      <c r="J1149" s="166">
        <f t="shared" si="86"/>
        <v>0</v>
      </c>
      <c r="K1149" s="169"/>
      <c r="L1149" s="169"/>
      <c r="M1149" s="169"/>
      <c r="N1149" s="169"/>
      <c r="O1149" s="166">
        <f t="shared" si="84"/>
        <v>0</v>
      </c>
      <c r="P1149" s="195"/>
      <c r="Q1149" s="167"/>
    </row>
    <row r="1150" spans="1:17" s="242" customFormat="1" ht="12" hidden="1" customHeight="1">
      <c r="A1150" s="230" t="s">
        <v>1770</v>
      </c>
      <c r="B1150" s="231" t="s">
        <v>1827</v>
      </c>
      <c r="C1150" s="247" t="s">
        <v>1767</v>
      </c>
      <c r="D1150" s="247" t="s">
        <v>1771</v>
      </c>
      <c r="E1150" s="232" t="s">
        <v>1769</v>
      </c>
      <c r="F1150" s="265"/>
      <c r="G1150" s="247"/>
      <c r="H1150" s="234">
        <f t="shared" si="85"/>
        <v>0</v>
      </c>
      <c r="I1150" s="233">
        <v>52271</v>
      </c>
      <c r="J1150" s="235">
        <f t="shared" si="86"/>
        <v>0</v>
      </c>
      <c r="K1150" s="234"/>
      <c r="L1150" s="234"/>
      <c r="M1150" s="234"/>
      <c r="N1150" s="234"/>
      <c r="O1150" s="235">
        <f t="shared" si="84"/>
        <v>0</v>
      </c>
      <c r="P1150" s="237"/>
      <c r="Q1150" s="238"/>
    </row>
    <row r="1151" spans="1:17" s="206" customFormat="1" ht="12" hidden="1" customHeight="1">
      <c r="A1151" s="168" t="s">
        <v>1709</v>
      </c>
      <c r="B1151" s="224" t="s">
        <v>1827</v>
      </c>
      <c r="C1151" s="167" t="s">
        <v>1735</v>
      </c>
      <c r="D1151" s="167" t="s">
        <v>1758</v>
      </c>
      <c r="E1151" s="224" t="s">
        <v>99</v>
      </c>
      <c r="F1151" s="264"/>
      <c r="G1151" s="218">
        <v>299200</v>
      </c>
      <c r="H1151" s="169">
        <f t="shared" si="85"/>
        <v>0</v>
      </c>
      <c r="I1151" s="218"/>
      <c r="J1151" s="166">
        <f t="shared" si="86"/>
        <v>0</v>
      </c>
      <c r="K1151" s="169"/>
      <c r="L1151" s="169"/>
      <c r="M1151" s="169"/>
      <c r="N1151" s="169"/>
      <c r="O1151" s="166">
        <f t="shared" si="84"/>
        <v>0</v>
      </c>
      <c r="P1151" s="195"/>
      <c r="Q1151" s="167"/>
    </row>
    <row r="1152" spans="1:17" s="242" customFormat="1" ht="12" hidden="1" customHeight="1">
      <c r="A1152" s="230" t="s">
        <v>1772</v>
      </c>
      <c r="B1152" s="231" t="s">
        <v>1827</v>
      </c>
      <c r="C1152" s="247" t="s">
        <v>1767</v>
      </c>
      <c r="D1152" s="247" t="s">
        <v>1773</v>
      </c>
      <c r="E1152" s="232" t="s">
        <v>1769</v>
      </c>
      <c r="F1152" s="265"/>
      <c r="G1152" s="247"/>
      <c r="H1152" s="234">
        <f t="shared" si="85"/>
        <v>0</v>
      </c>
      <c r="I1152" s="233">
        <v>108562</v>
      </c>
      <c r="J1152" s="235">
        <f t="shared" si="86"/>
        <v>0</v>
      </c>
      <c r="K1152" s="234"/>
      <c r="L1152" s="234"/>
      <c r="M1152" s="234"/>
      <c r="N1152" s="234"/>
      <c r="O1152" s="235">
        <f t="shared" si="84"/>
        <v>0</v>
      </c>
      <c r="P1152" s="237"/>
      <c r="Q1152" s="238"/>
    </row>
    <row r="1153" spans="1:17" s="206" customFormat="1" ht="12" hidden="1" customHeight="1">
      <c r="A1153" s="168" t="s">
        <v>1710</v>
      </c>
      <c r="B1153" s="224" t="s">
        <v>1827</v>
      </c>
      <c r="C1153" s="167" t="s">
        <v>1759</v>
      </c>
      <c r="D1153" s="167" t="s">
        <v>1736</v>
      </c>
      <c r="E1153" s="224" t="s">
        <v>99</v>
      </c>
      <c r="F1153" s="264"/>
      <c r="G1153" s="218">
        <v>12540</v>
      </c>
      <c r="H1153" s="169">
        <f t="shared" si="85"/>
        <v>0</v>
      </c>
      <c r="I1153" s="218"/>
      <c r="J1153" s="166">
        <f t="shared" si="86"/>
        <v>0</v>
      </c>
      <c r="K1153" s="169"/>
      <c r="L1153" s="169"/>
      <c r="M1153" s="169"/>
      <c r="N1153" s="169"/>
      <c r="O1153" s="166">
        <f t="shared" si="84"/>
        <v>0</v>
      </c>
      <c r="P1153" s="195"/>
      <c r="Q1153" s="167"/>
    </row>
    <row r="1154" spans="1:17" s="242" customFormat="1" ht="12" hidden="1" customHeight="1">
      <c r="A1154" s="230" t="s">
        <v>1766</v>
      </c>
      <c r="B1154" s="231" t="s">
        <v>1827</v>
      </c>
      <c r="C1154" s="247" t="s">
        <v>1767</v>
      </c>
      <c r="D1154" s="247" t="s">
        <v>1768</v>
      </c>
      <c r="E1154" s="232" t="s">
        <v>1769</v>
      </c>
      <c r="F1154" s="265"/>
      <c r="G1154" s="247"/>
      <c r="H1154" s="234">
        <f t="shared" si="85"/>
        <v>0</v>
      </c>
      <c r="I1154" s="233">
        <v>36187</v>
      </c>
      <c r="J1154" s="235">
        <f t="shared" si="86"/>
        <v>0</v>
      </c>
      <c r="K1154" s="234"/>
      <c r="L1154" s="234"/>
      <c r="M1154" s="234"/>
      <c r="N1154" s="234"/>
      <c r="O1154" s="235">
        <f t="shared" si="84"/>
        <v>0</v>
      </c>
      <c r="P1154" s="237"/>
      <c r="Q1154" s="238"/>
    </row>
    <row r="1155" spans="1:17" s="206" customFormat="1" ht="12" hidden="1" customHeight="1">
      <c r="A1155" s="168" t="s">
        <v>1711</v>
      </c>
      <c r="B1155" s="224" t="s">
        <v>1827</v>
      </c>
      <c r="C1155" s="167" t="s">
        <v>1759</v>
      </c>
      <c r="D1155" s="167" t="s">
        <v>1737</v>
      </c>
      <c r="E1155" s="224" t="s">
        <v>99</v>
      </c>
      <c r="F1155" s="264"/>
      <c r="G1155" s="218">
        <v>17600</v>
      </c>
      <c r="H1155" s="169">
        <f t="shared" si="85"/>
        <v>0</v>
      </c>
      <c r="I1155" s="218"/>
      <c r="J1155" s="166">
        <f t="shared" si="86"/>
        <v>0</v>
      </c>
      <c r="K1155" s="169"/>
      <c r="L1155" s="169"/>
      <c r="M1155" s="169"/>
      <c r="N1155" s="169"/>
      <c r="O1155" s="166">
        <f t="shared" si="84"/>
        <v>0</v>
      </c>
      <c r="P1155" s="195"/>
      <c r="Q1155" s="167"/>
    </row>
    <row r="1156" spans="1:17" s="242" customFormat="1" ht="12" hidden="1" customHeight="1">
      <c r="A1156" s="230" t="s">
        <v>1770</v>
      </c>
      <c r="B1156" s="231" t="s">
        <v>1827</v>
      </c>
      <c r="C1156" s="247" t="s">
        <v>1767</v>
      </c>
      <c r="D1156" s="247" t="s">
        <v>1771</v>
      </c>
      <c r="E1156" s="232" t="s">
        <v>1769</v>
      </c>
      <c r="F1156" s="265"/>
      <c r="G1156" s="247"/>
      <c r="H1156" s="234">
        <f t="shared" si="85"/>
        <v>0</v>
      </c>
      <c r="I1156" s="233">
        <v>52271</v>
      </c>
      <c r="J1156" s="235">
        <f t="shared" si="86"/>
        <v>0</v>
      </c>
      <c r="K1156" s="234"/>
      <c r="L1156" s="234"/>
      <c r="M1156" s="234"/>
      <c r="N1156" s="234"/>
      <c r="O1156" s="235">
        <f t="shared" si="84"/>
        <v>0</v>
      </c>
      <c r="P1156" s="237"/>
      <c r="Q1156" s="238"/>
    </row>
    <row r="1157" spans="1:17" s="206" customFormat="1" ht="12" hidden="1" customHeight="1">
      <c r="A1157" s="168" t="s">
        <v>1712</v>
      </c>
      <c r="B1157" s="224" t="s">
        <v>1827</v>
      </c>
      <c r="C1157" s="167" t="s">
        <v>1759</v>
      </c>
      <c r="D1157" s="167" t="s">
        <v>1738</v>
      </c>
      <c r="E1157" s="224" t="s">
        <v>99</v>
      </c>
      <c r="F1157" s="264"/>
      <c r="G1157" s="218">
        <v>23320</v>
      </c>
      <c r="H1157" s="169">
        <f t="shared" si="85"/>
        <v>0</v>
      </c>
      <c r="I1157" s="218"/>
      <c r="J1157" s="166">
        <f t="shared" si="86"/>
        <v>0</v>
      </c>
      <c r="K1157" s="169"/>
      <c r="L1157" s="169"/>
      <c r="M1157" s="169"/>
      <c r="N1157" s="169"/>
      <c r="O1157" s="166">
        <f t="shared" si="84"/>
        <v>0</v>
      </c>
      <c r="P1157" s="195"/>
      <c r="Q1157" s="167"/>
    </row>
    <row r="1158" spans="1:17" s="242" customFormat="1" ht="12" hidden="1" customHeight="1">
      <c r="A1158" s="230" t="s">
        <v>1770</v>
      </c>
      <c r="B1158" s="231" t="s">
        <v>1827</v>
      </c>
      <c r="C1158" s="247" t="s">
        <v>1767</v>
      </c>
      <c r="D1158" s="247" t="s">
        <v>1771</v>
      </c>
      <c r="E1158" s="232" t="s">
        <v>1769</v>
      </c>
      <c r="F1158" s="265"/>
      <c r="G1158" s="247"/>
      <c r="H1158" s="234">
        <f t="shared" si="85"/>
        <v>0</v>
      </c>
      <c r="I1158" s="233">
        <v>52271</v>
      </c>
      <c r="J1158" s="235">
        <f t="shared" si="86"/>
        <v>0</v>
      </c>
      <c r="K1158" s="234"/>
      <c r="L1158" s="234"/>
      <c r="M1158" s="234"/>
      <c r="N1158" s="234"/>
      <c r="O1158" s="235">
        <f t="shared" si="84"/>
        <v>0</v>
      </c>
      <c r="P1158" s="237"/>
      <c r="Q1158" s="238"/>
    </row>
    <row r="1159" spans="1:17" s="206" customFormat="1" ht="12" hidden="1" customHeight="1">
      <c r="A1159" s="168" t="s">
        <v>1713</v>
      </c>
      <c r="B1159" s="224" t="s">
        <v>1827</v>
      </c>
      <c r="C1159" s="167" t="s">
        <v>1759</v>
      </c>
      <c r="D1159" s="167" t="s">
        <v>1760</v>
      </c>
      <c r="E1159" s="224" t="s">
        <v>99</v>
      </c>
      <c r="F1159" s="264"/>
      <c r="G1159" s="218">
        <v>27500</v>
      </c>
      <c r="H1159" s="169">
        <f t="shared" si="85"/>
        <v>0</v>
      </c>
      <c r="I1159" s="218"/>
      <c r="J1159" s="166">
        <f t="shared" si="86"/>
        <v>0</v>
      </c>
      <c r="K1159" s="169"/>
      <c r="L1159" s="169"/>
      <c r="M1159" s="169"/>
      <c r="N1159" s="169"/>
      <c r="O1159" s="166">
        <f t="shared" ref="O1159:O1222" si="87">SUM(H1159+J1159)+L1159+N1159</f>
        <v>0</v>
      </c>
      <c r="P1159" s="195"/>
      <c r="Q1159" s="167"/>
    </row>
    <row r="1160" spans="1:17" s="242" customFormat="1" ht="12" hidden="1" customHeight="1">
      <c r="A1160" s="230" t="s">
        <v>1772</v>
      </c>
      <c r="B1160" s="231" t="s">
        <v>1827</v>
      </c>
      <c r="C1160" s="247" t="s">
        <v>1767</v>
      </c>
      <c r="D1160" s="247" t="s">
        <v>1773</v>
      </c>
      <c r="E1160" s="232" t="s">
        <v>1769</v>
      </c>
      <c r="F1160" s="265"/>
      <c r="G1160" s="247"/>
      <c r="H1160" s="234">
        <f t="shared" si="85"/>
        <v>0</v>
      </c>
      <c r="I1160" s="233">
        <v>108562</v>
      </c>
      <c r="J1160" s="235">
        <f t="shared" si="86"/>
        <v>0</v>
      </c>
      <c r="K1160" s="234"/>
      <c r="L1160" s="234"/>
      <c r="M1160" s="234"/>
      <c r="N1160" s="234"/>
      <c r="O1160" s="235">
        <f t="shared" si="87"/>
        <v>0</v>
      </c>
      <c r="P1160" s="237"/>
      <c r="Q1160" s="238"/>
    </row>
    <row r="1161" spans="1:17" s="206" customFormat="1" ht="12" hidden="1" customHeight="1">
      <c r="A1161" s="168" t="s">
        <v>1714</v>
      </c>
      <c r="B1161" s="224" t="s">
        <v>1827</v>
      </c>
      <c r="C1161" s="167" t="s">
        <v>1759</v>
      </c>
      <c r="D1161" s="167" t="s">
        <v>1739</v>
      </c>
      <c r="E1161" s="224" t="s">
        <v>99</v>
      </c>
      <c r="F1161" s="264"/>
      <c r="G1161" s="218">
        <v>33440</v>
      </c>
      <c r="H1161" s="169">
        <f t="shared" si="85"/>
        <v>0</v>
      </c>
      <c r="I1161" s="218"/>
      <c r="J1161" s="166">
        <f t="shared" si="86"/>
        <v>0</v>
      </c>
      <c r="K1161" s="169"/>
      <c r="L1161" s="169"/>
      <c r="M1161" s="169"/>
      <c r="N1161" s="169"/>
      <c r="O1161" s="166">
        <f t="shared" si="87"/>
        <v>0</v>
      </c>
      <c r="P1161" s="195"/>
      <c r="Q1161" s="167"/>
    </row>
    <row r="1162" spans="1:17" s="242" customFormat="1" ht="12" hidden="1" customHeight="1">
      <c r="A1162" s="230" t="s">
        <v>1772</v>
      </c>
      <c r="B1162" s="231" t="s">
        <v>1827</v>
      </c>
      <c r="C1162" s="247" t="s">
        <v>1767</v>
      </c>
      <c r="D1162" s="247" t="s">
        <v>1773</v>
      </c>
      <c r="E1162" s="232" t="s">
        <v>1769</v>
      </c>
      <c r="F1162" s="265"/>
      <c r="G1162" s="247"/>
      <c r="H1162" s="234">
        <f t="shared" si="85"/>
        <v>0</v>
      </c>
      <c r="I1162" s="233">
        <v>108562</v>
      </c>
      <c r="J1162" s="235">
        <f t="shared" si="86"/>
        <v>0</v>
      </c>
      <c r="K1162" s="234"/>
      <c r="L1162" s="234"/>
      <c r="M1162" s="234"/>
      <c r="N1162" s="234"/>
      <c r="O1162" s="235">
        <f t="shared" si="87"/>
        <v>0</v>
      </c>
      <c r="P1162" s="237"/>
      <c r="Q1162" s="238"/>
    </row>
    <row r="1163" spans="1:17" s="206" customFormat="1" ht="12" hidden="1" customHeight="1">
      <c r="A1163" s="168" t="s">
        <v>1715</v>
      </c>
      <c r="B1163" s="224" t="s">
        <v>1827</v>
      </c>
      <c r="C1163" s="167" t="s">
        <v>1759</v>
      </c>
      <c r="D1163" s="167" t="s">
        <v>1740</v>
      </c>
      <c r="E1163" s="224" t="s">
        <v>99</v>
      </c>
      <c r="F1163" s="264"/>
      <c r="G1163" s="218">
        <v>45760</v>
      </c>
      <c r="H1163" s="169">
        <f t="shared" si="85"/>
        <v>0</v>
      </c>
      <c r="I1163" s="218"/>
      <c r="J1163" s="166">
        <f t="shared" si="86"/>
        <v>0</v>
      </c>
      <c r="K1163" s="169"/>
      <c r="L1163" s="169"/>
      <c r="M1163" s="169"/>
      <c r="N1163" s="169"/>
      <c r="O1163" s="166">
        <f t="shared" si="87"/>
        <v>0</v>
      </c>
      <c r="P1163" s="195"/>
      <c r="Q1163" s="167"/>
    </row>
    <row r="1164" spans="1:17" s="242" customFormat="1" ht="12" hidden="1" customHeight="1">
      <c r="A1164" s="230" t="s">
        <v>1772</v>
      </c>
      <c r="B1164" s="231" t="s">
        <v>1827</v>
      </c>
      <c r="C1164" s="247" t="s">
        <v>1767</v>
      </c>
      <c r="D1164" s="247" t="s">
        <v>1773</v>
      </c>
      <c r="E1164" s="232" t="s">
        <v>1769</v>
      </c>
      <c r="F1164" s="265"/>
      <c r="G1164" s="247"/>
      <c r="H1164" s="234">
        <f t="shared" si="85"/>
        <v>0</v>
      </c>
      <c r="I1164" s="233">
        <v>108562</v>
      </c>
      <c r="J1164" s="235">
        <f t="shared" si="86"/>
        <v>0</v>
      </c>
      <c r="K1164" s="234"/>
      <c r="L1164" s="234"/>
      <c r="M1164" s="234"/>
      <c r="N1164" s="234"/>
      <c r="O1164" s="235">
        <f t="shared" si="87"/>
        <v>0</v>
      </c>
      <c r="P1164" s="237"/>
      <c r="Q1164" s="238"/>
    </row>
    <row r="1165" spans="1:17" s="206" customFormat="1" ht="12" hidden="1" customHeight="1">
      <c r="A1165" s="168" t="s">
        <v>1716</v>
      </c>
      <c r="B1165" s="224" t="s">
        <v>1827</v>
      </c>
      <c r="C1165" s="167" t="s">
        <v>1759</v>
      </c>
      <c r="D1165" s="167" t="s">
        <v>1741</v>
      </c>
      <c r="E1165" s="224" t="s">
        <v>99</v>
      </c>
      <c r="F1165" s="264"/>
      <c r="G1165" s="218">
        <v>48840</v>
      </c>
      <c r="H1165" s="169">
        <f t="shared" si="85"/>
        <v>0</v>
      </c>
      <c r="I1165" s="218"/>
      <c r="J1165" s="166">
        <f t="shared" si="86"/>
        <v>0</v>
      </c>
      <c r="K1165" s="169"/>
      <c r="L1165" s="169"/>
      <c r="M1165" s="169"/>
      <c r="N1165" s="169"/>
      <c r="O1165" s="166">
        <f t="shared" si="87"/>
        <v>0</v>
      </c>
      <c r="P1165" s="195"/>
      <c r="Q1165" s="167"/>
    </row>
    <row r="1166" spans="1:17" s="242" customFormat="1" ht="12" hidden="1" customHeight="1">
      <c r="A1166" s="230" t="s">
        <v>1772</v>
      </c>
      <c r="B1166" s="231" t="s">
        <v>1827</v>
      </c>
      <c r="C1166" s="247" t="s">
        <v>1767</v>
      </c>
      <c r="D1166" s="247" t="s">
        <v>1773</v>
      </c>
      <c r="E1166" s="232" t="s">
        <v>1769</v>
      </c>
      <c r="F1166" s="265"/>
      <c r="G1166" s="247"/>
      <c r="H1166" s="234">
        <f t="shared" si="85"/>
        <v>0</v>
      </c>
      <c r="I1166" s="233">
        <v>108562</v>
      </c>
      <c r="J1166" s="235">
        <f t="shared" si="86"/>
        <v>0</v>
      </c>
      <c r="K1166" s="234"/>
      <c r="L1166" s="234"/>
      <c r="M1166" s="234"/>
      <c r="N1166" s="234"/>
      <c r="O1166" s="235">
        <f t="shared" si="87"/>
        <v>0</v>
      </c>
      <c r="P1166" s="237"/>
      <c r="Q1166" s="238"/>
    </row>
    <row r="1167" spans="1:17" s="206" customFormat="1" ht="12" hidden="1" customHeight="1">
      <c r="A1167" s="168" t="s">
        <v>1717</v>
      </c>
      <c r="B1167" s="224" t="s">
        <v>1827</v>
      </c>
      <c r="C1167" s="167" t="s">
        <v>1759</v>
      </c>
      <c r="D1167" s="167" t="s">
        <v>1742</v>
      </c>
      <c r="E1167" s="224" t="s">
        <v>99</v>
      </c>
      <c r="F1167" s="264"/>
      <c r="G1167" s="218">
        <v>66440</v>
      </c>
      <c r="H1167" s="169">
        <f t="shared" si="85"/>
        <v>0</v>
      </c>
      <c r="I1167" s="218"/>
      <c r="J1167" s="166">
        <f t="shared" si="86"/>
        <v>0</v>
      </c>
      <c r="K1167" s="169"/>
      <c r="L1167" s="169"/>
      <c r="M1167" s="169"/>
      <c r="N1167" s="169"/>
      <c r="O1167" s="166">
        <f t="shared" si="87"/>
        <v>0</v>
      </c>
      <c r="P1167" s="195"/>
      <c r="Q1167" s="167"/>
    </row>
    <row r="1168" spans="1:17" s="242" customFormat="1" ht="12" hidden="1" customHeight="1">
      <c r="A1168" s="230" t="s">
        <v>1772</v>
      </c>
      <c r="B1168" s="231" t="s">
        <v>1827</v>
      </c>
      <c r="C1168" s="247" t="s">
        <v>1767</v>
      </c>
      <c r="D1168" s="247" t="s">
        <v>1773</v>
      </c>
      <c r="E1168" s="232" t="s">
        <v>1769</v>
      </c>
      <c r="F1168" s="265"/>
      <c r="G1168" s="247"/>
      <c r="H1168" s="234">
        <f t="shared" si="85"/>
        <v>0</v>
      </c>
      <c r="I1168" s="233">
        <v>108562</v>
      </c>
      <c r="J1168" s="235">
        <f t="shared" si="86"/>
        <v>0</v>
      </c>
      <c r="K1168" s="234"/>
      <c r="L1168" s="234"/>
      <c r="M1168" s="234"/>
      <c r="N1168" s="234"/>
      <c r="O1168" s="235">
        <f t="shared" si="87"/>
        <v>0</v>
      </c>
      <c r="P1168" s="237"/>
      <c r="Q1168" s="238"/>
    </row>
    <row r="1169" spans="1:17" s="206" customFormat="1" ht="12" hidden="1" customHeight="1">
      <c r="A1169" s="168" t="s">
        <v>1718</v>
      </c>
      <c r="B1169" s="224" t="s">
        <v>1827</v>
      </c>
      <c r="C1169" s="167" t="s">
        <v>1759</v>
      </c>
      <c r="D1169" s="167" t="s">
        <v>1743</v>
      </c>
      <c r="E1169" s="224" t="s">
        <v>99</v>
      </c>
      <c r="F1169" s="264"/>
      <c r="G1169" s="218">
        <v>84260</v>
      </c>
      <c r="H1169" s="169">
        <f t="shared" si="85"/>
        <v>0</v>
      </c>
      <c r="I1169" s="218"/>
      <c r="J1169" s="166">
        <f t="shared" si="86"/>
        <v>0</v>
      </c>
      <c r="K1169" s="169"/>
      <c r="L1169" s="169"/>
      <c r="M1169" s="169"/>
      <c r="N1169" s="169"/>
      <c r="O1169" s="166">
        <f t="shared" si="87"/>
        <v>0</v>
      </c>
      <c r="P1169" s="195"/>
      <c r="Q1169" s="167"/>
    </row>
    <row r="1170" spans="1:17" s="242" customFormat="1" ht="12" hidden="1" customHeight="1">
      <c r="A1170" s="230" t="s">
        <v>1772</v>
      </c>
      <c r="B1170" s="231" t="s">
        <v>1827</v>
      </c>
      <c r="C1170" s="247" t="s">
        <v>1767</v>
      </c>
      <c r="D1170" s="247" t="s">
        <v>1773</v>
      </c>
      <c r="E1170" s="232" t="s">
        <v>1769</v>
      </c>
      <c r="F1170" s="265"/>
      <c r="G1170" s="247"/>
      <c r="H1170" s="234">
        <f t="shared" si="85"/>
        <v>0</v>
      </c>
      <c r="I1170" s="233">
        <v>108562</v>
      </c>
      <c r="J1170" s="235">
        <f t="shared" si="86"/>
        <v>0</v>
      </c>
      <c r="K1170" s="234"/>
      <c r="L1170" s="234"/>
      <c r="M1170" s="234"/>
      <c r="N1170" s="234"/>
      <c r="O1170" s="235">
        <f t="shared" si="87"/>
        <v>0</v>
      </c>
      <c r="P1170" s="237"/>
      <c r="Q1170" s="238"/>
    </row>
    <row r="1171" spans="1:17" s="206" customFormat="1" ht="12" hidden="1" customHeight="1">
      <c r="A1171" s="168" t="s">
        <v>1719</v>
      </c>
      <c r="B1171" s="224" t="s">
        <v>1827</v>
      </c>
      <c r="C1171" s="167" t="s">
        <v>1759</v>
      </c>
      <c r="D1171" s="167" t="s">
        <v>1744</v>
      </c>
      <c r="E1171" s="224" t="s">
        <v>99</v>
      </c>
      <c r="F1171" s="264"/>
      <c r="G1171" s="218">
        <v>128260</v>
      </c>
      <c r="H1171" s="169">
        <f t="shared" si="85"/>
        <v>0</v>
      </c>
      <c r="I1171" s="218"/>
      <c r="J1171" s="166">
        <f t="shared" si="86"/>
        <v>0</v>
      </c>
      <c r="K1171" s="169"/>
      <c r="L1171" s="169"/>
      <c r="M1171" s="169"/>
      <c r="N1171" s="169"/>
      <c r="O1171" s="166">
        <f t="shared" si="87"/>
        <v>0</v>
      </c>
      <c r="P1171" s="195"/>
      <c r="Q1171" s="167"/>
    </row>
    <row r="1172" spans="1:17" s="242" customFormat="1" ht="12" hidden="1" customHeight="1">
      <c r="A1172" s="230" t="s">
        <v>1772</v>
      </c>
      <c r="B1172" s="231" t="s">
        <v>1827</v>
      </c>
      <c r="C1172" s="247" t="s">
        <v>1767</v>
      </c>
      <c r="D1172" s="247" t="s">
        <v>1773</v>
      </c>
      <c r="E1172" s="232" t="s">
        <v>1769</v>
      </c>
      <c r="F1172" s="265"/>
      <c r="G1172" s="247"/>
      <c r="H1172" s="234">
        <f t="shared" si="85"/>
        <v>0</v>
      </c>
      <c r="I1172" s="233">
        <v>108562</v>
      </c>
      <c r="J1172" s="235">
        <f t="shared" si="86"/>
        <v>0</v>
      </c>
      <c r="K1172" s="234"/>
      <c r="L1172" s="234"/>
      <c r="M1172" s="234"/>
      <c r="N1172" s="234"/>
      <c r="O1172" s="235">
        <f t="shared" si="87"/>
        <v>0</v>
      </c>
      <c r="P1172" s="237"/>
      <c r="Q1172" s="238"/>
    </row>
    <row r="1173" spans="1:17" s="206" customFormat="1" ht="12" hidden="1" customHeight="1">
      <c r="A1173" s="168" t="s">
        <v>1720</v>
      </c>
      <c r="B1173" s="224" t="s">
        <v>1827</v>
      </c>
      <c r="C1173" s="167" t="s">
        <v>1759</v>
      </c>
      <c r="D1173" s="167" t="s">
        <v>1745</v>
      </c>
      <c r="E1173" s="224" t="s">
        <v>99</v>
      </c>
      <c r="F1173" s="264"/>
      <c r="G1173" s="218">
        <v>135960</v>
      </c>
      <c r="H1173" s="169">
        <f t="shared" si="85"/>
        <v>0</v>
      </c>
      <c r="I1173" s="218"/>
      <c r="J1173" s="166">
        <f t="shared" si="86"/>
        <v>0</v>
      </c>
      <c r="K1173" s="169"/>
      <c r="L1173" s="169"/>
      <c r="M1173" s="169"/>
      <c r="N1173" s="169"/>
      <c r="O1173" s="166">
        <f t="shared" si="87"/>
        <v>0</v>
      </c>
      <c r="P1173" s="195"/>
      <c r="Q1173" s="167"/>
    </row>
    <row r="1174" spans="1:17" s="242" customFormat="1" ht="12" hidden="1" customHeight="1">
      <c r="A1174" s="230" t="s">
        <v>1772</v>
      </c>
      <c r="B1174" s="231" t="s">
        <v>1827</v>
      </c>
      <c r="C1174" s="247" t="s">
        <v>1767</v>
      </c>
      <c r="D1174" s="247" t="s">
        <v>1773</v>
      </c>
      <c r="E1174" s="232" t="s">
        <v>1769</v>
      </c>
      <c r="F1174" s="265"/>
      <c r="G1174" s="247"/>
      <c r="H1174" s="234">
        <f t="shared" ref="H1174:H1237" si="88">F1174*G1174*$H$3</f>
        <v>0</v>
      </c>
      <c r="I1174" s="233">
        <v>108562</v>
      </c>
      <c r="J1174" s="235">
        <f t="shared" si="86"/>
        <v>0</v>
      </c>
      <c r="K1174" s="234"/>
      <c r="L1174" s="234"/>
      <c r="M1174" s="234"/>
      <c r="N1174" s="234"/>
      <c r="O1174" s="235">
        <f t="shared" si="87"/>
        <v>0</v>
      </c>
      <c r="P1174" s="237"/>
      <c r="Q1174" s="238"/>
    </row>
    <row r="1175" spans="1:17" s="206" customFormat="1" ht="12" hidden="1" customHeight="1">
      <c r="A1175" s="168" t="s">
        <v>1721</v>
      </c>
      <c r="B1175" s="224" t="s">
        <v>1827</v>
      </c>
      <c r="C1175" s="167" t="s">
        <v>1759</v>
      </c>
      <c r="D1175" s="167" t="s">
        <v>1746</v>
      </c>
      <c r="E1175" s="224" t="s">
        <v>99</v>
      </c>
      <c r="F1175" s="264"/>
      <c r="G1175" s="218">
        <v>168740</v>
      </c>
      <c r="H1175" s="169">
        <f t="shared" si="88"/>
        <v>0</v>
      </c>
      <c r="I1175" s="218"/>
      <c r="J1175" s="166">
        <f t="shared" si="86"/>
        <v>0</v>
      </c>
      <c r="K1175" s="169"/>
      <c r="L1175" s="169"/>
      <c r="M1175" s="169"/>
      <c r="N1175" s="169"/>
      <c r="O1175" s="166">
        <f t="shared" si="87"/>
        <v>0</v>
      </c>
      <c r="P1175" s="195"/>
      <c r="Q1175" s="167"/>
    </row>
    <row r="1176" spans="1:17" s="242" customFormat="1" ht="12" hidden="1" customHeight="1">
      <c r="A1176" s="230" t="s">
        <v>1772</v>
      </c>
      <c r="B1176" s="231" t="s">
        <v>1827</v>
      </c>
      <c r="C1176" s="247" t="s">
        <v>1767</v>
      </c>
      <c r="D1176" s="247" t="s">
        <v>1773</v>
      </c>
      <c r="E1176" s="232" t="s">
        <v>1769</v>
      </c>
      <c r="F1176" s="265"/>
      <c r="G1176" s="247"/>
      <c r="H1176" s="234">
        <f t="shared" si="88"/>
        <v>0</v>
      </c>
      <c r="I1176" s="233">
        <v>108562</v>
      </c>
      <c r="J1176" s="235">
        <f t="shared" si="86"/>
        <v>0</v>
      </c>
      <c r="K1176" s="234"/>
      <c r="L1176" s="234"/>
      <c r="M1176" s="234"/>
      <c r="N1176" s="234"/>
      <c r="O1176" s="235">
        <f t="shared" si="87"/>
        <v>0</v>
      </c>
      <c r="P1176" s="237"/>
      <c r="Q1176" s="238"/>
    </row>
    <row r="1177" spans="1:17" s="206" customFormat="1" ht="12" hidden="1" customHeight="1">
      <c r="A1177" s="168" t="s">
        <v>1722</v>
      </c>
      <c r="B1177" s="224" t="s">
        <v>1827</v>
      </c>
      <c r="C1177" s="167" t="s">
        <v>1759</v>
      </c>
      <c r="D1177" s="167" t="s">
        <v>1747</v>
      </c>
      <c r="E1177" s="224" t="s">
        <v>99</v>
      </c>
      <c r="F1177" s="264"/>
      <c r="G1177" s="218">
        <v>214940</v>
      </c>
      <c r="H1177" s="169">
        <f t="shared" si="88"/>
        <v>0</v>
      </c>
      <c r="I1177" s="218"/>
      <c r="J1177" s="166">
        <f t="shared" si="86"/>
        <v>0</v>
      </c>
      <c r="K1177" s="169"/>
      <c r="L1177" s="169"/>
      <c r="M1177" s="169"/>
      <c r="N1177" s="169"/>
      <c r="O1177" s="166">
        <f t="shared" si="87"/>
        <v>0</v>
      </c>
      <c r="P1177" s="195"/>
      <c r="Q1177" s="167"/>
    </row>
    <row r="1178" spans="1:17" s="242" customFormat="1" ht="12" hidden="1" customHeight="1">
      <c r="A1178" s="230" t="s">
        <v>1772</v>
      </c>
      <c r="B1178" s="231" t="s">
        <v>1827</v>
      </c>
      <c r="C1178" s="247" t="s">
        <v>1767</v>
      </c>
      <c r="D1178" s="247" t="s">
        <v>1773</v>
      </c>
      <c r="E1178" s="232" t="s">
        <v>1769</v>
      </c>
      <c r="F1178" s="265"/>
      <c r="G1178" s="247"/>
      <c r="H1178" s="234">
        <f t="shared" si="88"/>
        <v>0</v>
      </c>
      <c r="I1178" s="233">
        <v>108562</v>
      </c>
      <c r="J1178" s="235">
        <f t="shared" si="86"/>
        <v>0</v>
      </c>
      <c r="K1178" s="234"/>
      <c r="L1178" s="234"/>
      <c r="M1178" s="234"/>
      <c r="N1178" s="234"/>
      <c r="O1178" s="235">
        <f t="shared" si="87"/>
        <v>0</v>
      </c>
      <c r="P1178" s="237"/>
      <c r="Q1178" s="238"/>
    </row>
    <row r="1179" spans="1:17" s="206" customFormat="1" ht="12" hidden="1" customHeight="1">
      <c r="A1179" s="168" t="s">
        <v>1723</v>
      </c>
      <c r="B1179" s="224" t="s">
        <v>1827</v>
      </c>
      <c r="C1179" s="167" t="s">
        <v>1759</v>
      </c>
      <c r="D1179" s="167" t="s">
        <v>1748</v>
      </c>
      <c r="E1179" s="224" t="s">
        <v>99</v>
      </c>
      <c r="F1179" s="264"/>
      <c r="G1179" s="218">
        <v>247280</v>
      </c>
      <c r="H1179" s="169">
        <f t="shared" si="88"/>
        <v>0</v>
      </c>
      <c r="I1179" s="218"/>
      <c r="J1179" s="166">
        <f t="shared" si="86"/>
        <v>0</v>
      </c>
      <c r="K1179" s="169"/>
      <c r="L1179" s="169"/>
      <c r="M1179" s="169"/>
      <c r="N1179" s="169"/>
      <c r="O1179" s="166">
        <f t="shared" si="87"/>
        <v>0</v>
      </c>
      <c r="P1179" s="195"/>
      <c r="Q1179" s="167"/>
    </row>
    <row r="1180" spans="1:17" s="242" customFormat="1" ht="12" hidden="1" customHeight="1">
      <c r="A1180" s="230" t="s">
        <v>1772</v>
      </c>
      <c r="B1180" s="231" t="s">
        <v>1827</v>
      </c>
      <c r="C1180" s="247" t="s">
        <v>1767</v>
      </c>
      <c r="D1180" s="247" t="s">
        <v>1773</v>
      </c>
      <c r="E1180" s="232" t="s">
        <v>1769</v>
      </c>
      <c r="F1180" s="265"/>
      <c r="G1180" s="247"/>
      <c r="H1180" s="234">
        <f t="shared" si="88"/>
        <v>0</v>
      </c>
      <c r="I1180" s="233">
        <v>108562</v>
      </c>
      <c r="J1180" s="235">
        <f t="shared" si="86"/>
        <v>0</v>
      </c>
      <c r="K1180" s="234"/>
      <c r="L1180" s="234"/>
      <c r="M1180" s="234"/>
      <c r="N1180" s="234"/>
      <c r="O1180" s="235">
        <f t="shared" si="87"/>
        <v>0</v>
      </c>
      <c r="P1180" s="237"/>
      <c r="Q1180" s="238"/>
    </row>
    <row r="1181" spans="1:17" s="206" customFormat="1" ht="12" hidden="1" customHeight="1">
      <c r="A1181" s="168" t="s">
        <v>1724</v>
      </c>
      <c r="B1181" s="224" t="s">
        <v>1827</v>
      </c>
      <c r="C1181" s="167" t="s">
        <v>1759</v>
      </c>
      <c r="D1181" s="167" t="s">
        <v>1749</v>
      </c>
      <c r="E1181" s="224" t="s">
        <v>99</v>
      </c>
      <c r="F1181" s="264"/>
      <c r="G1181" s="218">
        <v>326480</v>
      </c>
      <c r="H1181" s="169">
        <f t="shared" si="88"/>
        <v>0</v>
      </c>
      <c r="I1181" s="218"/>
      <c r="J1181" s="166">
        <f t="shared" ref="J1181:J1244" si="89">IF(P1181="",F1181*I1181*$J$3*$P$3,F1181*I1181*$J$3*P1181)</f>
        <v>0</v>
      </c>
      <c r="K1181" s="169"/>
      <c r="L1181" s="169"/>
      <c r="M1181" s="169"/>
      <c r="N1181" s="169"/>
      <c r="O1181" s="166">
        <f t="shared" si="87"/>
        <v>0</v>
      </c>
      <c r="P1181" s="195"/>
      <c r="Q1181" s="167"/>
    </row>
    <row r="1182" spans="1:17" s="242" customFormat="1" ht="12" hidden="1" customHeight="1">
      <c r="A1182" s="230" t="s">
        <v>1772</v>
      </c>
      <c r="B1182" s="231" t="s">
        <v>1827</v>
      </c>
      <c r="C1182" s="247" t="s">
        <v>1767</v>
      </c>
      <c r="D1182" s="247" t="s">
        <v>1773</v>
      </c>
      <c r="E1182" s="232" t="s">
        <v>1769</v>
      </c>
      <c r="F1182" s="265"/>
      <c r="G1182" s="247"/>
      <c r="H1182" s="234">
        <f t="shared" si="88"/>
        <v>0</v>
      </c>
      <c r="I1182" s="233">
        <v>108562</v>
      </c>
      <c r="J1182" s="235">
        <f t="shared" si="89"/>
        <v>0</v>
      </c>
      <c r="K1182" s="234"/>
      <c r="L1182" s="234"/>
      <c r="M1182" s="234"/>
      <c r="N1182" s="234"/>
      <c r="O1182" s="235">
        <f t="shared" si="87"/>
        <v>0</v>
      </c>
      <c r="P1182" s="237"/>
      <c r="Q1182" s="238"/>
    </row>
    <row r="1183" spans="1:17" s="206" customFormat="1" ht="12" hidden="1" customHeight="1">
      <c r="A1183" s="168" t="s">
        <v>1725</v>
      </c>
      <c r="B1183" s="224" t="s">
        <v>1827</v>
      </c>
      <c r="C1183" s="167" t="s">
        <v>1759</v>
      </c>
      <c r="D1183" s="167" t="s">
        <v>1750</v>
      </c>
      <c r="E1183" s="224" t="s">
        <v>99</v>
      </c>
      <c r="F1183" s="264"/>
      <c r="G1183" s="218">
        <v>394020</v>
      </c>
      <c r="H1183" s="169">
        <f t="shared" si="88"/>
        <v>0</v>
      </c>
      <c r="I1183" s="218"/>
      <c r="J1183" s="166">
        <f t="shared" si="89"/>
        <v>0</v>
      </c>
      <c r="K1183" s="169"/>
      <c r="L1183" s="169"/>
      <c r="M1183" s="169"/>
      <c r="N1183" s="169"/>
      <c r="O1183" s="166">
        <f t="shared" si="87"/>
        <v>0</v>
      </c>
      <c r="P1183" s="195"/>
      <c r="Q1183" s="167"/>
    </row>
    <row r="1184" spans="1:17" s="242" customFormat="1" ht="12" hidden="1" customHeight="1">
      <c r="A1184" s="230" t="s">
        <v>1772</v>
      </c>
      <c r="B1184" s="231" t="s">
        <v>1827</v>
      </c>
      <c r="C1184" s="247" t="s">
        <v>1767</v>
      </c>
      <c r="D1184" s="247" t="s">
        <v>1773</v>
      </c>
      <c r="E1184" s="232" t="s">
        <v>1769</v>
      </c>
      <c r="F1184" s="265"/>
      <c r="G1184" s="247"/>
      <c r="H1184" s="234">
        <f t="shared" si="88"/>
        <v>0</v>
      </c>
      <c r="I1184" s="233">
        <v>108562</v>
      </c>
      <c r="J1184" s="235">
        <f t="shared" si="89"/>
        <v>0</v>
      </c>
      <c r="K1184" s="234"/>
      <c r="L1184" s="234"/>
      <c r="M1184" s="234"/>
      <c r="N1184" s="234"/>
      <c r="O1184" s="235">
        <f t="shared" si="87"/>
        <v>0</v>
      </c>
      <c r="P1184" s="237"/>
      <c r="Q1184" s="238"/>
    </row>
    <row r="1185" spans="1:17" s="206" customFormat="1" ht="12" hidden="1" customHeight="1">
      <c r="A1185" s="168" t="s">
        <v>1726</v>
      </c>
      <c r="B1185" s="224" t="s">
        <v>1827</v>
      </c>
      <c r="C1185" s="167" t="s">
        <v>1759</v>
      </c>
      <c r="D1185" s="167" t="s">
        <v>1755</v>
      </c>
      <c r="E1185" s="224" t="s">
        <v>99</v>
      </c>
      <c r="F1185" s="264"/>
      <c r="G1185" s="218">
        <v>127600</v>
      </c>
      <c r="H1185" s="169">
        <f t="shared" si="88"/>
        <v>0</v>
      </c>
      <c r="I1185" s="218"/>
      <c r="J1185" s="166">
        <f t="shared" si="89"/>
        <v>0</v>
      </c>
      <c r="K1185" s="169"/>
      <c r="L1185" s="169"/>
      <c r="M1185" s="169"/>
      <c r="N1185" s="169"/>
      <c r="O1185" s="166">
        <f t="shared" si="87"/>
        <v>0</v>
      </c>
      <c r="P1185" s="195"/>
      <c r="Q1185" s="167"/>
    </row>
    <row r="1186" spans="1:17" s="242" customFormat="1" ht="12" hidden="1" customHeight="1">
      <c r="A1186" s="230" t="s">
        <v>1766</v>
      </c>
      <c r="B1186" s="231" t="s">
        <v>1827</v>
      </c>
      <c r="C1186" s="247" t="s">
        <v>1767</v>
      </c>
      <c r="D1186" s="247" t="s">
        <v>1768</v>
      </c>
      <c r="E1186" s="232" t="s">
        <v>1769</v>
      </c>
      <c r="F1186" s="265"/>
      <c r="G1186" s="247"/>
      <c r="H1186" s="234">
        <f t="shared" si="88"/>
        <v>0</v>
      </c>
      <c r="I1186" s="233">
        <v>36187</v>
      </c>
      <c r="J1186" s="235">
        <f t="shared" si="89"/>
        <v>0</v>
      </c>
      <c r="K1186" s="234"/>
      <c r="L1186" s="234"/>
      <c r="M1186" s="234"/>
      <c r="N1186" s="234"/>
      <c r="O1186" s="235">
        <f t="shared" si="87"/>
        <v>0</v>
      </c>
      <c r="P1186" s="237"/>
      <c r="Q1186" s="238"/>
    </row>
    <row r="1187" spans="1:17" s="206" customFormat="1" ht="12" hidden="1" customHeight="1">
      <c r="A1187" s="168" t="s">
        <v>1727</v>
      </c>
      <c r="B1187" s="224" t="s">
        <v>1827</v>
      </c>
      <c r="C1187" s="167" t="s">
        <v>1759</v>
      </c>
      <c r="D1187" s="167" t="s">
        <v>1756</v>
      </c>
      <c r="E1187" s="224" t="s">
        <v>99</v>
      </c>
      <c r="F1187" s="264"/>
      <c r="G1187" s="218">
        <v>193600</v>
      </c>
      <c r="H1187" s="169">
        <f t="shared" si="88"/>
        <v>0</v>
      </c>
      <c r="I1187" s="218"/>
      <c r="J1187" s="166">
        <f t="shared" si="89"/>
        <v>0</v>
      </c>
      <c r="K1187" s="169"/>
      <c r="L1187" s="169"/>
      <c r="M1187" s="169"/>
      <c r="N1187" s="169"/>
      <c r="O1187" s="166">
        <f t="shared" si="87"/>
        <v>0</v>
      </c>
      <c r="P1187" s="195"/>
      <c r="Q1187" s="167"/>
    </row>
    <row r="1188" spans="1:17" s="242" customFormat="1" ht="12" hidden="1" customHeight="1">
      <c r="A1188" s="230" t="s">
        <v>1770</v>
      </c>
      <c r="B1188" s="231" t="s">
        <v>1827</v>
      </c>
      <c r="C1188" s="247" t="s">
        <v>1767</v>
      </c>
      <c r="D1188" s="247" t="s">
        <v>1771</v>
      </c>
      <c r="E1188" s="232" t="s">
        <v>1769</v>
      </c>
      <c r="F1188" s="265"/>
      <c r="G1188" s="247"/>
      <c r="H1188" s="234">
        <f t="shared" si="88"/>
        <v>0</v>
      </c>
      <c r="I1188" s="233">
        <v>52271</v>
      </c>
      <c r="J1188" s="235">
        <f t="shared" si="89"/>
        <v>0</v>
      </c>
      <c r="K1188" s="234"/>
      <c r="L1188" s="234"/>
      <c r="M1188" s="234"/>
      <c r="N1188" s="234"/>
      <c r="O1188" s="235">
        <f t="shared" si="87"/>
        <v>0</v>
      </c>
      <c r="P1188" s="237"/>
      <c r="Q1188" s="238"/>
    </row>
    <row r="1189" spans="1:17" s="206" customFormat="1" ht="12" hidden="1" customHeight="1">
      <c r="A1189" s="168" t="s">
        <v>1728</v>
      </c>
      <c r="B1189" s="224" t="s">
        <v>1827</v>
      </c>
      <c r="C1189" s="167" t="s">
        <v>1759</v>
      </c>
      <c r="D1189" s="167" t="s">
        <v>1757</v>
      </c>
      <c r="E1189" s="224" t="s">
        <v>99</v>
      </c>
      <c r="F1189" s="264"/>
      <c r="G1189" s="218">
        <v>259600</v>
      </c>
      <c r="H1189" s="169">
        <f t="shared" si="88"/>
        <v>0</v>
      </c>
      <c r="I1189" s="218"/>
      <c r="J1189" s="166">
        <f t="shared" si="89"/>
        <v>0</v>
      </c>
      <c r="K1189" s="169"/>
      <c r="L1189" s="169"/>
      <c r="M1189" s="169"/>
      <c r="N1189" s="169"/>
      <c r="O1189" s="166">
        <f t="shared" si="87"/>
        <v>0</v>
      </c>
      <c r="P1189" s="195"/>
      <c r="Q1189" s="167"/>
    </row>
    <row r="1190" spans="1:17" s="242" customFormat="1" ht="12" hidden="1" customHeight="1">
      <c r="A1190" s="230" t="s">
        <v>1770</v>
      </c>
      <c r="B1190" s="231" t="s">
        <v>1827</v>
      </c>
      <c r="C1190" s="247" t="s">
        <v>1767</v>
      </c>
      <c r="D1190" s="247" t="s">
        <v>1771</v>
      </c>
      <c r="E1190" s="232" t="s">
        <v>1769</v>
      </c>
      <c r="F1190" s="265"/>
      <c r="G1190" s="247"/>
      <c r="H1190" s="234">
        <f t="shared" si="88"/>
        <v>0</v>
      </c>
      <c r="I1190" s="233">
        <v>52271</v>
      </c>
      <c r="J1190" s="235">
        <f t="shared" si="89"/>
        <v>0</v>
      </c>
      <c r="K1190" s="234"/>
      <c r="L1190" s="234"/>
      <c r="M1190" s="234"/>
      <c r="N1190" s="234"/>
      <c r="O1190" s="235">
        <f t="shared" si="87"/>
        <v>0</v>
      </c>
      <c r="P1190" s="237"/>
      <c r="Q1190" s="238"/>
    </row>
    <row r="1191" spans="1:17" s="206" customFormat="1" ht="12" hidden="1" customHeight="1">
      <c r="A1191" s="168" t="s">
        <v>1729</v>
      </c>
      <c r="B1191" s="224" t="s">
        <v>1827</v>
      </c>
      <c r="C1191" s="167" t="s">
        <v>1759</v>
      </c>
      <c r="D1191" s="167" t="s">
        <v>1758</v>
      </c>
      <c r="E1191" s="224" t="s">
        <v>99</v>
      </c>
      <c r="F1191" s="264"/>
      <c r="G1191" s="218">
        <v>299200</v>
      </c>
      <c r="H1191" s="169">
        <f t="shared" si="88"/>
        <v>0</v>
      </c>
      <c r="I1191" s="218"/>
      <c r="J1191" s="166">
        <f t="shared" si="89"/>
        <v>0</v>
      </c>
      <c r="K1191" s="169"/>
      <c r="L1191" s="169"/>
      <c r="M1191" s="169"/>
      <c r="N1191" s="169"/>
      <c r="O1191" s="166">
        <f t="shared" si="87"/>
        <v>0</v>
      </c>
      <c r="P1191" s="195"/>
      <c r="Q1191" s="167"/>
    </row>
    <row r="1192" spans="1:17" s="242" customFormat="1" ht="12" hidden="1" customHeight="1">
      <c r="A1192" s="230" t="s">
        <v>1772</v>
      </c>
      <c r="B1192" s="231" t="s">
        <v>1827</v>
      </c>
      <c r="C1192" s="247" t="s">
        <v>1767</v>
      </c>
      <c r="D1192" s="247" t="s">
        <v>1773</v>
      </c>
      <c r="E1192" s="232" t="s">
        <v>1769</v>
      </c>
      <c r="F1192" s="265"/>
      <c r="G1192" s="247"/>
      <c r="H1192" s="234">
        <f t="shared" si="88"/>
        <v>0</v>
      </c>
      <c r="I1192" s="233">
        <v>108562</v>
      </c>
      <c r="J1192" s="235">
        <f t="shared" si="89"/>
        <v>0</v>
      </c>
      <c r="K1192" s="234"/>
      <c r="L1192" s="234"/>
      <c r="M1192" s="234"/>
      <c r="N1192" s="234"/>
      <c r="O1192" s="235">
        <f t="shared" si="87"/>
        <v>0</v>
      </c>
      <c r="P1192" s="237"/>
      <c r="Q1192" s="238"/>
    </row>
    <row r="1193" spans="1:17" s="206" customFormat="1" ht="12" hidden="1" customHeight="1">
      <c r="A1193" s="168" t="s">
        <v>1730</v>
      </c>
      <c r="B1193" s="224" t="s">
        <v>1827</v>
      </c>
      <c r="C1193" s="167" t="s">
        <v>1759</v>
      </c>
      <c r="D1193" s="167" t="s">
        <v>1761</v>
      </c>
      <c r="E1193" s="224" t="s">
        <v>99</v>
      </c>
      <c r="F1193" s="264"/>
      <c r="G1193" s="218">
        <v>363000</v>
      </c>
      <c r="H1193" s="169">
        <f t="shared" si="88"/>
        <v>0</v>
      </c>
      <c r="I1193" s="218"/>
      <c r="J1193" s="166">
        <f t="shared" si="89"/>
        <v>0</v>
      </c>
      <c r="K1193" s="169"/>
      <c r="L1193" s="169"/>
      <c r="M1193" s="169"/>
      <c r="N1193" s="169"/>
      <c r="O1193" s="166">
        <f t="shared" si="87"/>
        <v>0</v>
      </c>
      <c r="P1193" s="195"/>
      <c r="Q1193" s="167"/>
    </row>
    <row r="1194" spans="1:17" s="242" customFormat="1" ht="12" hidden="1" customHeight="1">
      <c r="A1194" s="230" t="s">
        <v>1772</v>
      </c>
      <c r="B1194" s="231" t="s">
        <v>1827</v>
      </c>
      <c r="C1194" s="247" t="s">
        <v>1767</v>
      </c>
      <c r="D1194" s="247" t="s">
        <v>1773</v>
      </c>
      <c r="E1194" s="232" t="s">
        <v>1769</v>
      </c>
      <c r="F1194" s="265"/>
      <c r="G1194" s="247"/>
      <c r="H1194" s="234">
        <f t="shared" si="88"/>
        <v>0</v>
      </c>
      <c r="I1194" s="233">
        <v>108562</v>
      </c>
      <c r="J1194" s="235">
        <f t="shared" si="89"/>
        <v>0</v>
      </c>
      <c r="K1194" s="234"/>
      <c r="L1194" s="234"/>
      <c r="M1194" s="234"/>
      <c r="N1194" s="234"/>
      <c r="O1194" s="235">
        <f t="shared" si="87"/>
        <v>0</v>
      </c>
      <c r="P1194" s="237"/>
      <c r="Q1194" s="238"/>
    </row>
    <row r="1195" spans="1:17" s="206" customFormat="1" ht="12" hidden="1" customHeight="1">
      <c r="A1195" s="168" t="s">
        <v>1731</v>
      </c>
      <c r="B1195" s="224" t="s">
        <v>1827</v>
      </c>
      <c r="C1195" s="167" t="s">
        <v>1759</v>
      </c>
      <c r="D1195" s="167" t="s">
        <v>1762</v>
      </c>
      <c r="E1195" s="224" t="s">
        <v>99</v>
      </c>
      <c r="F1195" s="264"/>
      <c r="G1195" s="218">
        <v>543400</v>
      </c>
      <c r="H1195" s="169">
        <f t="shared" si="88"/>
        <v>0</v>
      </c>
      <c r="I1195" s="218"/>
      <c r="J1195" s="166">
        <f t="shared" si="89"/>
        <v>0</v>
      </c>
      <c r="K1195" s="169"/>
      <c r="L1195" s="169"/>
      <c r="M1195" s="169"/>
      <c r="N1195" s="169"/>
      <c r="O1195" s="166">
        <f t="shared" si="87"/>
        <v>0</v>
      </c>
      <c r="P1195" s="195"/>
      <c r="Q1195" s="167"/>
    </row>
    <row r="1196" spans="1:17" s="242" customFormat="1" ht="12" hidden="1" customHeight="1">
      <c r="A1196" s="230" t="s">
        <v>1772</v>
      </c>
      <c r="B1196" s="231" t="s">
        <v>1827</v>
      </c>
      <c r="C1196" s="247" t="s">
        <v>1767</v>
      </c>
      <c r="D1196" s="247" t="s">
        <v>1773</v>
      </c>
      <c r="E1196" s="232" t="s">
        <v>1769</v>
      </c>
      <c r="F1196" s="265"/>
      <c r="G1196" s="247"/>
      <c r="H1196" s="234">
        <f t="shared" si="88"/>
        <v>0</v>
      </c>
      <c r="I1196" s="233">
        <v>108562</v>
      </c>
      <c r="J1196" s="235">
        <f t="shared" si="89"/>
        <v>0</v>
      </c>
      <c r="K1196" s="234"/>
      <c r="L1196" s="234"/>
      <c r="M1196" s="234"/>
      <c r="N1196" s="234"/>
      <c r="O1196" s="235">
        <f t="shared" si="87"/>
        <v>0</v>
      </c>
      <c r="P1196" s="237"/>
      <c r="Q1196" s="238"/>
    </row>
    <row r="1197" spans="1:17" s="206" customFormat="1" ht="12" hidden="1" customHeight="1">
      <c r="A1197" s="168" t="s">
        <v>1732</v>
      </c>
      <c r="B1197" s="224" t="s">
        <v>1827</v>
      </c>
      <c r="C1197" s="167" t="s">
        <v>1759</v>
      </c>
      <c r="D1197" s="167" t="s">
        <v>1763</v>
      </c>
      <c r="E1197" s="224" t="s">
        <v>99</v>
      </c>
      <c r="F1197" s="264"/>
      <c r="G1197" s="218">
        <v>831600</v>
      </c>
      <c r="H1197" s="169">
        <f t="shared" si="88"/>
        <v>0</v>
      </c>
      <c r="I1197" s="218"/>
      <c r="J1197" s="166">
        <f t="shared" si="89"/>
        <v>0</v>
      </c>
      <c r="K1197" s="169"/>
      <c r="L1197" s="169"/>
      <c r="M1197" s="169"/>
      <c r="N1197" s="169"/>
      <c r="O1197" s="166">
        <f t="shared" si="87"/>
        <v>0</v>
      </c>
      <c r="P1197" s="195"/>
      <c r="Q1197" s="167"/>
    </row>
    <row r="1198" spans="1:17" s="242" customFormat="1" ht="12" hidden="1" customHeight="1">
      <c r="A1198" s="230" t="s">
        <v>1772</v>
      </c>
      <c r="B1198" s="231" t="s">
        <v>1827</v>
      </c>
      <c r="C1198" s="247" t="s">
        <v>1767</v>
      </c>
      <c r="D1198" s="247" t="s">
        <v>1773</v>
      </c>
      <c r="E1198" s="232" t="s">
        <v>1769</v>
      </c>
      <c r="F1198" s="265"/>
      <c r="G1198" s="247"/>
      <c r="H1198" s="234">
        <f t="shared" si="88"/>
        <v>0</v>
      </c>
      <c r="I1198" s="233">
        <v>108562</v>
      </c>
      <c r="J1198" s="235">
        <f t="shared" si="89"/>
        <v>0</v>
      </c>
      <c r="K1198" s="234"/>
      <c r="L1198" s="234"/>
      <c r="M1198" s="234"/>
      <c r="N1198" s="234"/>
      <c r="O1198" s="235">
        <f t="shared" si="87"/>
        <v>0</v>
      </c>
      <c r="P1198" s="237"/>
      <c r="Q1198" s="238"/>
    </row>
    <row r="1199" spans="1:17" s="206" customFormat="1" ht="12" hidden="1" customHeight="1">
      <c r="A1199" s="168" t="s">
        <v>1733</v>
      </c>
      <c r="B1199" s="224" t="s">
        <v>1827</v>
      </c>
      <c r="C1199" s="167" t="s">
        <v>1759</v>
      </c>
      <c r="D1199" s="167" t="s">
        <v>1764</v>
      </c>
      <c r="E1199" s="224" t="s">
        <v>99</v>
      </c>
      <c r="F1199" s="264"/>
      <c r="G1199" s="218">
        <v>1045000</v>
      </c>
      <c r="H1199" s="169">
        <f t="shared" si="88"/>
        <v>0</v>
      </c>
      <c r="I1199" s="218"/>
      <c r="J1199" s="166">
        <f t="shared" si="89"/>
        <v>0</v>
      </c>
      <c r="K1199" s="169"/>
      <c r="L1199" s="169"/>
      <c r="M1199" s="169"/>
      <c r="N1199" s="169"/>
      <c r="O1199" s="166">
        <f t="shared" si="87"/>
        <v>0</v>
      </c>
      <c r="P1199" s="195"/>
      <c r="Q1199" s="167"/>
    </row>
    <row r="1200" spans="1:17" s="242" customFormat="1" ht="12" hidden="1" customHeight="1">
      <c r="A1200" s="230" t="s">
        <v>1772</v>
      </c>
      <c r="B1200" s="231" t="s">
        <v>1827</v>
      </c>
      <c r="C1200" s="247" t="s">
        <v>1767</v>
      </c>
      <c r="D1200" s="247" t="s">
        <v>1773</v>
      </c>
      <c r="E1200" s="232" t="s">
        <v>1769</v>
      </c>
      <c r="F1200" s="265"/>
      <c r="G1200" s="247"/>
      <c r="H1200" s="234">
        <f t="shared" si="88"/>
        <v>0</v>
      </c>
      <c r="I1200" s="233">
        <v>108562</v>
      </c>
      <c r="J1200" s="235">
        <f t="shared" si="89"/>
        <v>0</v>
      </c>
      <c r="K1200" s="234"/>
      <c r="L1200" s="234"/>
      <c r="M1200" s="234"/>
      <c r="N1200" s="234"/>
      <c r="O1200" s="235">
        <f t="shared" si="87"/>
        <v>0</v>
      </c>
      <c r="P1200" s="237"/>
      <c r="Q1200" s="238"/>
    </row>
    <row r="1201" spans="1:17" s="206" customFormat="1" ht="12" hidden="1" customHeight="1">
      <c r="A1201" s="168" t="s">
        <v>1734</v>
      </c>
      <c r="B1201" s="224" t="s">
        <v>1827</v>
      </c>
      <c r="C1201" s="167" t="s">
        <v>1759</v>
      </c>
      <c r="D1201" s="167" t="s">
        <v>1765</v>
      </c>
      <c r="E1201" s="224" t="s">
        <v>99</v>
      </c>
      <c r="F1201" s="264"/>
      <c r="G1201" s="218">
        <v>1522400</v>
      </c>
      <c r="H1201" s="169">
        <f t="shared" si="88"/>
        <v>0</v>
      </c>
      <c r="I1201" s="218"/>
      <c r="J1201" s="166">
        <f t="shared" si="89"/>
        <v>0</v>
      </c>
      <c r="K1201" s="169"/>
      <c r="L1201" s="169"/>
      <c r="M1201" s="169"/>
      <c r="N1201" s="169"/>
      <c r="O1201" s="166">
        <f t="shared" si="87"/>
        <v>0</v>
      </c>
      <c r="P1201" s="195"/>
      <c r="Q1201" s="167"/>
    </row>
    <row r="1202" spans="1:17" s="242" customFormat="1" ht="12" hidden="1" customHeight="1">
      <c r="A1202" s="230" t="s">
        <v>1772</v>
      </c>
      <c r="B1202" s="231" t="s">
        <v>1827</v>
      </c>
      <c r="C1202" s="247" t="s">
        <v>1767</v>
      </c>
      <c r="D1202" s="247" t="s">
        <v>1773</v>
      </c>
      <c r="E1202" s="232" t="s">
        <v>1769</v>
      </c>
      <c r="F1202" s="265"/>
      <c r="G1202" s="247"/>
      <c r="H1202" s="234">
        <f t="shared" si="88"/>
        <v>0</v>
      </c>
      <c r="I1202" s="233">
        <v>108562</v>
      </c>
      <c r="J1202" s="235">
        <f t="shared" si="89"/>
        <v>0</v>
      </c>
      <c r="K1202" s="234"/>
      <c r="L1202" s="234"/>
      <c r="M1202" s="234"/>
      <c r="N1202" s="234"/>
      <c r="O1202" s="235">
        <f t="shared" si="87"/>
        <v>0</v>
      </c>
      <c r="P1202" s="237"/>
      <c r="Q1202" s="238"/>
    </row>
    <row r="1203" spans="1:17" s="206" customFormat="1" ht="12" hidden="1" customHeight="1">
      <c r="A1203" s="168" t="s">
        <v>1917</v>
      </c>
      <c r="B1203" s="227" t="s">
        <v>1953</v>
      </c>
      <c r="C1203" s="196" t="s">
        <v>1919</v>
      </c>
      <c r="D1203" s="196" t="s">
        <v>1920</v>
      </c>
      <c r="E1203" s="227" t="s">
        <v>93</v>
      </c>
      <c r="F1203" s="264"/>
      <c r="G1203" s="166">
        <v>350000</v>
      </c>
      <c r="H1203" s="169">
        <f t="shared" si="88"/>
        <v>0</v>
      </c>
      <c r="I1203" s="166"/>
      <c r="J1203" s="166">
        <f t="shared" si="89"/>
        <v>0</v>
      </c>
      <c r="K1203" s="169"/>
      <c r="L1203" s="169"/>
      <c r="M1203" s="169"/>
      <c r="N1203" s="169"/>
      <c r="O1203" s="166">
        <f t="shared" si="87"/>
        <v>0</v>
      </c>
      <c r="P1203" s="195"/>
      <c r="Q1203" s="167"/>
    </row>
    <row r="1204" spans="1:17" s="206" customFormat="1" ht="12" hidden="1" customHeight="1">
      <c r="A1204" s="168" t="s">
        <v>1918</v>
      </c>
      <c r="B1204" s="227" t="s">
        <v>1953</v>
      </c>
      <c r="C1204" s="196" t="s">
        <v>1919</v>
      </c>
      <c r="D1204" s="196" t="s">
        <v>1921</v>
      </c>
      <c r="E1204" s="227" t="s">
        <v>93</v>
      </c>
      <c r="F1204" s="264"/>
      <c r="G1204" s="166">
        <v>400000</v>
      </c>
      <c r="H1204" s="169">
        <f t="shared" si="88"/>
        <v>0</v>
      </c>
      <c r="I1204" s="166"/>
      <c r="J1204" s="166">
        <f t="shared" si="89"/>
        <v>0</v>
      </c>
      <c r="K1204" s="169"/>
      <c r="L1204" s="169"/>
      <c r="M1204" s="169"/>
      <c r="N1204" s="169"/>
      <c r="O1204" s="166">
        <f t="shared" si="87"/>
        <v>0</v>
      </c>
      <c r="P1204" s="195"/>
      <c r="Q1204" s="167"/>
    </row>
    <row r="1205" spans="1:17" s="206" customFormat="1" ht="12" hidden="1" customHeight="1">
      <c r="A1205" s="168" t="s">
        <v>1922</v>
      </c>
      <c r="B1205" s="227" t="s">
        <v>1953</v>
      </c>
      <c r="C1205" s="196" t="s">
        <v>1923</v>
      </c>
      <c r="D1205" s="196" t="s">
        <v>1924</v>
      </c>
      <c r="E1205" s="227" t="s">
        <v>100</v>
      </c>
      <c r="F1205" s="264"/>
      <c r="G1205" s="166">
        <v>1950000</v>
      </c>
      <c r="H1205" s="169">
        <f t="shared" si="88"/>
        <v>0</v>
      </c>
      <c r="I1205" s="166"/>
      <c r="J1205" s="166">
        <f t="shared" si="89"/>
        <v>0</v>
      </c>
      <c r="K1205" s="169"/>
      <c r="L1205" s="169"/>
      <c r="M1205" s="169"/>
      <c r="N1205" s="169"/>
      <c r="O1205" s="166">
        <f t="shared" si="87"/>
        <v>0</v>
      </c>
      <c r="P1205" s="195"/>
      <c r="Q1205" s="167"/>
    </row>
    <row r="1206" spans="1:17" s="242" customFormat="1" ht="12" hidden="1" customHeight="1">
      <c r="A1206" s="230" t="s">
        <v>1957</v>
      </c>
      <c r="B1206" s="248" t="s">
        <v>1953</v>
      </c>
      <c r="C1206" s="247" t="s">
        <v>1958</v>
      </c>
      <c r="D1206" s="247" t="s">
        <v>1959</v>
      </c>
      <c r="E1206" s="232" t="s">
        <v>1867</v>
      </c>
      <c r="F1206" s="265"/>
      <c r="G1206" s="247"/>
      <c r="H1206" s="234">
        <f t="shared" si="88"/>
        <v>0</v>
      </c>
      <c r="I1206" s="233">
        <v>594552</v>
      </c>
      <c r="J1206" s="235">
        <f t="shared" si="89"/>
        <v>0</v>
      </c>
      <c r="K1206" s="234"/>
      <c r="L1206" s="234"/>
      <c r="M1206" s="234"/>
      <c r="N1206" s="234"/>
      <c r="O1206" s="235">
        <f t="shared" si="87"/>
        <v>0</v>
      </c>
      <c r="P1206" s="237"/>
      <c r="Q1206" s="238"/>
    </row>
    <row r="1207" spans="1:17" s="206" customFormat="1" ht="12" hidden="1" customHeight="1">
      <c r="A1207" s="168" t="s">
        <v>1925</v>
      </c>
      <c r="B1207" s="227" t="s">
        <v>1953</v>
      </c>
      <c r="C1207" s="196" t="s">
        <v>1926</v>
      </c>
      <c r="D1207" s="196" t="s">
        <v>1927</v>
      </c>
      <c r="E1207" s="227" t="s">
        <v>100</v>
      </c>
      <c r="F1207" s="264"/>
      <c r="G1207" s="166">
        <v>2400000</v>
      </c>
      <c r="H1207" s="169">
        <f t="shared" si="88"/>
        <v>0</v>
      </c>
      <c r="I1207" s="166"/>
      <c r="J1207" s="166">
        <f t="shared" si="89"/>
        <v>0</v>
      </c>
      <c r="K1207" s="169"/>
      <c r="L1207" s="169"/>
      <c r="M1207" s="169"/>
      <c r="N1207" s="169"/>
      <c r="O1207" s="166">
        <f t="shared" si="87"/>
        <v>0</v>
      </c>
      <c r="P1207" s="195"/>
      <c r="Q1207" s="167"/>
    </row>
    <row r="1208" spans="1:17" s="242" customFormat="1" ht="12" hidden="1" customHeight="1">
      <c r="A1208" s="230" t="s">
        <v>1960</v>
      </c>
      <c r="B1208" s="248" t="s">
        <v>1953</v>
      </c>
      <c r="C1208" s="247" t="s">
        <v>1958</v>
      </c>
      <c r="D1208" s="247" t="s">
        <v>1961</v>
      </c>
      <c r="E1208" s="232" t="s">
        <v>1867</v>
      </c>
      <c r="F1208" s="265"/>
      <c r="G1208" s="247"/>
      <c r="H1208" s="234">
        <f t="shared" si="88"/>
        <v>0</v>
      </c>
      <c r="I1208" s="233">
        <v>845885</v>
      </c>
      <c r="J1208" s="235">
        <f t="shared" si="89"/>
        <v>0</v>
      </c>
      <c r="K1208" s="234"/>
      <c r="L1208" s="234"/>
      <c r="M1208" s="234"/>
      <c r="N1208" s="234"/>
      <c r="O1208" s="235">
        <f t="shared" si="87"/>
        <v>0</v>
      </c>
      <c r="P1208" s="237"/>
      <c r="Q1208" s="238"/>
    </row>
    <row r="1209" spans="1:17" s="206" customFormat="1" ht="12" hidden="1" customHeight="1">
      <c r="A1209" s="168" t="s">
        <v>1945</v>
      </c>
      <c r="B1209" s="227" t="s">
        <v>1953</v>
      </c>
      <c r="C1209" s="167" t="s">
        <v>1948</v>
      </c>
      <c r="D1209" s="167" t="s">
        <v>1949</v>
      </c>
      <c r="E1209" s="224" t="s">
        <v>93</v>
      </c>
      <c r="F1209" s="264"/>
      <c r="G1209" s="218">
        <v>450000</v>
      </c>
      <c r="H1209" s="169">
        <f t="shared" si="88"/>
        <v>0</v>
      </c>
      <c r="I1209" s="218"/>
      <c r="J1209" s="166">
        <f t="shared" si="89"/>
        <v>0</v>
      </c>
      <c r="K1209" s="169"/>
      <c r="L1209" s="169"/>
      <c r="M1209" s="169"/>
      <c r="N1209" s="169"/>
      <c r="O1209" s="166">
        <f t="shared" si="87"/>
        <v>0</v>
      </c>
      <c r="P1209" s="195"/>
      <c r="Q1209" s="167"/>
    </row>
    <row r="1210" spans="1:17" s="242" customFormat="1" ht="12" hidden="1" customHeight="1">
      <c r="A1210" s="230" t="s">
        <v>1954</v>
      </c>
      <c r="B1210" s="248" t="s">
        <v>1953</v>
      </c>
      <c r="C1210" s="247" t="s">
        <v>1955</v>
      </c>
      <c r="D1210" s="247" t="s">
        <v>140</v>
      </c>
      <c r="E1210" s="232" t="s">
        <v>1144</v>
      </c>
      <c r="F1210" s="265"/>
      <c r="G1210" s="247"/>
      <c r="H1210" s="234">
        <f t="shared" si="88"/>
        <v>0</v>
      </c>
      <c r="I1210" s="233">
        <v>0</v>
      </c>
      <c r="J1210" s="235">
        <f t="shared" si="89"/>
        <v>0</v>
      </c>
      <c r="K1210" s="234"/>
      <c r="L1210" s="234"/>
      <c r="M1210" s="234"/>
      <c r="N1210" s="234"/>
      <c r="O1210" s="235">
        <f t="shared" si="87"/>
        <v>0</v>
      </c>
      <c r="P1210" s="237"/>
      <c r="Q1210" s="238"/>
    </row>
    <row r="1211" spans="1:17" s="206" customFormat="1" ht="12" hidden="1" customHeight="1">
      <c r="A1211" s="168" t="s">
        <v>1946</v>
      </c>
      <c r="B1211" s="227" t="s">
        <v>1953</v>
      </c>
      <c r="C1211" s="167" t="s">
        <v>1948</v>
      </c>
      <c r="D1211" s="167" t="s">
        <v>1950</v>
      </c>
      <c r="E1211" s="224" t="s">
        <v>93</v>
      </c>
      <c r="F1211" s="264"/>
      <c r="G1211" s="218">
        <v>475000</v>
      </c>
      <c r="H1211" s="169">
        <f t="shared" si="88"/>
        <v>0</v>
      </c>
      <c r="I1211" s="218"/>
      <c r="J1211" s="166">
        <f t="shared" si="89"/>
        <v>0</v>
      </c>
      <c r="K1211" s="169"/>
      <c r="L1211" s="169"/>
      <c r="M1211" s="169"/>
      <c r="N1211" s="169"/>
      <c r="O1211" s="166">
        <f t="shared" si="87"/>
        <v>0</v>
      </c>
      <c r="P1211" s="195"/>
      <c r="Q1211" s="167"/>
    </row>
    <row r="1212" spans="1:17" s="242" customFormat="1" ht="12" hidden="1" customHeight="1">
      <c r="A1212" s="230" t="s">
        <v>1956</v>
      </c>
      <c r="B1212" s="248" t="s">
        <v>1953</v>
      </c>
      <c r="C1212" s="247" t="s">
        <v>1955</v>
      </c>
      <c r="D1212" s="247" t="s">
        <v>147</v>
      </c>
      <c r="E1212" s="232" t="s">
        <v>1144</v>
      </c>
      <c r="F1212" s="265"/>
      <c r="G1212" s="247"/>
      <c r="H1212" s="234">
        <f t="shared" si="88"/>
        <v>0</v>
      </c>
      <c r="I1212" s="233">
        <v>0</v>
      </c>
      <c r="J1212" s="235">
        <f t="shared" si="89"/>
        <v>0</v>
      </c>
      <c r="K1212" s="234"/>
      <c r="L1212" s="234"/>
      <c r="M1212" s="234"/>
      <c r="N1212" s="234"/>
      <c r="O1212" s="235">
        <f t="shared" si="87"/>
        <v>0</v>
      </c>
      <c r="P1212" s="237"/>
      <c r="Q1212" s="238"/>
    </row>
    <row r="1213" spans="1:17" s="206" customFormat="1" ht="12" hidden="1" customHeight="1">
      <c r="A1213" s="168" t="s">
        <v>1947</v>
      </c>
      <c r="B1213" s="227" t="s">
        <v>1953</v>
      </c>
      <c r="C1213" s="167" t="s">
        <v>1948</v>
      </c>
      <c r="D1213" s="167" t="s">
        <v>1951</v>
      </c>
      <c r="E1213" s="224" t="s">
        <v>93</v>
      </c>
      <c r="F1213" s="264"/>
      <c r="G1213" s="218">
        <v>500000</v>
      </c>
      <c r="H1213" s="169">
        <f t="shared" si="88"/>
        <v>0</v>
      </c>
      <c r="I1213" s="218"/>
      <c r="J1213" s="166">
        <f t="shared" si="89"/>
        <v>0</v>
      </c>
      <c r="K1213" s="169"/>
      <c r="L1213" s="169"/>
      <c r="M1213" s="169"/>
      <c r="N1213" s="169"/>
      <c r="O1213" s="166">
        <f t="shared" si="87"/>
        <v>0</v>
      </c>
      <c r="P1213" s="195"/>
      <c r="Q1213" s="167"/>
    </row>
    <row r="1214" spans="1:17" s="242" customFormat="1" ht="12" hidden="1" customHeight="1">
      <c r="A1214" s="230" t="s">
        <v>1956</v>
      </c>
      <c r="B1214" s="248" t="s">
        <v>1953</v>
      </c>
      <c r="C1214" s="247" t="s">
        <v>1955</v>
      </c>
      <c r="D1214" s="247" t="s">
        <v>147</v>
      </c>
      <c r="E1214" s="232" t="s">
        <v>1144</v>
      </c>
      <c r="F1214" s="265"/>
      <c r="G1214" s="247"/>
      <c r="H1214" s="234">
        <f t="shared" si="88"/>
        <v>0</v>
      </c>
      <c r="I1214" s="233">
        <v>0</v>
      </c>
      <c r="J1214" s="235">
        <f t="shared" si="89"/>
        <v>0</v>
      </c>
      <c r="K1214" s="234"/>
      <c r="L1214" s="234"/>
      <c r="M1214" s="234"/>
      <c r="N1214" s="234"/>
      <c r="O1214" s="235">
        <f t="shared" si="87"/>
        <v>0</v>
      </c>
      <c r="P1214" s="237"/>
      <c r="Q1214" s="238"/>
    </row>
    <row r="1215" spans="1:17" s="206" customFormat="1" ht="12" hidden="1" customHeight="1">
      <c r="A1215" s="168" t="s">
        <v>1928</v>
      </c>
      <c r="B1215" s="227" t="s">
        <v>1952</v>
      </c>
      <c r="C1215" s="196" t="s">
        <v>1936</v>
      </c>
      <c r="D1215" s="196" t="s">
        <v>1937</v>
      </c>
      <c r="E1215" s="227" t="s">
        <v>93</v>
      </c>
      <c r="F1215" s="264"/>
      <c r="G1215" s="166">
        <v>135000</v>
      </c>
      <c r="H1215" s="169">
        <f t="shared" si="88"/>
        <v>0</v>
      </c>
      <c r="I1215" s="166"/>
      <c r="J1215" s="166">
        <f t="shared" si="89"/>
        <v>0</v>
      </c>
      <c r="K1215" s="169"/>
      <c r="L1215" s="169"/>
      <c r="M1215" s="169"/>
      <c r="N1215" s="169"/>
      <c r="O1215" s="166">
        <f t="shared" si="87"/>
        <v>0</v>
      </c>
      <c r="P1215" s="195"/>
      <c r="Q1215" s="167"/>
    </row>
    <row r="1216" spans="1:17" s="242" customFormat="1" ht="12" hidden="1" customHeight="1">
      <c r="A1216" s="230" t="s">
        <v>1962</v>
      </c>
      <c r="B1216" s="248" t="s">
        <v>1952</v>
      </c>
      <c r="C1216" s="247" t="s">
        <v>1963</v>
      </c>
      <c r="D1216" s="247" t="s">
        <v>1964</v>
      </c>
      <c r="E1216" s="232" t="s">
        <v>553</v>
      </c>
      <c r="F1216" s="265"/>
      <c r="G1216" s="247"/>
      <c r="H1216" s="234">
        <f t="shared" si="88"/>
        <v>0</v>
      </c>
      <c r="I1216" s="233">
        <v>53073</v>
      </c>
      <c r="J1216" s="235">
        <f t="shared" si="89"/>
        <v>0</v>
      </c>
      <c r="K1216" s="234"/>
      <c r="L1216" s="234"/>
      <c r="M1216" s="234"/>
      <c r="N1216" s="234"/>
      <c r="O1216" s="235">
        <f t="shared" si="87"/>
        <v>0</v>
      </c>
      <c r="P1216" s="237"/>
      <c r="Q1216" s="238"/>
    </row>
    <row r="1217" spans="1:17" s="206" customFormat="1" ht="12" hidden="1" customHeight="1">
      <c r="A1217" s="168" t="s">
        <v>1929</v>
      </c>
      <c r="B1217" s="227" t="s">
        <v>1952</v>
      </c>
      <c r="C1217" s="196" t="s">
        <v>1936</v>
      </c>
      <c r="D1217" s="196" t="s">
        <v>1938</v>
      </c>
      <c r="E1217" s="227" t="s">
        <v>93</v>
      </c>
      <c r="F1217" s="264"/>
      <c r="G1217" s="166">
        <v>175500</v>
      </c>
      <c r="H1217" s="169">
        <f t="shared" si="88"/>
        <v>0</v>
      </c>
      <c r="I1217" s="166"/>
      <c r="J1217" s="166">
        <f t="shared" si="89"/>
        <v>0</v>
      </c>
      <c r="K1217" s="169"/>
      <c r="L1217" s="169"/>
      <c r="M1217" s="169"/>
      <c r="N1217" s="169"/>
      <c r="O1217" s="166">
        <f t="shared" si="87"/>
        <v>0</v>
      </c>
      <c r="P1217" s="195"/>
      <c r="Q1217" s="167"/>
    </row>
    <row r="1218" spans="1:17" s="242" customFormat="1" ht="12" hidden="1" customHeight="1">
      <c r="A1218" s="230" t="s">
        <v>1962</v>
      </c>
      <c r="B1218" s="248" t="s">
        <v>1952</v>
      </c>
      <c r="C1218" s="247" t="s">
        <v>1963</v>
      </c>
      <c r="D1218" s="247" t="s">
        <v>1964</v>
      </c>
      <c r="E1218" s="232" t="s">
        <v>553</v>
      </c>
      <c r="F1218" s="265"/>
      <c r="G1218" s="247"/>
      <c r="H1218" s="234">
        <f t="shared" si="88"/>
        <v>0</v>
      </c>
      <c r="I1218" s="233">
        <v>53073</v>
      </c>
      <c r="J1218" s="235">
        <f t="shared" si="89"/>
        <v>0</v>
      </c>
      <c r="K1218" s="234"/>
      <c r="L1218" s="234"/>
      <c r="M1218" s="234"/>
      <c r="N1218" s="234"/>
      <c r="O1218" s="235">
        <f t="shared" si="87"/>
        <v>0</v>
      </c>
      <c r="P1218" s="237"/>
      <c r="Q1218" s="238"/>
    </row>
    <row r="1219" spans="1:17" s="206" customFormat="1" ht="12" hidden="1" customHeight="1">
      <c r="A1219" s="168" t="s">
        <v>1930</v>
      </c>
      <c r="B1219" s="227" t="s">
        <v>1952</v>
      </c>
      <c r="C1219" s="196" t="s">
        <v>1936</v>
      </c>
      <c r="D1219" s="196" t="s">
        <v>1939</v>
      </c>
      <c r="E1219" s="227" t="s">
        <v>93</v>
      </c>
      <c r="F1219" s="264"/>
      <c r="G1219" s="166">
        <v>179550</v>
      </c>
      <c r="H1219" s="169">
        <f t="shared" si="88"/>
        <v>0</v>
      </c>
      <c r="I1219" s="166"/>
      <c r="J1219" s="166">
        <f t="shared" si="89"/>
        <v>0</v>
      </c>
      <c r="K1219" s="169"/>
      <c r="L1219" s="169"/>
      <c r="M1219" s="169"/>
      <c r="N1219" s="169"/>
      <c r="O1219" s="166">
        <f t="shared" si="87"/>
        <v>0</v>
      </c>
      <c r="P1219" s="195"/>
      <c r="Q1219" s="167"/>
    </row>
    <row r="1220" spans="1:17" s="242" customFormat="1" ht="12" hidden="1" customHeight="1">
      <c r="A1220" s="230" t="s">
        <v>1962</v>
      </c>
      <c r="B1220" s="248" t="s">
        <v>1952</v>
      </c>
      <c r="C1220" s="247" t="s">
        <v>1963</v>
      </c>
      <c r="D1220" s="247" t="s">
        <v>1964</v>
      </c>
      <c r="E1220" s="232" t="s">
        <v>553</v>
      </c>
      <c r="F1220" s="265"/>
      <c r="G1220" s="247"/>
      <c r="H1220" s="234">
        <f t="shared" si="88"/>
        <v>0</v>
      </c>
      <c r="I1220" s="233">
        <v>53073</v>
      </c>
      <c r="J1220" s="235">
        <f t="shared" si="89"/>
        <v>0</v>
      </c>
      <c r="K1220" s="234"/>
      <c r="L1220" s="234"/>
      <c r="M1220" s="234"/>
      <c r="N1220" s="234"/>
      <c r="O1220" s="235">
        <f t="shared" si="87"/>
        <v>0</v>
      </c>
      <c r="P1220" s="237"/>
      <c r="Q1220" s="238"/>
    </row>
    <row r="1221" spans="1:17" s="206" customFormat="1" ht="12" hidden="1" customHeight="1">
      <c r="A1221" s="168" t="s">
        <v>1931</v>
      </c>
      <c r="B1221" s="227" t="s">
        <v>1952</v>
      </c>
      <c r="C1221" s="196" t="s">
        <v>1936</v>
      </c>
      <c r="D1221" s="196" t="s">
        <v>1940</v>
      </c>
      <c r="E1221" s="227" t="s">
        <v>93</v>
      </c>
      <c r="F1221" s="264"/>
      <c r="G1221" s="166">
        <v>163080</v>
      </c>
      <c r="H1221" s="169">
        <f t="shared" si="88"/>
        <v>0</v>
      </c>
      <c r="I1221" s="166"/>
      <c r="J1221" s="166">
        <f t="shared" si="89"/>
        <v>0</v>
      </c>
      <c r="K1221" s="169"/>
      <c r="L1221" s="169"/>
      <c r="M1221" s="169"/>
      <c r="N1221" s="169"/>
      <c r="O1221" s="166">
        <f t="shared" si="87"/>
        <v>0</v>
      </c>
      <c r="P1221" s="195"/>
      <c r="Q1221" s="167"/>
    </row>
    <row r="1222" spans="1:17" s="242" customFormat="1" ht="12" hidden="1" customHeight="1">
      <c r="A1222" s="230" t="s">
        <v>1962</v>
      </c>
      <c r="B1222" s="248" t="s">
        <v>1952</v>
      </c>
      <c r="C1222" s="247" t="s">
        <v>1963</v>
      </c>
      <c r="D1222" s="247" t="s">
        <v>1964</v>
      </c>
      <c r="E1222" s="232" t="s">
        <v>553</v>
      </c>
      <c r="F1222" s="265"/>
      <c r="G1222" s="247"/>
      <c r="H1222" s="234">
        <f t="shared" si="88"/>
        <v>0</v>
      </c>
      <c r="I1222" s="233">
        <v>53073</v>
      </c>
      <c r="J1222" s="235">
        <f t="shared" si="89"/>
        <v>0</v>
      </c>
      <c r="K1222" s="234"/>
      <c r="L1222" s="234"/>
      <c r="M1222" s="234"/>
      <c r="N1222" s="234"/>
      <c r="O1222" s="235">
        <f t="shared" si="87"/>
        <v>0</v>
      </c>
      <c r="P1222" s="237"/>
      <c r="Q1222" s="238"/>
    </row>
    <row r="1223" spans="1:17" s="206" customFormat="1" ht="12" hidden="1" customHeight="1">
      <c r="A1223" s="168" t="s">
        <v>1932</v>
      </c>
      <c r="B1223" s="227" t="s">
        <v>1952</v>
      </c>
      <c r="C1223" s="196" t="s">
        <v>1936</v>
      </c>
      <c r="D1223" s="196" t="s">
        <v>1941</v>
      </c>
      <c r="E1223" s="227" t="s">
        <v>93</v>
      </c>
      <c r="F1223" s="264"/>
      <c r="G1223" s="166">
        <v>243000</v>
      </c>
      <c r="H1223" s="169">
        <f t="shared" si="88"/>
        <v>0</v>
      </c>
      <c r="I1223" s="166"/>
      <c r="J1223" s="166">
        <f t="shared" si="89"/>
        <v>0</v>
      </c>
      <c r="K1223" s="169"/>
      <c r="L1223" s="169"/>
      <c r="M1223" s="169"/>
      <c r="N1223" s="169"/>
      <c r="O1223" s="166">
        <f t="shared" ref="O1223:O1286" si="90">SUM(H1223+J1223)+L1223+N1223</f>
        <v>0</v>
      </c>
      <c r="P1223" s="195"/>
      <c r="Q1223" s="167"/>
    </row>
    <row r="1224" spans="1:17" s="242" customFormat="1" ht="12" hidden="1" customHeight="1">
      <c r="A1224" s="230" t="s">
        <v>1962</v>
      </c>
      <c r="B1224" s="248" t="s">
        <v>1952</v>
      </c>
      <c r="C1224" s="247" t="s">
        <v>1963</v>
      </c>
      <c r="D1224" s="247" t="s">
        <v>1964</v>
      </c>
      <c r="E1224" s="232" t="s">
        <v>553</v>
      </c>
      <c r="F1224" s="265"/>
      <c r="G1224" s="247"/>
      <c r="H1224" s="234">
        <f t="shared" si="88"/>
        <v>0</v>
      </c>
      <c r="I1224" s="233">
        <v>53073</v>
      </c>
      <c r="J1224" s="235">
        <f t="shared" si="89"/>
        <v>0</v>
      </c>
      <c r="K1224" s="234"/>
      <c r="L1224" s="234"/>
      <c r="M1224" s="234"/>
      <c r="N1224" s="234"/>
      <c r="O1224" s="235">
        <f t="shared" si="90"/>
        <v>0</v>
      </c>
      <c r="P1224" s="237"/>
      <c r="Q1224" s="238"/>
    </row>
    <row r="1225" spans="1:17" s="206" customFormat="1" ht="12" hidden="1" customHeight="1">
      <c r="A1225" s="168" t="s">
        <v>1933</v>
      </c>
      <c r="B1225" s="227" t="s">
        <v>1952</v>
      </c>
      <c r="C1225" s="196" t="s">
        <v>1936</v>
      </c>
      <c r="D1225" s="196" t="s">
        <v>1942</v>
      </c>
      <c r="E1225" s="227" t="s">
        <v>93</v>
      </c>
      <c r="F1225" s="264"/>
      <c r="G1225" s="166">
        <v>283500</v>
      </c>
      <c r="H1225" s="169">
        <f t="shared" si="88"/>
        <v>0</v>
      </c>
      <c r="I1225" s="166"/>
      <c r="J1225" s="166">
        <f t="shared" si="89"/>
        <v>0</v>
      </c>
      <c r="K1225" s="169"/>
      <c r="L1225" s="169"/>
      <c r="M1225" s="169"/>
      <c r="N1225" s="169"/>
      <c r="O1225" s="166">
        <f t="shared" si="90"/>
        <v>0</v>
      </c>
      <c r="P1225" s="195"/>
      <c r="Q1225" s="167"/>
    </row>
    <row r="1226" spans="1:17" s="242" customFormat="1" ht="12" hidden="1" customHeight="1">
      <c r="A1226" s="230" t="s">
        <v>1962</v>
      </c>
      <c r="B1226" s="248" t="s">
        <v>1952</v>
      </c>
      <c r="C1226" s="247" t="s">
        <v>1963</v>
      </c>
      <c r="D1226" s="247" t="s">
        <v>1964</v>
      </c>
      <c r="E1226" s="232" t="s">
        <v>553</v>
      </c>
      <c r="F1226" s="265"/>
      <c r="G1226" s="247"/>
      <c r="H1226" s="234">
        <f t="shared" si="88"/>
        <v>0</v>
      </c>
      <c r="I1226" s="233">
        <v>53073</v>
      </c>
      <c r="J1226" s="235">
        <f t="shared" si="89"/>
        <v>0</v>
      </c>
      <c r="K1226" s="234"/>
      <c r="L1226" s="234"/>
      <c r="M1226" s="234"/>
      <c r="N1226" s="234"/>
      <c r="O1226" s="235">
        <f t="shared" si="90"/>
        <v>0</v>
      </c>
      <c r="P1226" s="237"/>
      <c r="Q1226" s="238"/>
    </row>
    <row r="1227" spans="1:17" s="206" customFormat="1" ht="12" hidden="1" customHeight="1">
      <c r="A1227" s="168" t="s">
        <v>1934</v>
      </c>
      <c r="B1227" s="227" t="s">
        <v>1952</v>
      </c>
      <c r="C1227" s="196" t="s">
        <v>1936</v>
      </c>
      <c r="D1227" s="196" t="s">
        <v>1943</v>
      </c>
      <c r="E1227" s="227" t="s">
        <v>93</v>
      </c>
      <c r="F1227" s="264"/>
      <c r="G1227" s="166">
        <v>297000</v>
      </c>
      <c r="H1227" s="169">
        <f t="shared" si="88"/>
        <v>0</v>
      </c>
      <c r="I1227" s="166"/>
      <c r="J1227" s="166">
        <f t="shared" si="89"/>
        <v>0</v>
      </c>
      <c r="K1227" s="169"/>
      <c r="L1227" s="169"/>
      <c r="M1227" s="169"/>
      <c r="N1227" s="169"/>
      <c r="O1227" s="166">
        <f t="shared" si="90"/>
        <v>0</v>
      </c>
      <c r="P1227" s="195"/>
      <c r="Q1227" s="167"/>
    </row>
    <row r="1228" spans="1:17" s="242" customFormat="1" ht="12" hidden="1" customHeight="1">
      <c r="A1228" s="230" t="s">
        <v>1962</v>
      </c>
      <c r="B1228" s="248" t="s">
        <v>1952</v>
      </c>
      <c r="C1228" s="247" t="s">
        <v>1963</v>
      </c>
      <c r="D1228" s="247" t="s">
        <v>1964</v>
      </c>
      <c r="E1228" s="232" t="s">
        <v>553</v>
      </c>
      <c r="F1228" s="265"/>
      <c r="G1228" s="247"/>
      <c r="H1228" s="234">
        <f t="shared" si="88"/>
        <v>0</v>
      </c>
      <c r="I1228" s="233">
        <v>53073</v>
      </c>
      <c r="J1228" s="235">
        <f t="shared" si="89"/>
        <v>0</v>
      </c>
      <c r="K1228" s="234"/>
      <c r="L1228" s="234"/>
      <c r="M1228" s="234"/>
      <c r="N1228" s="234"/>
      <c r="O1228" s="235">
        <f t="shared" si="90"/>
        <v>0</v>
      </c>
      <c r="P1228" s="237"/>
      <c r="Q1228" s="238"/>
    </row>
    <row r="1229" spans="1:17" s="206" customFormat="1" ht="12" hidden="1" customHeight="1">
      <c r="A1229" s="168" t="s">
        <v>1935</v>
      </c>
      <c r="B1229" s="227" t="s">
        <v>1952</v>
      </c>
      <c r="C1229" s="196" t="s">
        <v>1936</v>
      </c>
      <c r="D1229" s="196" t="s">
        <v>1944</v>
      </c>
      <c r="E1229" s="227" t="s">
        <v>93</v>
      </c>
      <c r="F1229" s="264"/>
      <c r="G1229" s="166">
        <v>310500</v>
      </c>
      <c r="H1229" s="169">
        <f t="shared" si="88"/>
        <v>0</v>
      </c>
      <c r="I1229" s="166"/>
      <c r="J1229" s="166">
        <f t="shared" si="89"/>
        <v>0</v>
      </c>
      <c r="K1229" s="169"/>
      <c r="L1229" s="169"/>
      <c r="M1229" s="169"/>
      <c r="N1229" s="169"/>
      <c r="O1229" s="166">
        <f t="shared" si="90"/>
        <v>0</v>
      </c>
      <c r="P1229" s="195"/>
      <c r="Q1229" s="167"/>
    </row>
    <row r="1230" spans="1:17" s="242" customFormat="1" ht="12" hidden="1" customHeight="1">
      <c r="A1230" s="230" t="s">
        <v>1962</v>
      </c>
      <c r="B1230" s="248" t="s">
        <v>1952</v>
      </c>
      <c r="C1230" s="247" t="s">
        <v>1963</v>
      </c>
      <c r="D1230" s="247" t="s">
        <v>1964</v>
      </c>
      <c r="E1230" s="232" t="s">
        <v>553</v>
      </c>
      <c r="F1230" s="265"/>
      <c r="G1230" s="247"/>
      <c r="H1230" s="234">
        <f t="shared" si="88"/>
        <v>0</v>
      </c>
      <c r="I1230" s="233">
        <v>53073</v>
      </c>
      <c r="J1230" s="235">
        <f t="shared" si="89"/>
        <v>0</v>
      </c>
      <c r="K1230" s="234"/>
      <c r="L1230" s="234"/>
      <c r="M1230" s="234"/>
      <c r="N1230" s="234"/>
      <c r="O1230" s="235">
        <f t="shared" si="90"/>
        <v>0</v>
      </c>
      <c r="P1230" s="237"/>
      <c r="Q1230" s="238"/>
    </row>
    <row r="1231" spans="1:17" s="206" customFormat="1" ht="12" hidden="1" customHeight="1">
      <c r="A1231" s="168" t="s">
        <v>1965</v>
      </c>
      <c r="B1231" s="227" t="s">
        <v>2002</v>
      </c>
      <c r="C1231" s="196" t="s">
        <v>2003</v>
      </c>
      <c r="D1231" s="196" t="s">
        <v>2004</v>
      </c>
      <c r="E1231" s="227" t="s">
        <v>99</v>
      </c>
      <c r="F1231" s="264"/>
      <c r="G1231" s="166">
        <v>2800000</v>
      </c>
      <c r="H1231" s="169">
        <f t="shared" si="88"/>
        <v>0</v>
      </c>
      <c r="I1231" s="166"/>
      <c r="J1231" s="166">
        <f t="shared" si="89"/>
        <v>0</v>
      </c>
      <c r="K1231" s="169"/>
      <c r="L1231" s="169"/>
      <c r="M1231" s="169"/>
      <c r="N1231" s="169"/>
      <c r="O1231" s="166">
        <f t="shared" si="90"/>
        <v>0</v>
      </c>
      <c r="P1231" s="195"/>
      <c r="Q1231" s="167"/>
    </row>
    <row r="1232" spans="1:17" s="242" customFormat="1" ht="12" hidden="1" customHeight="1">
      <c r="A1232" s="230" t="s">
        <v>2041</v>
      </c>
      <c r="B1232" s="248" t="s">
        <v>2002</v>
      </c>
      <c r="C1232" s="247" t="s">
        <v>2002</v>
      </c>
      <c r="D1232" s="247" t="s">
        <v>2043</v>
      </c>
      <c r="E1232" s="232" t="s">
        <v>1769</v>
      </c>
      <c r="F1232" s="265"/>
      <c r="G1232" s="247"/>
      <c r="H1232" s="234">
        <f t="shared" si="88"/>
        <v>0</v>
      </c>
      <c r="I1232" s="233">
        <v>754679</v>
      </c>
      <c r="J1232" s="235">
        <f t="shared" si="89"/>
        <v>0</v>
      </c>
      <c r="K1232" s="234"/>
      <c r="L1232" s="234"/>
      <c r="M1232" s="234"/>
      <c r="N1232" s="234"/>
      <c r="O1232" s="235">
        <f t="shared" si="90"/>
        <v>0</v>
      </c>
      <c r="P1232" s="237"/>
      <c r="Q1232" s="238"/>
    </row>
    <row r="1233" spans="1:17" s="242" customFormat="1" ht="12" hidden="1" customHeight="1">
      <c r="A1233" s="230" t="s">
        <v>2042</v>
      </c>
      <c r="B1233" s="248" t="s">
        <v>2002</v>
      </c>
      <c r="C1233" s="247" t="s">
        <v>2002</v>
      </c>
      <c r="D1233" s="247" t="s">
        <v>2044</v>
      </c>
      <c r="E1233" s="232" t="s">
        <v>1769</v>
      </c>
      <c r="F1233" s="265"/>
      <c r="G1233" s="247"/>
      <c r="H1233" s="234">
        <f t="shared" si="88"/>
        <v>0</v>
      </c>
      <c r="I1233" s="233">
        <v>503119</v>
      </c>
      <c r="J1233" s="235">
        <f t="shared" si="89"/>
        <v>0</v>
      </c>
      <c r="K1233" s="234"/>
      <c r="L1233" s="234"/>
      <c r="M1233" s="234"/>
      <c r="N1233" s="234"/>
      <c r="O1233" s="235">
        <f t="shared" si="90"/>
        <v>0</v>
      </c>
      <c r="P1233" s="237"/>
      <c r="Q1233" s="238"/>
    </row>
    <row r="1234" spans="1:17" s="206" customFormat="1" ht="12" hidden="1" customHeight="1">
      <c r="A1234" s="168" t="s">
        <v>1966</v>
      </c>
      <c r="B1234" s="227" t="s">
        <v>2002</v>
      </c>
      <c r="C1234" s="196" t="s">
        <v>2003</v>
      </c>
      <c r="D1234" s="196" t="s">
        <v>2005</v>
      </c>
      <c r="E1234" s="227" t="s">
        <v>99</v>
      </c>
      <c r="F1234" s="264"/>
      <c r="G1234" s="166">
        <v>3200000</v>
      </c>
      <c r="H1234" s="169">
        <f t="shared" si="88"/>
        <v>0</v>
      </c>
      <c r="I1234" s="166"/>
      <c r="J1234" s="166">
        <f t="shared" si="89"/>
        <v>0</v>
      </c>
      <c r="K1234" s="169"/>
      <c r="L1234" s="169"/>
      <c r="M1234" s="169"/>
      <c r="N1234" s="169"/>
      <c r="O1234" s="166">
        <f t="shared" si="90"/>
        <v>0</v>
      </c>
      <c r="P1234" s="195"/>
      <c r="Q1234" s="167"/>
    </row>
    <row r="1235" spans="1:17" s="242" customFormat="1" ht="12" hidden="1" customHeight="1">
      <c r="A1235" s="230" t="s">
        <v>2045</v>
      </c>
      <c r="B1235" s="248" t="s">
        <v>2002</v>
      </c>
      <c r="C1235" s="247" t="s">
        <v>2002</v>
      </c>
      <c r="D1235" s="247" t="s">
        <v>2047</v>
      </c>
      <c r="E1235" s="232" t="s">
        <v>1769</v>
      </c>
      <c r="F1235" s="265"/>
      <c r="G1235" s="247"/>
      <c r="H1235" s="234">
        <f t="shared" si="88"/>
        <v>0</v>
      </c>
      <c r="I1235" s="233">
        <v>754679</v>
      </c>
      <c r="J1235" s="235">
        <f t="shared" si="89"/>
        <v>0</v>
      </c>
      <c r="K1235" s="234"/>
      <c r="L1235" s="234"/>
      <c r="M1235" s="234"/>
      <c r="N1235" s="234"/>
      <c r="O1235" s="235">
        <f t="shared" si="90"/>
        <v>0</v>
      </c>
      <c r="P1235" s="237"/>
      <c r="Q1235" s="238"/>
    </row>
    <row r="1236" spans="1:17" s="242" customFormat="1" ht="12" hidden="1" customHeight="1">
      <c r="A1236" s="230" t="s">
        <v>2046</v>
      </c>
      <c r="B1236" s="248" t="s">
        <v>2002</v>
      </c>
      <c r="C1236" s="247" t="s">
        <v>2002</v>
      </c>
      <c r="D1236" s="247" t="s">
        <v>2048</v>
      </c>
      <c r="E1236" s="232" t="s">
        <v>1769</v>
      </c>
      <c r="F1236" s="265"/>
      <c r="G1236" s="247"/>
      <c r="H1236" s="234">
        <f t="shared" si="88"/>
        <v>0</v>
      </c>
      <c r="I1236" s="233">
        <v>754679</v>
      </c>
      <c r="J1236" s="235">
        <f t="shared" si="89"/>
        <v>0</v>
      </c>
      <c r="K1236" s="234"/>
      <c r="L1236" s="234"/>
      <c r="M1236" s="234"/>
      <c r="N1236" s="234"/>
      <c r="O1236" s="235">
        <f t="shared" si="90"/>
        <v>0</v>
      </c>
      <c r="P1236" s="237"/>
      <c r="Q1236" s="238"/>
    </row>
    <row r="1237" spans="1:17" s="206" customFormat="1" ht="12" hidden="1" customHeight="1">
      <c r="A1237" s="168" t="s">
        <v>1967</v>
      </c>
      <c r="B1237" s="227" t="s">
        <v>2002</v>
      </c>
      <c r="C1237" s="196" t="s">
        <v>2003</v>
      </c>
      <c r="D1237" s="196" t="s">
        <v>2006</v>
      </c>
      <c r="E1237" s="227" t="s">
        <v>99</v>
      </c>
      <c r="F1237" s="264"/>
      <c r="G1237" s="166">
        <v>3800000</v>
      </c>
      <c r="H1237" s="169">
        <f t="shared" si="88"/>
        <v>0</v>
      </c>
      <c r="I1237" s="166"/>
      <c r="J1237" s="166">
        <f t="shared" si="89"/>
        <v>0</v>
      </c>
      <c r="K1237" s="169"/>
      <c r="L1237" s="169"/>
      <c r="M1237" s="169"/>
      <c r="N1237" s="169"/>
      <c r="O1237" s="166">
        <f t="shared" si="90"/>
        <v>0</v>
      </c>
      <c r="P1237" s="195"/>
      <c r="Q1237" s="167"/>
    </row>
    <row r="1238" spans="1:17" s="242" customFormat="1" ht="12" hidden="1" customHeight="1">
      <c r="A1238" s="230" t="s">
        <v>2045</v>
      </c>
      <c r="B1238" s="248" t="s">
        <v>2002</v>
      </c>
      <c r="C1238" s="247" t="s">
        <v>2002</v>
      </c>
      <c r="D1238" s="247" t="s">
        <v>2047</v>
      </c>
      <c r="E1238" s="232" t="s">
        <v>1769</v>
      </c>
      <c r="F1238" s="265"/>
      <c r="G1238" s="247"/>
      <c r="H1238" s="234">
        <f t="shared" ref="H1238:H1301" si="91">F1238*G1238*$H$3</f>
        <v>0</v>
      </c>
      <c r="I1238" s="233">
        <v>754679</v>
      </c>
      <c r="J1238" s="235">
        <f t="shared" si="89"/>
        <v>0</v>
      </c>
      <c r="K1238" s="234"/>
      <c r="L1238" s="234"/>
      <c r="M1238" s="234"/>
      <c r="N1238" s="234"/>
      <c r="O1238" s="235">
        <f t="shared" si="90"/>
        <v>0</v>
      </c>
      <c r="P1238" s="237"/>
      <c r="Q1238" s="238"/>
    </row>
    <row r="1239" spans="1:17" s="242" customFormat="1" ht="12" hidden="1" customHeight="1">
      <c r="A1239" s="230" t="s">
        <v>2046</v>
      </c>
      <c r="B1239" s="248" t="s">
        <v>2002</v>
      </c>
      <c r="C1239" s="247" t="s">
        <v>2002</v>
      </c>
      <c r="D1239" s="247" t="s">
        <v>2048</v>
      </c>
      <c r="E1239" s="232" t="s">
        <v>1769</v>
      </c>
      <c r="F1239" s="265"/>
      <c r="G1239" s="247"/>
      <c r="H1239" s="234">
        <f t="shared" si="91"/>
        <v>0</v>
      </c>
      <c r="I1239" s="233">
        <v>754679</v>
      </c>
      <c r="J1239" s="235">
        <f t="shared" si="89"/>
        <v>0</v>
      </c>
      <c r="K1239" s="234"/>
      <c r="L1239" s="234"/>
      <c r="M1239" s="234"/>
      <c r="N1239" s="234"/>
      <c r="O1239" s="235">
        <f t="shared" si="90"/>
        <v>0</v>
      </c>
      <c r="P1239" s="237"/>
      <c r="Q1239" s="238"/>
    </row>
    <row r="1240" spans="1:17" s="206" customFormat="1" ht="12" hidden="1" customHeight="1">
      <c r="A1240" s="168" t="s">
        <v>1968</v>
      </c>
      <c r="B1240" s="227" t="s">
        <v>2002</v>
      </c>
      <c r="C1240" s="196" t="s">
        <v>2003</v>
      </c>
      <c r="D1240" s="196" t="s">
        <v>2007</v>
      </c>
      <c r="E1240" s="227" t="s">
        <v>99</v>
      </c>
      <c r="F1240" s="264"/>
      <c r="G1240" s="166">
        <v>4680000</v>
      </c>
      <c r="H1240" s="169">
        <f t="shared" si="91"/>
        <v>0</v>
      </c>
      <c r="I1240" s="166"/>
      <c r="J1240" s="166">
        <f t="shared" si="89"/>
        <v>0</v>
      </c>
      <c r="K1240" s="169"/>
      <c r="L1240" s="169"/>
      <c r="M1240" s="169"/>
      <c r="N1240" s="169"/>
      <c r="O1240" s="166">
        <f t="shared" si="90"/>
        <v>0</v>
      </c>
      <c r="P1240" s="195"/>
      <c r="Q1240" s="167"/>
    </row>
    <row r="1241" spans="1:17" s="242" customFormat="1" ht="12" hidden="1" customHeight="1">
      <c r="A1241" s="230" t="s">
        <v>2045</v>
      </c>
      <c r="B1241" s="248" t="s">
        <v>2002</v>
      </c>
      <c r="C1241" s="247" t="s">
        <v>2002</v>
      </c>
      <c r="D1241" s="247" t="s">
        <v>2047</v>
      </c>
      <c r="E1241" s="232" t="s">
        <v>1769</v>
      </c>
      <c r="F1241" s="265"/>
      <c r="G1241" s="247"/>
      <c r="H1241" s="234">
        <f t="shared" si="91"/>
        <v>0</v>
      </c>
      <c r="I1241" s="233">
        <v>754679</v>
      </c>
      <c r="J1241" s="235">
        <f t="shared" si="89"/>
        <v>0</v>
      </c>
      <c r="K1241" s="234"/>
      <c r="L1241" s="234"/>
      <c r="M1241" s="234"/>
      <c r="N1241" s="234"/>
      <c r="O1241" s="235">
        <f t="shared" si="90"/>
        <v>0</v>
      </c>
      <c r="P1241" s="237"/>
      <c r="Q1241" s="238"/>
    </row>
    <row r="1242" spans="1:17" s="242" customFormat="1" ht="12" hidden="1" customHeight="1">
      <c r="A1242" s="230" t="s">
        <v>2046</v>
      </c>
      <c r="B1242" s="248" t="s">
        <v>2002</v>
      </c>
      <c r="C1242" s="247" t="s">
        <v>2002</v>
      </c>
      <c r="D1242" s="247" t="s">
        <v>2048</v>
      </c>
      <c r="E1242" s="232" t="s">
        <v>1769</v>
      </c>
      <c r="F1242" s="265"/>
      <c r="G1242" s="247"/>
      <c r="H1242" s="234">
        <f t="shared" si="91"/>
        <v>0</v>
      </c>
      <c r="I1242" s="233">
        <v>754679</v>
      </c>
      <c r="J1242" s="235">
        <f t="shared" si="89"/>
        <v>0</v>
      </c>
      <c r="K1242" s="234"/>
      <c r="L1242" s="234"/>
      <c r="M1242" s="234"/>
      <c r="N1242" s="234"/>
      <c r="O1242" s="235">
        <f t="shared" si="90"/>
        <v>0</v>
      </c>
      <c r="P1242" s="237"/>
      <c r="Q1242" s="238"/>
    </row>
    <row r="1243" spans="1:17" s="206" customFormat="1" ht="12" hidden="1" customHeight="1">
      <c r="A1243" s="168" t="s">
        <v>1969</v>
      </c>
      <c r="B1243" s="227" t="s">
        <v>2002</v>
      </c>
      <c r="C1243" s="196" t="s">
        <v>2003</v>
      </c>
      <c r="D1243" s="196" t="s">
        <v>2008</v>
      </c>
      <c r="E1243" s="227" t="s">
        <v>99</v>
      </c>
      <c r="F1243" s="264"/>
      <c r="G1243" s="166">
        <v>6240000</v>
      </c>
      <c r="H1243" s="169">
        <f t="shared" si="91"/>
        <v>0</v>
      </c>
      <c r="I1243" s="166"/>
      <c r="J1243" s="166">
        <f t="shared" si="89"/>
        <v>0</v>
      </c>
      <c r="K1243" s="169"/>
      <c r="L1243" s="169"/>
      <c r="M1243" s="169"/>
      <c r="N1243" s="169"/>
      <c r="O1243" s="166">
        <f t="shared" si="90"/>
        <v>0</v>
      </c>
      <c r="P1243" s="195"/>
      <c r="Q1243" s="167"/>
    </row>
    <row r="1244" spans="1:17" s="242" customFormat="1" ht="12" hidden="1" customHeight="1">
      <c r="A1244" s="230" t="s">
        <v>2045</v>
      </c>
      <c r="B1244" s="248" t="s">
        <v>2002</v>
      </c>
      <c r="C1244" s="247" t="s">
        <v>2002</v>
      </c>
      <c r="D1244" s="247" t="s">
        <v>2047</v>
      </c>
      <c r="E1244" s="232" t="s">
        <v>1769</v>
      </c>
      <c r="F1244" s="265"/>
      <c r="G1244" s="247"/>
      <c r="H1244" s="234">
        <f t="shared" si="91"/>
        <v>0</v>
      </c>
      <c r="I1244" s="233">
        <v>754679</v>
      </c>
      <c r="J1244" s="235">
        <f t="shared" si="89"/>
        <v>0</v>
      </c>
      <c r="K1244" s="234"/>
      <c r="L1244" s="234"/>
      <c r="M1244" s="234"/>
      <c r="N1244" s="234"/>
      <c r="O1244" s="235">
        <f t="shared" si="90"/>
        <v>0</v>
      </c>
      <c r="P1244" s="237"/>
      <c r="Q1244" s="238"/>
    </row>
    <row r="1245" spans="1:17" s="242" customFormat="1" ht="12" hidden="1" customHeight="1">
      <c r="A1245" s="230" t="s">
        <v>2046</v>
      </c>
      <c r="B1245" s="248" t="s">
        <v>2002</v>
      </c>
      <c r="C1245" s="247" t="s">
        <v>2002</v>
      </c>
      <c r="D1245" s="247" t="s">
        <v>2048</v>
      </c>
      <c r="E1245" s="232" t="s">
        <v>1769</v>
      </c>
      <c r="F1245" s="265"/>
      <c r="G1245" s="247"/>
      <c r="H1245" s="234">
        <f t="shared" si="91"/>
        <v>0</v>
      </c>
      <c r="I1245" s="233">
        <v>754679</v>
      </c>
      <c r="J1245" s="235">
        <f t="shared" ref="J1245:J1308" si="92">IF(P1245="",F1245*I1245*$J$3*$P$3,F1245*I1245*$J$3*P1245)</f>
        <v>0</v>
      </c>
      <c r="K1245" s="234"/>
      <c r="L1245" s="234"/>
      <c r="M1245" s="234"/>
      <c r="N1245" s="234"/>
      <c r="O1245" s="235">
        <f t="shared" si="90"/>
        <v>0</v>
      </c>
      <c r="P1245" s="237"/>
      <c r="Q1245" s="238"/>
    </row>
    <row r="1246" spans="1:17" s="206" customFormat="1" ht="12" hidden="1" customHeight="1">
      <c r="A1246" s="168" t="s">
        <v>1970</v>
      </c>
      <c r="B1246" s="227" t="s">
        <v>2002</v>
      </c>
      <c r="C1246" s="196" t="s">
        <v>2003</v>
      </c>
      <c r="D1246" s="196" t="s">
        <v>2009</v>
      </c>
      <c r="E1246" s="227" t="s">
        <v>99</v>
      </c>
      <c r="F1246" s="264"/>
      <c r="G1246" s="166">
        <v>8640000</v>
      </c>
      <c r="H1246" s="169">
        <f t="shared" si="91"/>
        <v>0</v>
      </c>
      <c r="I1246" s="166"/>
      <c r="J1246" s="166">
        <f t="shared" si="92"/>
        <v>0</v>
      </c>
      <c r="K1246" s="169"/>
      <c r="L1246" s="169"/>
      <c r="M1246" s="169"/>
      <c r="N1246" s="169"/>
      <c r="O1246" s="166">
        <f t="shared" si="90"/>
        <v>0</v>
      </c>
      <c r="P1246" s="195"/>
      <c r="Q1246" s="167"/>
    </row>
    <row r="1247" spans="1:17" s="242" customFormat="1" ht="12" hidden="1" customHeight="1">
      <c r="A1247" s="230" t="s">
        <v>2049</v>
      </c>
      <c r="B1247" s="248" t="s">
        <v>2002</v>
      </c>
      <c r="C1247" s="247" t="s">
        <v>2002</v>
      </c>
      <c r="D1247" s="247" t="s">
        <v>2051</v>
      </c>
      <c r="E1247" s="232" t="s">
        <v>1769</v>
      </c>
      <c r="F1247" s="265"/>
      <c r="G1247" s="247"/>
      <c r="H1247" s="234">
        <f t="shared" si="91"/>
        <v>0</v>
      </c>
      <c r="I1247" s="233">
        <v>1257799</v>
      </c>
      <c r="J1247" s="235">
        <f t="shared" si="92"/>
        <v>0</v>
      </c>
      <c r="K1247" s="234"/>
      <c r="L1247" s="234"/>
      <c r="M1247" s="234"/>
      <c r="N1247" s="234"/>
      <c r="O1247" s="235">
        <f t="shared" si="90"/>
        <v>0</v>
      </c>
      <c r="P1247" s="237"/>
      <c r="Q1247" s="238"/>
    </row>
    <row r="1248" spans="1:17" s="242" customFormat="1" ht="12" hidden="1" customHeight="1">
      <c r="A1248" s="230" t="s">
        <v>2050</v>
      </c>
      <c r="B1248" s="248" t="s">
        <v>2002</v>
      </c>
      <c r="C1248" s="247" t="s">
        <v>2002</v>
      </c>
      <c r="D1248" s="247" t="s">
        <v>2052</v>
      </c>
      <c r="E1248" s="232" t="s">
        <v>1769</v>
      </c>
      <c r="F1248" s="265"/>
      <c r="G1248" s="247"/>
      <c r="H1248" s="234">
        <f t="shared" si="91"/>
        <v>0</v>
      </c>
      <c r="I1248" s="233">
        <v>1006239</v>
      </c>
      <c r="J1248" s="235">
        <f t="shared" si="92"/>
        <v>0</v>
      </c>
      <c r="K1248" s="234"/>
      <c r="L1248" s="234"/>
      <c r="M1248" s="234"/>
      <c r="N1248" s="234"/>
      <c r="O1248" s="235">
        <f t="shared" si="90"/>
        <v>0</v>
      </c>
      <c r="P1248" s="237"/>
      <c r="Q1248" s="238"/>
    </row>
    <row r="1249" spans="1:17" s="206" customFormat="1" ht="12" hidden="1" customHeight="1">
      <c r="A1249" s="168" t="s">
        <v>1971</v>
      </c>
      <c r="B1249" s="227" t="s">
        <v>2002</v>
      </c>
      <c r="C1249" s="196" t="s">
        <v>2003</v>
      </c>
      <c r="D1249" s="196" t="s">
        <v>2010</v>
      </c>
      <c r="E1249" s="227" t="s">
        <v>99</v>
      </c>
      <c r="F1249" s="264"/>
      <c r="G1249" s="166">
        <v>13000000</v>
      </c>
      <c r="H1249" s="169">
        <f t="shared" si="91"/>
        <v>0</v>
      </c>
      <c r="I1249" s="166"/>
      <c r="J1249" s="166">
        <f t="shared" si="92"/>
        <v>0</v>
      </c>
      <c r="K1249" s="169"/>
      <c r="L1249" s="169"/>
      <c r="M1249" s="169"/>
      <c r="N1249" s="169"/>
      <c r="O1249" s="166">
        <f t="shared" si="90"/>
        <v>0</v>
      </c>
      <c r="P1249" s="195"/>
      <c r="Q1249" s="167"/>
    </row>
    <row r="1250" spans="1:17" s="242" customFormat="1" ht="12" hidden="1" customHeight="1">
      <c r="A1250" s="230" t="s">
        <v>2049</v>
      </c>
      <c r="B1250" s="248" t="s">
        <v>2002</v>
      </c>
      <c r="C1250" s="247" t="s">
        <v>2002</v>
      </c>
      <c r="D1250" s="247" t="s">
        <v>2051</v>
      </c>
      <c r="E1250" s="232" t="s">
        <v>1769</v>
      </c>
      <c r="F1250" s="265"/>
      <c r="G1250" s="247"/>
      <c r="H1250" s="234">
        <f t="shared" si="91"/>
        <v>0</v>
      </c>
      <c r="I1250" s="233">
        <v>1257799</v>
      </c>
      <c r="J1250" s="235">
        <f t="shared" si="92"/>
        <v>0</v>
      </c>
      <c r="K1250" s="234"/>
      <c r="L1250" s="234"/>
      <c r="M1250" s="234"/>
      <c r="N1250" s="234"/>
      <c r="O1250" s="235">
        <f t="shared" si="90"/>
        <v>0</v>
      </c>
      <c r="P1250" s="237"/>
      <c r="Q1250" s="238"/>
    </row>
    <row r="1251" spans="1:17" s="242" customFormat="1" ht="12" hidden="1" customHeight="1">
      <c r="A1251" s="230" t="s">
        <v>2050</v>
      </c>
      <c r="B1251" s="248" t="s">
        <v>2002</v>
      </c>
      <c r="C1251" s="247" t="s">
        <v>2002</v>
      </c>
      <c r="D1251" s="247" t="s">
        <v>2052</v>
      </c>
      <c r="E1251" s="232" t="s">
        <v>1769</v>
      </c>
      <c r="F1251" s="265"/>
      <c r="G1251" s="247"/>
      <c r="H1251" s="234">
        <f t="shared" si="91"/>
        <v>0</v>
      </c>
      <c r="I1251" s="233">
        <v>1006239</v>
      </c>
      <c r="J1251" s="235">
        <f t="shared" si="92"/>
        <v>0</v>
      </c>
      <c r="K1251" s="234"/>
      <c r="L1251" s="234"/>
      <c r="M1251" s="234"/>
      <c r="N1251" s="234"/>
      <c r="O1251" s="235">
        <f t="shared" si="90"/>
        <v>0</v>
      </c>
      <c r="P1251" s="237"/>
      <c r="Q1251" s="238"/>
    </row>
    <row r="1252" spans="1:17" s="206" customFormat="1" ht="12" hidden="1" customHeight="1">
      <c r="A1252" s="168" t="s">
        <v>1972</v>
      </c>
      <c r="B1252" s="227" t="s">
        <v>2002</v>
      </c>
      <c r="C1252" s="196" t="s">
        <v>2003</v>
      </c>
      <c r="D1252" s="196" t="s">
        <v>2011</v>
      </c>
      <c r="E1252" s="227" t="s">
        <v>99</v>
      </c>
      <c r="F1252" s="264"/>
      <c r="G1252" s="166">
        <v>18000000</v>
      </c>
      <c r="H1252" s="169">
        <f t="shared" si="91"/>
        <v>0</v>
      </c>
      <c r="I1252" s="166"/>
      <c r="J1252" s="166">
        <f t="shared" si="92"/>
        <v>0</v>
      </c>
      <c r="K1252" s="169"/>
      <c r="L1252" s="169"/>
      <c r="M1252" s="169"/>
      <c r="N1252" s="169"/>
      <c r="O1252" s="166">
        <f t="shared" si="90"/>
        <v>0</v>
      </c>
      <c r="P1252" s="195"/>
      <c r="Q1252" s="167"/>
    </row>
    <row r="1253" spans="1:17" s="242" customFormat="1" ht="12" hidden="1" customHeight="1">
      <c r="A1253" s="230" t="s">
        <v>2053</v>
      </c>
      <c r="B1253" s="248" t="s">
        <v>2002</v>
      </c>
      <c r="C1253" s="247" t="s">
        <v>2002</v>
      </c>
      <c r="D1253" s="247" t="s">
        <v>2055</v>
      </c>
      <c r="E1253" s="232" t="s">
        <v>1769</v>
      </c>
      <c r="F1253" s="265"/>
      <c r="G1253" s="247"/>
      <c r="H1253" s="234">
        <f t="shared" si="91"/>
        <v>0</v>
      </c>
      <c r="I1253" s="233">
        <v>2264039</v>
      </c>
      <c r="J1253" s="235">
        <f t="shared" si="92"/>
        <v>0</v>
      </c>
      <c r="K1253" s="234"/>
      <c r="L1253" s="234"/>
      <c r="M1253" s="234"/>
      <c r="N1253" s="234"/>
      <c r="O1253" s="235">
        <f t="shared" si="90"/>
        <v>0</v>
      </c>
      <c r="P1253" s="237"/>
      <c r="Q1253" s="238"/>
    </row>
    <row r="1254" spans="1:17" s="242" customFormat="1" ht="12" hidden="1" customHeight="1">
      <c r="A1254" s="230" t="s">
        <v>2054</v>
      </c>
      <c r="B1254" s="248" t="s">
        <v>2002</v>
      </c>
      <c r="C1254" s="247" t="s">
        <v>2002</v>
      </c>
      <c r="D1254" s="247" t="s">
        <v>2056</v>
      </c>
      <c r="E1254" s="232" t="s">
        <v>1769</v>
      </c>
      <c r="F1254" s="265"/>
      <c r="G1254" s="247"/>
      <c r="H1254" s="234">
        <f t="shared" si="91"/>
        <v>0</v>
      </c>
      <c r="I1254" s="233">
        <v>1509359</v>
      </c>
      <c r="J1254" s="235">
        <f t="shared" si="92"/>
        <v>0</v>
      </c>
      <c r="K1254" s="234"/>
      <c r="L1254" s="234"/>
      <c r="M1254" s="234"/>
      <c r="N1254" s="234"/>
      <c r="O1254" s="235">
        <f t="shared" si="90"/>
        <v>0</v>
      </c>
      <c r="P1254" s="237"/>
      <c r="Q1254" s="238"/>
    </row>
    <row r="1255" spans="1:17" s="206" customFormat="1" ht="12" hidden="1" customHeight="1">
      <c r="A1255" s="168" t="s">
        <v>1973</v>
      </c>
      <c r="B1255" s="227" t="s">
        <v>2002</v>
      </c>
      <c r="C1255" s="196" t="s">
        <v>2003</v>
      </c>
      <c r="D1255" s="196" t="s">
        <v>2012</v>
      </c>
      <c r="E1255" s="227" t="s">
        <v>99</v>
      </c>
      <c r="F1255" s="264"/>
      <c r="G1255" s="166">
        <v>25000000</v>
      </c>
      <c r="H1255" s="169">
        <f t="shared" si="91"/>
        <v>0</v>
      </c>
      <c r="I1255" s="166"/>
      <c r="J1255" s="166">
        <f t="shared" si="92"/>
        <v>0</v>
      </c>
      <c r="K1255" s="169"/>
      <c r="L1255" s="169"/>
      <c r="M1255" s="169"/>
      <c r="N1255" s="169"/>
      <c r="O1255" s="166">
        <f t="shared" si="90"/>
        <v>0</v>
      </c>
      <c r="P1255" s="195"/>
      <c r="Q1255" s="167"/>
    </row>
    <row r="1256" spans="1:17" s="242" customFormat="1" ht="12" hidden="1" customHeight="1">
      <c r="A1256" s="230" t="s">
        <v>2053</v>
      </c>
      <c r="B1256" s="248" t="s">
        <v>2002</v>
      </c>
      <c r="C1256" s="247" t="s">
        <v>2002</v>
      </c>
      <c r="D1256" s="247" t="s">
        <v>2055</v>
      </c>
      <c r="E1256" s="232" t="s">
        <v>1769</v>
      </c>
      <c r="F1256" s="265"/>
      <c r="G1256" s="247"/>
      <c r="H1256" s="234">
        <f t="shared" si="91"/>
        <v>0</v>
      </c>
      <c r="I1256" s="233">
        <v>2264039</v>
      </c>
      <c r="J1256" s="235">
        <f t="shared" si="92"/>
        <v>0</v>
      </c>
      <c r="K1256" s="234"/>
      <c r="L1256" s="234"/>
      <c r="M1256" s="234"/>
      <c r="N1256" s="234"/>
      <c r="O1256" s="235">
        <f t="shared" si="90"/>
        <v>0</v>
      </c>
      <c r="P1256" s="237"/>
      <c r="Q1256" s="238"/>
    </row>
    <row r="1257" spans="1:17" s="242" customFormat="1" ht="12" hidden="1" customHeight="1">
      <c r="A1257" s="230" t="s">
        <v>2054</v>
      </c>
      <c r="B1257" s="248" t="s">
        <v>2002</v>
      </c>
      <c r="C1257" s="247" t="s">
        <v>2002</v>
      </c>
      <c r="D1257" s="247" t="s">
        <v>2056</v>
      </c>
      <c r="E1257" s="232" t="s">
        <v>1769</v>
      </c>
      <c r="F1257" s="265"/>
      <c r="G1257" s="247"/>
      <c r="H1257" s="234">
        <f t="shared" si="91"/>
        <v>0</v>
      </c>
      <c r="I1257" s="233">
        <v>1509359</v>
      </c>
      <c r="J1257" s="235">
        <f t="shared" si="92"/>
        <v>0</v>
      </c>
      <c r="K1257" s="234"/>
      <c r="L1257" s="234"/>
      <c r="M1257" s="234"/>
      <c r="N1257" s="234"/>
      <c r="O1257" s="235">
        <f t="shared" si="90"/>
        <v>0</v>
      </c>
      <c r="P1257" s="237"/>
      <c r="Q1257" s="238"/>
    </row>
    <row r="1258" spans="1:17" s="206" customFormat="1" ht="12" hidden="1" customHeight="1">
      <c r="A1258" s="168" t="s">
        <v>1974</v>
      </c>
      <c r="B1258" s="227" t="s">
        <v>2002</v>
      </c>
      <c r="C1258" s="196" t="s">
        <v>2003</v>
      </c>
      <c r="D1258" s="196" t="s">
        <v>2013</v>
      </c>
      <c r="E1258" s="227" t="s">
        <v>99</v>
      </c>
      <c r="F1258" s="264"/>
      <c r="G1258" s="166">
        <v>35000000</v>
      </c>
      <c r="H1258" s="169">
        <f t="shared" si="91"/>
        <v>0</v>
      </c>
      <c r="I1258" s="166"/>
      <c r="J1258" s="166">
        <f t="shared" si="92"/>
        <v>0</v>
      </c>
      <c r="K1258" s="169"/>
      <c r="L1258" s="169"/>
      <c r="M1258" s="169"/>
      <c r="N1258" s="169"/>
      <c r="O1258" s="166">
        <f t="shared" si="90"/>
        <v>0</v>
      </c>
      <c r="P1258" s="195"/>
      <c r="Q1258" s="167"/>
    </row>
    <row r="1259" spans="1:17" s="242" customFormat="1" ht="12" hidden="1" customHeight="1">
      <c r="A1259" s="230" t="s">
        <v>2053</v>
      </c>
      <c r="B1259" s="248" t="s">
        <v>2002</v>
      </c>
      <c r="C1259" s="247" t="s">
        <v>2002</v>
      </c>
      <c r="D1259" s="247" t="s">
        <v>2055</v>
      </c>
      <c r="E1259" s="232" t="s">
        <v>1769</v>
      </c>
      <c r="F1259" s="265"/>
      <c r="G1259" s="247"/>
      <c r="H1259" s="234">
        <f t="shared" si="91"/>
        <v>0</v>
      </c>
      <c r="I1259" s="233">
        <v>2264039</v>
      </c>
      <c r="J1259" s="235">
        <f t="shared" si="92"/>
        <v>0</v>
      </c>
      <c r="K1259" s="234"/>
      <c r="L1259" s="234"/>
      <c r="M1259" s="234"/>
      <c r="N1259" s="234"/>
      <c r="O1259" s="235">
        <f t="shared" si="90"/>
        <v>0</v>
      </c>
      <c r="P1259" s="237"/>
      <c r="Q1259" s="238"/>
    </row>
    <row r="1260" spans="1:17" s="242" customFormat="1" ht="12" hidden="1" customHeight="1">
      <c r="A1260" s="230" t="s">
        <v>2054</v>
      </c>
      <c r="B1260" s="248" t="s">
        <v>2002</v>
      </c>
      <c r="C1260" s="247" t="s">
        <v>2002</v>
      </c>
      <c r="D1260" s="247" t="s">
        <v>2056</v>
      </c>
      <c r="E1260" s="232" t="s">
        <v>1769</v>
      </c>
      <c r="F1260" s="265"/>
      <c r="G1260" s="247"/>
      <c r="H1260" s="234">
        <f t="shared" si="91"/>
        <v>0</v>
      </c>
      <c r="I1260" s="233">
        <v>1509359</v>
      </c>
      <c r="J1260" s="235">
        <f t="shared" si="92"/>
        <v>0</v>
      </c>
      <c r="K1260" s="234"/>
      <c r="L1260" s="234"/>
      <c r="M1260" s="234"/>
      <c r="N1260" s="234"/>
      <c r="O1260" s="235">
        <f t="shared" si="90"/>
        <v>0</v>
      </c>
      <c r="P1260" s="237"/>
      <c r="Q1260" s="238"/>
    </row>
    <row r="1261" spans="1:17" s="206" customFormat="1" ht="12" hidden="1" customHeight="1">
      <c r="A1261" s="168" t="s">
        <v>1975</v>
      </c>
      <c r="B1261" s="227" t="s">
        <v>2002</v>
      </c>
      <c r="C1261" s="196" t="s">
        <v>2003</v>
      </c>
      <c r="D1261" s="196" t="s">
        <v>2014</v>
      </c>
      <c r="E1261" s="227" t="s">
        <v>99</v>
      </c>
      <c r="F1261" s="264"/>
      <c r="G1261" s="166">
        <v>56000000</v>
      </c>
      <c r="H1261" s="169">
        <f t="shared" si="91"/>
        <v>0</v>
      </c>
      <c r="I1261" s="166"/>
      <c r="J1261" s="166">
        <f t="shared" si="92"/>
        <v>0</v>
      </c>
      <c r="K1261" s="169"/>
      <c r="L1261" s="169"/>
      <c r="M1261" s="169"/>
      <c r="N1261" s="169"/>
      <c r="O1261" s="166">
        <f t="shared" si="90"/>
        <v>0</v>
      </c>
      <c r="P1261" s="195"/>
      <c r="Q1261" s="167"/>
    </row>
    <row r="1262" spans="1:17" s="242" customFormat="1" ht="12" hidden="1" customHeight="1">
      <c r="A1262" s="230" t="s">
        <v>2053</v>
      </c>
      <c r="B1262" s="248" t="s">
        <v>2002</v>
      </c>
      <c r="C1262" s="247" t="s">
        <v>2002</v>
      </c>
      <c r="D1262" s="247" t="s">
        <v>2055</v>
      </c>
      <c r="E1262" s="232" t="s">
        <v>1769</v>
      </c>
      <c r="F1262" s="265"/>
      <c r="G1262" s="247"/>
      <c r="H1262" s="234">
        <f t="shared" si="91"/>
        <v>0</v>
      </c>
      <c r="I1262" s="233">
        <v>2264039</v>
      </c>
      <c r="J1262" s="235">
        <f t="shared" si="92"/>
        <v>0</v>
      </c>
      <c r="K1262" s="234"/>
      <c r="L1262" s="234"/>
      <c r="M1262" s="234"/>
      <c r="N1262" s="234"/>
      <c r="O1262" s="235">
        <f t="shared" si="90"/>
        <v>0</v>
      </c>
      <c r="P1262" s="237"/>
      <c r="Q1262" s="238"/>
    </row>
    <row r="1263" spans="1:17" s="242" customFormat="1" ht="12" hidden="1" customHeight="1">
      <c r="A1263" s="230" t="s">
        <v>2054</v>
      </c>
      <c r="B1263" s="248" t="s">
        <v>2002</v>
      </c>
      <c r="C1263" s="247" t="s">
        <v>2002</v>
      </c>
      <c r="D1263" s="247" t="s">
        <v>2056</v>
      </c>
      <c r="E1263" s="232" t="s">
        <v>1769</v>
      </c>
      <c r="F1263" s="265"/>
      <c r="G1263" s="247"/>
      <c r="H1263" s="234">
        <f t="shared" si="91"/>
        <v>0</v>
      </c>
      <c r="I1263" s="233">
        <v>1509359</v>
      </c>
      <c r="J1263" s="235">
        <f t="shared" si="92"/>
        <v>0</v>
      </c>
      <c r="K1263" s="234"/>
      <c r="L1263" s="234"/>
      <c r="M1263" s="234"/>
      <c r="N1263" s="234"/>
      <c r="O1263" s="235">
        <f t="shared" si="90"/>
        <v>0</v>
      </c>
      <c r="P1263" s="237"/>
      <c r="Q1263" s="238"/>
    </row>
    <row r="1264" spans="1:17" s="206" customFormat="1" ht="12" hidden="1" customHeight="1">
      <c r="A1264" s="168" t="s">
        <v>1976</v>
      </c>
      <c r="B1264" s="227" t="s">
        <v>2002</v>
      </c>
      <c r="C1264" s="196" t="s">
        <v>2003</v>
      </c>
      <c r="D1264" s="196" t="s">
        <v>2015</v>
      </c>
      <c r="E1264" s="227" t="s">
        <v>99</v>
      </c>
      <c r="F1264" s="264"/>
      <c r="G1264" s="166">
        <v>85000000</v>
      </c>
      <c r="H1264" s="169">
        <f t="shared" si="91"/>
        <v>0</v>
      </c>
      <c r="I1264" s="166"/>
      <c r="J1264" s="166">
        <f t="shared" si="92"/>
        <v>0</v>
      </c>
      <c r="K1264" s="169"/>
      <c r="L1264" s="169"/>
      <c r="M1264" s="169"/>
      <c r="N1264" s="169"/>
      <c r="O1264" s="166">
        <f t="shared" si="90"/>
        <v>0</v>
      </c>
      <c r="P1264" s="195"/>
      <c r="Q1264" s="167"/>
    </row>
    <row r="1265" spans="1:17" s="242" customFormat="1" ht="12" hidden="1" customHeight="1">
      <c r="A1265" s="230" t="s">
        <v>2053</v>
      </c>
      <c r="B1265" s="248" t="s">
        <v>2002</v>
      </c>
      <c r="C1265" s="247" t="s">
        <v>2002</v>
      </c>
      <c r="D1265" s="247" t="s">
        <v>2055</v>
      </c>
      <c r="E1265" s="232" t="s">
        <v>1769</v>
      </c>
      <c r="F1265" s="265"/>
      <c r="G1265" s="247"/>
      <c r="H1265" s="234">
        <f t="shared" si="91"/>
        <v>0</v>
      </c>
      <c r="I1265" s="233">
        <v>2264039</v>
      </c>
      <c r="J1265" s="235">
        <f t="shared" si="92"/>
        <v>0</v>
      </c>
      <c r="K1265" s="234"/>
      <c r="L1265" s="234"/>
      <c r="M1265" s="234"/>
      <c r="N1265" s="234"/>
      <c r="O1265" s="235">
        <f t="shared" si="90"/>
        <v>0</v>
      </c>
      <c r="P1265" s="237"/>
      <c r="Q1265" s="238"/>
    </row>
    <row r="1266" spans="1:17" s="242" customFormat="1" ht="12" hidden="1" customHeight="1">
      <c r="A1266" s="230" t="s">
        <v>2054</v>
      </c>
      <c r="B1266" s="248" t="s">
        <v>2002</v>
      </c>
      <c r="C1266" s="247" t="s">
        <v>2002</v>
      </c>
      <c r="D1266" s="247" t="s">
        <v>2056</v>
      </c>
      <c r="E1266" s="232" t="s">
        <v>1769</v>
      </c>
      <c r="F1266" s="265"/>
      <c r="G1266" s="247"/>
      <c r="H1266" s="234">
        <f t="shared" si="91"/>
        <v>0</v>
      </c>
      <c r="I1266" s="233">
        <v>1509359</v>
      </c>
      <c r="J1266" s="235">
        <f t="shared" si="92"/>
        <v>0</v>
      </c>
      <c r="K1266" s="234"/>
      <c r="L1266" s="234"/>
      <c r="M1266" s="234"/>
      <c r="N1266" s="234"/>
      <c r="O1266" s="235">
        <f t="shared" si="90"/>
        <v>0</v>
      </c>
      <c r="P1266" s="237"/>
      <c r="Q1266" s="238"/>
    </row>
    <row r="1267" spans="1:17" s="206" customFormat="1" ht="12" hidden="1" customHeight="1">
      <c r="A1267" s="168" t="s">
        <v>1977</v>
      </c>
      <c r="B1267" s="227" t="s">
        <v>2002</v>
      </c>
      <c r="C1267" s="196" t="s">
        <v>2003</v>
      </c>
      <c r="D1267" s="196" t="s">
        <v>2016</v>
      </c>
      <c r="E1267" s="227" t="s">
        <v>99</v>
      </c>
      <c r="F1267" s="264"/>
      <c r="G1267" s="166">
        <v>2800000</v>
      </c>
      <c r="H1267" s="169">
        <f t="shared" si="91"/>
        <v>0</v>
      </c>
      <c r="I1267" s="166"/>
      <c r="J1267" s="166">
        <f t="shared" si="92"/>
        <v>0</v>
      </c>
      <c r="K1267" s="169"/>
      <c r="L1267" s="169"/>
      <c r="M1267" s="169"/>
      <c r="N1267" s="169"/>
      <c r="O1267" s="166">
        <f t="shared" si="90"/>
        <v>0</v>
      </c>
      <c r="P1267" s="195"/>
      <c r="Q1267" s="167"/>
    </row>
    <row r="1268" spans="1:17" s="242" customFormat="1" ht="12" hidden="1" customHeight="1">
      <c r="A1268" s="230" t="s">
        <v>2041</v>
      </c>
      <c r="B1268" s="248" t="s">
        <v>2002</v>
      </c>
      <c r="C1268" s="247" t="s">
        <v>2002</v>
      </c>
      <c r="D1268" s="247" t="s">
        <v>2043</v>
      </c>
      <c r="E1268" s="232" t="s">
        <v>1769</v>
      </c>
      <c r="F1268" s="265"/>
      <c r="G1268" s="247"/>
      <c r="H1268" s="234">
        <f t="shared" si="91"/>
        <v>0</v>
      </c>
      <c r="I1268" s="233">
        <v>754679</v>
      </c>
      <c r="J1268" s="235">
        <f t="shared" si="92"/>
        <v>0</v>
      </c>
      <c r="K1268" s="234"/>
      <c r="L1268" s="234"/>
      <c r="M1268" s="234"/>
      <c r="N1268" s="234"/>
      <c r="O1268" s="235">
        <f t="shared" si="90"/>
        <v>0</v>
      </c>
      <c r="P1268" s="237"/>
      <c r="Q1268" s="238"/>
    </row>
    <row r="1269" spans="1:17" s="242" customFormat="1" ht="12" hidden="1" customHeight="1">
      <c r="A1269" s="230" t="s">
        <v>2042</v>
      </c>
      <c r="B1269" s="248" t="s">
        <v>2002</v>
      </c>
      <c r="C1269" s="247" t="s">
        <v>2002</v>
      </c>
      <c r="D1269" s="247" t="s">
        <v>2044</v>
      </c>
      <c r="E1269" s="232" t="s">
        <v>1769</v>
      </c>
      <c r="F1269" s="265"/>
      <c r="G1269" s="247"/>
      <c r="H1269" s="234">
        <f t="shared" si="91"/>
        <v>0</v>
      </c>
      <c r="I1269" s="233">
        <v>503119</v>
      </c>
      <c r="J1269" s="235">
        <f t="shared" si="92"/>
        <v>0</v>
      </c>
      <c r="K1269" s="234"/>
      <c r="L1269" s="234"/>
      <c r="M1269" s="234"/>
      <c r="N1269" s="234"/>
      <c r="O1269" s="235">
        <f t="shared" si="90"/>
        <v>0</v>
      </c>
      <c r="P1269" s="237"/>
      <c r="Q1269" s="238"/>
    </row>
    <row r="1270" spans="1:17" s="206" customFormat="1" ht="12" hidden="1" customHeight="1">
      <c r="A1270" s="168" t="s">
        <v>1978</v>
      </c>
      <c r="B1270" s="227" t="s">
        <v>2002</v>
      </c>
      <c r="C1270" s="196" t="s">
        <v>2003</v>
      </c>
      <c r="D1270" s="196" t="s">
        <v>2017</v>
      </c>
      <c r="E1270" s="227" t="s">
        <v>99</v>
      </c>
      <c r="F1270" s="264"/>
      <c r="G1270" s="166">
        <v>3200000</v>
      </c>
      <c r="H1270" s="169">
        <f t="shared" si="91"/>
        <v>0</v>
      </c>
      <c r="I1270" s="166"/>
      <c r="J1270" s="166">
        <f t="shared" si="92"/>
        <v>0</v>
      </c>
      <c r="K1270" s="169"/>
      <c r="L1270" s="169"/>
      <c r="M1270" s="169"/>
      <c r="N1270" s="169"/>
      <c r="O1270" s="166">
        <f t="shared" si="90"/>
        <v>0</v>
      </c>
      <c r="P1270" s="195"/>
      <c r="Q1270" s="167"/>
    </row>
    <row r="1271" spans="1:17" s="242" customFormat="1" ht="12" hidden="1" customHeight="1">
      <c r="A1271" s="230" t="s">
        <v>2045</v>
      </c>
      <c r="B1271" s="248" t="s">
        <v>2002</v>
      </c>
      <c r="C1271" s="247" t="s">
        <v>2002</v>
      </c>
      <c r="D1271" s="247" t="s">
        <v>2047</v>
      </c>
      <c r="E1271" s="232" t="s">
        <v>1769</v>
      </c>
      <c r="F1271" s="265"/>
      <c r="G1271" s="247"/>
      <c r="H1271" s="234">
        <f t="shared" si="91"/>
        <v>0</v>
      </c>
      <c r="I1271" s="233">
        <v>754679</v>
      </c>
      <c r="J1271" s="235">
        <f t="shared" si="92"/>
        <v>0</v>
      </c>
      <c r="K1271" s="234"/>
      <c r="L1271" s="234"/>
      <c r="M1271" s="234"/>
      <c r="N1271" s="234"/>
      <c r="O1271" s="235">
        <f t="shared" si="90"/>
        <v>0</v>
      </c>
      <c r="P1271" s="237"/>
      <c r="Q1271" s="238"/>
    </row>
    <row r="1272" spans="1:17" s="242" customFormat="1" ht="12" hidden="1" customHeight="1">
      <c r="A1272" s="230" t="s">
        <v>2046</v>
      </c>
      <c r="B1272" s="248" t="s">
        <v>2002</v>
      </c>
      <c r="C1272" s="247" t="s">
        <v>2002</v>
      </c>
      <c r="D1272" s="247" t="s">
        <v>2048</v>
      </c>
      <c r="E1272" s="232" t="s">
        <v>1769</v>
      </c>
      <c r="F1272" s="265"/>
      <c r="G1272" s="247"/>
      <c r="H1272" s="234">
        <f t="shared" si="91"/>
        <v>0</v>
      </c>
      <c r="I1272" s="233">
        <v>754679</v>
      </c>
      <c r="J1272" s="235">
        <f t="shared" si="92"/>
        <v>0</v>
      </c>
      <c r="K1272" s="234"/>
      <c r="L1272" s="234"/>
      <c r="M1272" s="234"/>
      <c r="N1272" s="234"/>
      <c r="O1272" s="235">
        <f t="shared" si="90"/>
        <v>0</v>
      </c>
      <c r="P1272" s="237"/>
      <c r="Q1272" s="238"/>
    </row>
    <row r="1273" spans="1:17" s="206" customFormat="1" ht="12" hidden="1" customHeight="1">
      <c r="A1273" s="168" t="s">
        <v>1979</v>
      </c>
      <c r="B1273" s="227" t="s">
        <v>2002</v>
      </c>
      <c r="C1273" s="196" t="s">
        <v>2003</v>
      </c>
      <c r="D1273" s="196" t="s">
        <v>2018</v>
      </c>
      <c r="E1273" s="227" t="s">
        <v>99</v>
      </c>
      <c r="F1273" s="264"/>
      <c r="G1273" s="166">
        <v>3800000</v>
      </c>
      <c r="H1273" s="169">
        <f t="shared" si="91"/>
        <v>0</v>
      </c>
      <c r="I1273" s="166"/>
      <c r="J1273" s="166">
        <f t="shared" si="92"/>
        <v>0</v>
      </c>
      <c r="K1273" s="169"/>
      <c r="L1273" s="169"/>
      <c r="M1273" s="169"/>
      <c r="N1273" s="169"/>
      <c r="O1273" s="166">
        <f t="shared" si="90"/>
        <v>0</v>
      </c>
      <c r="P1273" s="195"/>
      <c r="Q1273" s="167"/>
    </row>
    <row r="1274" spans="1:17" s="242" customFormat="1" ht="12" hidden="1" customHeight="1">
      <c r="A1274" s="230" t="s">
        <v>2045</v>
      </c>
      <c r="B1274" s="248" t="s">
        <v>2002</v>
      </c>
      <c r="C1274" s="247" t="s">
        <v>2002</v>
      </c>
      <c r="D1274" s="247" t="s">
        <v>2047</v>
      </c>
      <c r="E1274" s="232" t="s">
        <v>1769</v>
      </c>
      <c r="F1274" s="265"/>
      <c r="G1274" s="247"/>
      <c r="H1274" s="234">
        <f t="shared" si="91"/>
        <v>0</v>
      </c>
      <c r="I1274" s="233">
        <v>754679</v>
      </c>
      <c r="J1274" s="235">
        <f t="shared" si="92"/>
        <v>0</v>
      </c>
      <c r="K1274" s="234"/>
      <c r="L1274" s="234"/>
      <c r="M1274" s="234"/>
      <c r="N1274" s="234"/>
      <c r="O1274" s="235">
        <f t="shared" si="90"/>
        <v>0</v>
      </c>
      <c r="P1274" s="237"/>
      <c r="Q1274" s="238"/>
    </row>
    <row r="1275" spans="1:17" s="242" customFormat="1" ht="12" hidden="1" customHeight="1">
      <c r="A1275" s="230" t="s">
        <v>2046</v>
      </c>
      <c r="B1275" s="248" t="s">
        <v>2002</v>
      </c>
      <c r="C1275" s="247" t="s">
        <v>2002</v>
      </c>
      <c r="D1275" s="247" t="s">
        <v>2048</v>
      </c>
      <c r="E1275" s="232" t="s">
        <v>1769</v>
      </c>
      <c r="F1275" s="265"/>
      <c r="G1275" s="247"/>
      <c r="H1275" s="234">
        <f t="shared" si="91"/>
        <v>0</v>
      </c>
      <c r="I1275" s="233">
        <v>754679</v>
      </c>
      <c r="J1275" s="235">
        <f t="shared" si="92"/>
        <v>0</v>
      </c>
      <c r="K1275" s="234"/>
      <c r="L1275" s="234"/>
      <c r="M1275" s="234"/>
      <c r="N1275" s="234"/>
      <c r="O1275" s="235">
        <f t="shared" si="90"/>
        <v>0</v>
      </c>
      <c r="P1275" s="237"/>
      <c r="Q1275" s="238"/>
    </row>
    <row r="1276" spans="1:17" s="206" customFormat="1" ht="12" hidden="1" customHeight="1">
      <c r="A1276" s="168" t="s">
        <v>1980</v>
      </c>
      <c r="B1276" s="227" t="s">
        <v>2002</v>
      </c>
      <c r="C1276" s="196" t="s">
        <v>2003</v>
      </c>
      <c r="D1276" s="196" t="s">
        <v>2019</v>
      </c>
      <c r="E1276" s="227" t="s">
        <v>99</v>
      </c>
      <c r="F1276" s="264"/>
      <c r="G1276" s="166">
        <v>4680000</v>
      </c>
      <c r="H1276" s="169">
        <f t="shared" si="91"/>
        <v>0</v>
      </c>
      <c r="I1276" s="166"/>
      <c r="J1276" s="166">
        <f t="shared" si="92"/>
        <v>0</v>
      </c>
      <c r="K1276" s="169"/>
      <c r="L1276" s="169"/>
      <c r="M1276" s="169"/>
      <c r="N1276" s="169"/>
      <c r="O1276" s="166">
        <f t="shared" si="90"/>
        <v>0</v>
      </c>
      <c r="P1276" s="195"/>
      <c r="Q1276" s="167"/>
    </row>
    <row r="1277" spans="1:17" s="242" customFormat="1" ht="12" hidden="1" customHeight="1">
      <c r="A1277" s="230" t="s">
        <v>2045</v>
      </c>
      <c r="B1277" s="248" t="s">
        <v>2002</v>
      </c>
      <c r="C1277" s="247" t="s">
        <v>2002</v>
      </c>
      <c r="D1277" s="247" t="s">
        <v>2047</v>
      </c>
      <c r="E1277" s="232" t="s">
        <v>1769</v>
      </c>
      <c r="F1277" s="265"/>
      <c r="G1277" s="247"/>
      <c r="H1277" s="234">
        <f t="shared" si="91"/>
        <v>0</v>
      </c>
      <c r="I1277" s="233">
        <v>754679</v>
      </c>
      <c r="J1277" s="235">
        <f t="shared" si="92"/>
        <v>0</v>
      </c>
      <c r="K1277" s="234"/>
      <c r="L1277" s="234"/>
      <c r="M1277" s="234"/>
      <c r="N1277" s="234"/>
      <c r="O1277" s="235">
        <f t="shared" si="90"/>
        <v>0</v>
      </c>
      <c r="P1277" s="237"/>
      <c r="Q1277" s="238"/>
    </row>
    <row r="1278" spans="1:17" s="242" customFormat="1" ht="12" hidden="1" customHeight="1">
      <c r="A1278" s="230" t="s">
        <v>2046</v>
      </c>
      <c r="B1278" s="248" t="s">
        <v>2002</v>
      </c>
      <c r="C1278" s="247" t="s">
        <v>2002</v>
      </c>
      <c r="D1278" s="247" t="s">
        <v>2048</v>
      </c>
      <c r="E1278" s="232" t="s">
        <v>1769</v>
      </c>
      <c r="F1278" s="265"/>
      <c r="G1278" s="247"/>
      <c r="H1278" s="234">
        <f t="shared" si="91"/>
        <v>0</v>
      </c>
      <c r="I1278" s="233">
        <v>754679</v>
      </c>
      <c r="J1278" s="235">
        <f t="shared" si="92"/>
        <v>0</v>
      </c>
      <c r="K1278" s="234"/>
      <c r="L1278" s="234"/>
      <c r="M1278" s="234"/>
      <c r="N1278" s="234"/>
      <c r="O1278" s="235">
        <f t="shared" si="90"/>
        <v>0</v>
      </c>
      <c r="P1278" s="237"/>
      <c r="Q1278" s="238"/>
    </row>
    <row r="1279" spans="1:17" s="206" customFormat="1" ht="12" hidden="1" customHeight="1">
      <c r="A1279" s="168" t="s">
        <v>1981</v>
      </c>
      <c r="B1279" s="227" t="s">
        <v>2002</v>
      </c>
      <c r="C1279" s="196" t="s">
        <v>2003</v>
      </c>
      <c r="D1279" s="196" t="s">
        <v>2020</v>
      </c>
      <c r="E1279" s="227" t="s">
        <v>99</v>
      </c>
      <c r="F1279" s="264"/>
      <c r="G1279" s="166">
        <v>6240000</v>
      </c>
      <c r="H1279" s="169">
        <f t="shared" si="91"/>
        <v>0</v>
      </c>
      <c r="I1279" s="166"/>
      <c r="J1279" s="166">
        <f t="shared" si="92"/>
        <v>0</v>
      </c>
      <c r="K1279" s="169"/>
      <c r="L1279" s="169"/>
      <c r="M1279" s="169"/>
      <c r="N1279" s="169"/>
      <c r="O1279" s="166">
        <f t="shared" si="90"/>
        <v>0</v>
      </c>
      <c r="P1279" s="195"/>
      <c r="Q1279" s="167"/>
    </row>
    <row r="1280" spans="1:17" s="242" customFormat="1" ht="12" hidden="1" customHeight="1">
      <c r="A1280" s="230" t="s">
        <v>2045</v>
      </c>
      <c r="B1280" s="248" t="s">
        <v>2002</v>
      </c>
      <c r="C1280" s="247" t="s">
        <v>2002</v>
      </c>
      <c r="D1280" s="247" t="s">
        <v>2047</v>
      </c>
      <c r="E1280" s="232" t="s">
        <v>1769</v>
      </c>
      <c r="F1280" s="265"/>
      <c r="G1280" s="247"/>
      <c r="H1280" s="234">
        <f t="shared" si="91"/>
        <v>0</v>
      </c>
      <c r="I1280" s="233">
        <v>754679</v>
      </c>
      <c r="J1280" s="235">
        <f t="shared" si="92"/>
        <v>0</v>
      </c>
      <c r="K1280" s="234"/>
      <c r="L1280" s="234"/>
      <c r="M1280" s="234"/>
      <c r="N1280" s="234"/>
      <c r="O1280" s="235">
        <f t="shared" si="90"/>
        <v>0</v>
      </c>
      <c r="P1280" s="237"/>
      <c r="Q1280" s="238"/>
    </row>
    <row r="1281" spans="1:17" s="242" customFormat="1" ht="12" hidden="1" customHeight="1">
      <c r="A1281" s="230" t="s">
        <v>2046</v>
      </c>
      <c r="B1281" s="248" t="s">
        <v>2002</v>
      </c>
      <c r="C1281" s="247" t="s">
        <v>2002</v>
      </c>
      <c r="D1281" s="247" t="s">
        <v>2048</v>
      </c>
      <c r="E1281" s="232" t="s">
        <v>1769</v>
      </c>
      <c r="F1281" s="265"/>
      <c r="G1281" s="247"/>
      <c r="H1281" s="234">
        <f t="shared" si="91"/>
        <v>0</v>
      </c>
      <c r="I1281" s="233">
        <v>754679</v>
      </c>
      <c r="J1281" s="235">
        <f t="shared" si="92"/>
        <v>0</v>
      </c>
      <c r="K1281" s="234"/>
      <c r="L1281" s="234"/>
      <c r="M1281" s="234"/>
      <c r="N1281" s="234"/>
      <c r="O1281" s="235">
        <f t="shared" si="90"/>
        <v>0</v>
      </c>
      <c r="P1281" s="237"/>
      <c r="Q1281" s="238"/>
    </row>
    <row r="1282" spans="1:17" s="206" customFormat="1" ht="12" hidden="1" customHeight="1">
      <c r="A1282" s="168" t="s">
        <v>1982</v>
      </c>
      <c r="B1282" s="227" t="s">
        <v>2002</v>
      </c>
      <c r="C1282" s="196" t="s">
        <v>2003</v>
      </c>
      <c r="D1282" s="196" t="s">
        <v>2021</v>
      </c>
      <c r="E1282" s="227" t="s">
        <v>99</v>
      </c>
      <c r="F1282" s="264"/>
      <c r="G1282" s="166">
        <v>8640000</v>
      </c>
      <c r="H1282" s="169">
        <f t="shared" si="91"/>
        <v>0</v>
      </c>
      <c r="I1282" s="166"/>
      <c r="J1282" s="166">
        <f t="shared" si="92"/>
        <v>0</v>
      </c>
      <c r="K1282" s="169"/>
      <c r="L1282" s="169"/>
      <c r="M1282" s="169"/>
      <c r="N1282" s="169"/>
      <c r="O1282" s="166">
        <f t="shared" si="90"/>
        <v>0</v>
      </c>
      <c r="P1282" s="195"/>
      <c r="Q1282" s="167"/>
    </row>
    <row r="1283" spans="1:17" s="242" customFormat="1" ht="12" hidden="1" customHeight="1">
      <c r="A1283" s="230" t="s">
        <v>2049</v>
      </c>
      <c r="B1283" s="248" t="s">
        <v>2002</v>
      </c>
      <c r="C1283" s="247" t="s">
        <v>2002</v>
      </c>
      <c r="D1283" s="247" t="s">
        <v>2051</v>
      </c>
      <c r="E1283" s="232" t="s">
        <v>1769</v>
      </c>
      <c r="F1283" s="265"/>
      <c r="G1283" s="247"/>
      <c r="H1283" s="234">
        <f t="shared" si="91"/>
        <v>0</v>
      </c>
      <c r="I1283" s="233">
        <v>1257799</v>
      </c>
      <c r="J1283" s="235">
        <f t="shared" si="92"/>
        <v>0</v>
      </c>
      <c r="K1283" s="234"/>
      <c r="L1283" s="234"/>
      <c r="M1283" s="234"/>
      <c r="N1283" s="234"/>
      <c r="O1283" s="235">
        <f t="shared" si="90"/>
        <v>0</v>
      </c>
      <c r="P1283" s="237"/>
      <c r="Q1283" s="238"/>
    </row>
    <row r="1284" spans="1:17" s="242" customFormat="1" ht="12" hidden="1" customHeight="1">
      <c r="A1284" s="230" t="s">
        <v>2050</v>
      </c>
      <c r="B1284" s="248" t="s">
        <v>2002</v>
      </c>
      <c r="C1284" s="247" t="s">
        <v>2002</v>
      </c>
      <c r="D1284" s="247" t="s">
        <v>2052</v>
      </c>
      <c r="E1284" s="232" t="s">
        <v>1769</v>
      </c>
      <c r="F1284" s="265"/>
      <c r="G1284" s="247"/>
      <c r="H1284" s="234">
        <f t="shared" si="91"/>
        <v>0</v>
      </c>
      <c r="I1284" s="233">
        <v>1006239</v>
      </c>
      <c r="J1284" s="235">
        <f t="shared" si="92"/>
        <v>0</v>
      </c>
      <c r="K1284" s="234"/>
      <c r="L1284" s="234"/>
      <c r="M1284" s="234"/>
      <c r="N1284" s="234"/>
      <c r="O1284" s="235">
        <f t="shared" si="90"/>
        <v>0</v>
      </c>
      <c r="P1284" s="237"/>
      <c r="Q1284" s="238"/>
    </row>
    <row r="1285" spans="1:17" s="206" customFormat="1" ht="12" hidden="1" customHeight="1">
      <c r="A1285" s="168" t="s">
        <v>1983</v>
      </c>
      <c r="B1285" s="227" t="s">
        <v>2002</v>
      </c>
      <c r="C1285" s="196" t="s">
        <v>2003</v>
      </c>
      <c r="D1285" s="196" t="s">
        <v>2022</v>
      </c>
      <c r="E1285" s="227" t="s">
        <v>99</v>
      </c>
      <c r="F1285" s="264"/>
      <c r="G1285" s="166">
        <v>13000000</v>
      </c>
      <c r="H1285" s="169">
        <f t="shared" si="91"/>
        <v>0</v>
      </c>
      <c r="I1285" s="166"/>
      <c r="J1285" s="166">
        <f t="shared" si="92"/>
        <v>0</v>
      </c>
      <c r="K1285" s="169"/>
      <c r="L1285" s="169"/>
      <c r="M1285" s="169"/>
      <c r="N1285" s="169"/>
      <c r="O1285" s="166">
        <f t="shared" si="90"/>
        <v>0</v>
      </c>
      <c r="P1285" s="195"/>
      <c r="Q1285" s="167"/>
    </row>
    <row r="1286" spans="1:17" s="242" customFormat="1" ht="12" hidden="1" customHeight="1">
      <c r="A1286" s="230" t="s">
        <v>2049</v>
      </c>
      <c r="B1286" s="248" t="s">
        <v>2002</v>
      </c>
      <c r="C1286" s="247" t="s">
        <v>2002</v>
      </c>
      <c r="D1286" s="247" t="s">
        <v>2051</v>
      </c>
      <c r="E1286" s="232" t="s">
        <v>1769</v>
      </c>
      <c r="F1286" s="265"/>
      <c r="G1286" s="247"/>
      <c r="H1286" s="234">
        <f t="shared" si="91"/>
        <v>0</v>
      </c>
      <c r="I1286" s="233">
        <v>1257799</v>
      </c>
      <c r="J1286" s="235">
        <f t="shared" si="92"/>
        <v>0</v>
      </c>
      <c r="K1286" s="234"/>
      <c r="L1286" s="234"/>
      <c r="M1286" s="234"/>
      <c r="N1286" s="234"/>
      <c r="O1286" s="235">
        <f t="shared" si="90"/>
        <v>0</v>
      </c>
      <c r="P1286" s="237"/>
      <c r="Q1286" s="238"/>
    </row>
    <row r="1287" spans="1:17" s="242" customFormat="1" ht="12" hidden="1" customHeight="1">
      <c r="A1287" s="230" t="s">
        <v>2050</v>
      </c>
      <c r="B1287" s="248" t="s">
        <v>2002</v>
      </c>
      <c r="C1287" s="247" t="s">
        <v>2002</v>
      </c>
      <c r="D1287" s="247" t="s">
        <v>2052</v>
      </c>
      <c r="E1287" s="232" t="s">
        <v>1769</v>
      </c>
      <c r="F1287" s="265"/>
      <c r="G1287" s="247"/>
      <c r="H1287" s="234">
        <f t="shared" si="91"/>
        <v>0</v>
      </c>
      <c r="I1287" s="233">
        <v>1006239</v>
      </c>
      <c r="J1287" s="235">
        <f t="shared" si="92"/>
        <v>0</v>
      </c>
      <c r="K1287" s="234"/>
      <c r="L1287" s="234"/>
      <c r="M1287" s="234"/>
      <c r="N1287" s="234"/>
      <c r="O1287" s="235">
        <f t="shared" ref="O1287:O1350" si="93">SUM(H1287+J1287)+L1287+N1287</f>
        <v>0</v>
      </c>
      <c r="P1287" s="237"/>
      <c r="Q1287" s="238"/>
    </row>
    <row r="1288" spans="1:17" s="206" customFormat="1" ht="12" hidden="1" customHeight="1">
      <c r="A1288" s="168" t="s">
        <v>1984</v>
      </c>
      <c r="B1288" s="227" t="s">
        <v>2002</v>
      </c>
      <c r="C1288" s="196" t="s">
        <v>2003</v>
      </c>
      <c r="D1288" s="196" t="s">
        <v>2023</v>
      </c>
      <c r="E1288" s="227" t="s">
        <v>99</v>
      </c>
      <c r="F1288" s="264"/>
      <c r="G1288" s="166">
        <v>18000000</v>
      </c>
      <c r="H1288" s="169">
        <f t="shared" si="91"/>
        <v>0</v>
      </c>
      <c r="I1288" s="166"/>
      <c r="J1288" s="166">
        <f t="shared" si="92"/>
        <v>0</v>
      </c>
      <c r="K1288" s="169"/>
      <c r="L1288" s="169"/>
      <c r="M1288" s="169"/>
      <c r="N1288" s="169"/>
      <c r="O1288" s="166">
        <f t="shared" si="93"/>
        <v>0</v>
      </c>
      <c r="P1288" s="195"/>
      <c r="Q1288" s="167"/>
    </row>
    <row r="1289" spans="1:17" s="242" customFormat="1" ht="12" hidden="1" customHeight="1">
      <c r="A1289" s="230" t="s">
        <v>2053</v>
      </c>
      <c r="B1289" s="248" t="s">
        <v>2002</v>
      </c>
      <c r="C1289" s="247" t="s">
        <v>2002</v>
      </c>
      <c r="D1289" s="247" t="s">
        <v>2055</v>
      </c>
      <c r="E1289" s="232" t="s">
        <v>1769</v>
      </c>
      <c r="F1289" s="265"/>
      <c r="G1289" s="247"/>
      <c r="H1289" s="234">
        <f t="shared" si="91"/>
        <v>0</v>
      </c>
      <c r="I1289" s="233">
        <v>2264039</v>
      </c>
      <c r="J1289" s="235">
        <f t="shared" si="92"/>
        <v>0</v>
      </c>
      <c r="K1289" s="234"/>
      <c r="L1289" s="234"/>
      <c r="M1289" s="234"/>
      <c r="N1289" s="234"/>
      <c r="O1289" s="235">
        <f t="shared" si="93"/>
        <v>0</v>
      </c>
      <c r="P1289" s="237"/>
      <c r="Q1289" s="238"/>
    </row>
    <row r="1290" spans="1:17" s="242" customFormat="1" ht="12" hidden="1" customHeight="1">
      <c r="A1290" s="230" t="s">
        <v>2054</v>
      </c>
      <c r="B1290" s="248" t="s">
        <v>2002</v>
      </c>
      <c r="C1290" s="247" t="s">
        <v>2002</v>
      </c>
      <c r="D1290" s="247" t="s">
        <v>2056</v>
      </c>
      <c r="E1290" s="232" t="s">
        <v>1769</v>
      </c>
      <c r="F1290" s="265"/>
      <c r="G1290" s="247"/>
      <c r="H1290" s="234">
        <f t="shared" si="91"/>
        <v>0</v>
      </c>
      <c r="I1290" s="233">
        <v>1509359</v>
      </c>
      <c r="J1290" s="235">
        <f t="shared" si="92"/>
        <v>0</v>
      </c>
      <c r="K1290" s="234"/>
      <c r="L1290" s="234"/>
      <c r="M1290" s="234"/>
      <c r="N1290" s="234"/>
      <c r="O1290" s="235">
        <f t="shared" si="93"/>
        <v>0</v>
      </c>
      <c r="P1290" s="237"/>
      <c r="Q1290" s="238"/>
    </row>
    <row r="1291" spans="1:17" s="206" customFormat="1" ht="12" hidden="1" customHeight="1">
      <c r="A1291" s="168" t="s">
        <v>1985</v>
      </c>
      <c r="B1291" s="227" t="s">
        <v>2002</v>
      </c>
      <c r="C1291" s="196" t="s">
        <v>2003</v>
      </c>
      <c r="D1291" s="196" t="s">
        <v>2024</v>
      </c>
      <c r="E1291" s="227" t="s">
        <v>99</v>
      </c>
      <c r="F1291" s="264"/>
      <c r="G1291" s="166">
        <v>25000000</v>
      </c>
      <c r="H1291" s="169">
        <f t="shared" si="91"/>
        <v>0</v>
      </c>
      <c r="I1291" s="166"/>
      <c r="J1291" s="166">
        <f t="shared" si="92"/>
        <v>0</v>
      </c>
      <c r="K1291" s="169"/>
      <c r="L1291" s="169"/>
      <c r="M1291" s="169"/>
      <c r="N1291" s="169"/>
      <c r="O1291" s="166">
        <f t="shared" si="93"/>
        <v>0</v>
      </c>
      <c r="P1291" s="195"/>
      <c r="Q1291" s="167"/>
    </row>
    <row r="1292" spans="1:17" s="242" customFormat="1" ht="12" hidden="1" customHeight="1">
      <c r="A1292" s="230" t="s">
        <v>2053</v>
      </c>
      <c r="B1292" s="248" t="s">
        <v>2002</v>
      </c>
      <c r="C1292" s="247" t="s">
        <v>2002</v>
      </c>
      <c r="D1292" s="247" t="s">
        <v>2055</v>
      </c>
      <c r="E1292" s="232" t="s">
        <v>1769</v>
      </c>
      <c r="F1292" s="265"/>
      <c r="G1292" s="247"/>
      <c r="H1292" s="234">
        <f t="shared" si="91"/>
        <v>0</v>
      </c>
      <c r="I1292" s="233">
        <v>2264039</v>
      </c>
      <c r="J1292" s="235">
        <f t="shared" si="92"/>
        <v>0</v>
      </c>
      <c r="K1292" s="234"/>
      <c r="L1292" s="234"/>
      <c r="M1292" s="234"/>
      <c r="N1292" s="234"/>
      <c r="O1292" s="235">
        <f t="shared" si="93"/>
        <v>0</v>
      </c>
      <c r="P1292" s="237"/>
      <c r="Q1292" s="238"/>
    </row>
    <row r="1293" spans="1:17" s="242" customFormat="1" ht="12" hidden="1" customHeight="1">
      <c r="A1293" s="230" t="s">
        <v>2054</v>
      </c>
      <c r="B1293" s="248" t="s">
        <v>2002</v>
      </c>
      <c r="C1293" s="247" t="s">
        <v>2002</v>
      </c>
      <c r="D1293" s="247" t="s">
        <v>2056</v>
      </c>
      <c r="E1293" s="232" t="s">
        <v>1769</v>
      </c>
      <c r="F1293" s="265"/>
      <c r="G1293" s="247"/>
      <c r="H1293" s="234">
        <f t="shared" si="91"/>
        <v>0</v>
      </c>
      <c r="I1293" s="233">
        <v>1509359</v>
      </c>
      <c r="J1293" s="235">
        <f t="shared" si="92"/>
        <v>0</v>
      </c>
      <c r="K1293" s="234"/>
      <c r="L1293" s="234"/>
      <c r="M1293" s="234"/>
      <c r="N1293" s="234"/>
      <c r="O1293" s="235">
        <f t="shared" si="93"/>
        <v>0</v>
      </c>
      <c r="P1293" s="237"/>
      <c r="Q1293" s="238"/>
    </row>
    <row r="1294" spans="1:17" s="206" customFormat="1" ht="12" hidden="1" customHeight="1">
      <c r="A1294" s="168" t="s">
        <v>1986</v>
      </c>
      <c r="B1294" s="227" t="s">
        <v>2002</v>
      </c>
      <c r="C1294" s="196" t="s">
        <v>2003</v>
      </c>
      <c r="D1294" s="196" t="s">
        <v>2025</v>
      </c>
      <c r="E1294" s="227" t="s">
        <v>99</v>
      </c>
      <c r="F1294" s="264"/>
      <c r="G1294" s="166">
        <v>35000000</v>
      </c>
      <c r="H1294" s="169">
        <f t="shared" si="91"/>
        <v>0</v>
      </c>
      <c r="I1294" s="166"/>
      <c r="J1294" s="166">
        <f t="shared" si="92"/>
        <v>0</v>
      </c>
      <c r="K1294" s="169"/>
      <c r="L1294" s="169"/>
      <c r="M1294" s="169"/>
      <c r="N1294" s="169"/>
      <c r="O1294" s="166">
        <f t="shared" si="93"/>
        <v>0</v>
      </c>
      <c r="P1294" s="195"/>
      <c r="Q1294" s="167"/>
    </row>
    <row r="1295" spans="1:17" s="242" customFormat="1" ht="12" hidden="1" customHeight="1">
      <c r="A1295" s="230" t="s">
        <v>2053</v>
      </c>
      <c r="B1295" s="248" t="s">
        <v>2002</v>
      </c>
      <c r="C1295" s="247" t="s">
        <v>2002</v>
      </c>
      <c r="D1295" s="247" t="s">
        <v>2055</v>
      </c>
      <c r="E1295" s="232" t="s">
        <v>1769</v>
      </c>
      <c r="F1295" s="265"/>
      <c r="G1295" s="247"/>
      <c r="H1295" s="234">
        <f t="shared" si="91"/>
        <v>0</v>
      </c>
      <c r="I1295" s="233">
        <v>2264039</v>
      </c>
      <c r="J1295" s="235">
        <f t="shared" si="92"/>
        <v>0</v>
      </c>
      <c r="K1295" s="234"/>
      <c r="L1295" s="234"/>
      <c r="M1295" s="234"/>
      <c r="N1295" s="234"/>
      <c r="O1295" s="235">
        <f t="shared" si="93"/>
        <v>0</v>
      </c>
      <c r="P1295" s="237"/>
      <c r="Q1295" s="238"/>
    </row>
    <row r="1296" spans="1:17" s="242" customFormat="1" ht="12" hidden="1" customHeight="1">
      <c r="A1296" s="230" t="s">
        <v>2054</v>
      </c>
      <c r="B1296" s="248" t="s">
        <v>2002</v>
      </c>
      <c r="C1296" s="247" t="s">
        <v>2002</v>
      </c>
      <c r="D1296" s="247" t="s">
        <v>2056</v>
      </c>
      <c r="E1296" s="232" t="s">
        <v>1769</v>
      </c>
      <c r="F1296" s="265"/>
      <c r="G1296" s="247"/>
      <c r="H1296" s="234">
        <f t="shared" si="91"/>
        <v>0</v>
      </c>
      <c r="I1296" s="233">
        <v>1509359</v>
      </c>
      <c r="J1296" s="235">
        <f t="shared" si="92"/>
        <v>0</v>
      </c>
      <c r="K1296" s="234"/>
      <c r="L1296" s="234"/>
      <c r="M1296" s="234"/>
      <c r="N1296" s="234"/>
      <c r="O1296" s="235">
        <f t="shared" si="93"/>
        <v>0</v>
      </c>
      <c r="P1296" s="237"/>
      <c r="Q1296" s="238"/>
    </row>
    <row r="1297" spans="1:17" s="206" customFormat="1" ht="12" hidden="1" customHeight="1">
      <c r="A1297" s="168" t="s">
        <v>1987</v>
      </c>
      <c r="B1297" s="227" t="s">
        <v>2002</v>
      </c>
      <c r="C1297" s="196" t="s">
        <v>2003</v>
      </c>
      <c r="D1297" s="196" t="s">
        <v>2026</v>
      </c>
      <c r="E1297" s="227" t="s">
        <v>99</v>
      </c>
      <c r="F1297" s="264"/>
      <c r="G1297" s="166">
        <v>56000000</v>
      </c>
      <c r="H1297" s="169">
        <f t="shared" si="91"/>
        <v>0</v>
      </c>
      <c r="I1297" s="166"/>
      <c r="J1297" s="166">
        <f t="shared" si="92"/>
        <v>0</v>
      </c>
      <c r="K1297" s="169"/>
      <c r="L1297" s="169"/>
      <c r="M1297" s="169"/>
      <c r="N1297" s="169"/>
      <c r="O1297" s="166">
        <f t="shared" si="93"/>
        <v>0</v>
      </c>
      <c r="P1297" s="195"/>
      <c r="Q1297" s="167"/>
    </row>
    <row r="1298" spans="1:17" s="242" customFormat="1" ht="12" hidden="1" customHeight="1">
      <c r="A1298" s="230" t="s">
        <v>2053</v>
      </c>
      <c r="B1298" s="248" t="s">
        <v>2002</v>
      </c>
      <c r="C1298" s="247" t="s">
        <v>2002</v>
      </c>
      <c r="D1298" s="247" t="s">
        <v>2055</v>
      </c>
      <c r="E1298" s="232" t="s">
        <v>1769</v>
      </c>
      <c r="F1298" s="265"/>
      <c r="G1298" s="247"/>
      <c r="H1298" s="234">
        <f t="shared" si="91"/>
        <v>0</v>
      </c>
      <c r="I1298" s="233">
        <v>2264039</v>
      </c>
      <c r="J1298" s="235">
        <f t="shared" si="92"/>
        <v>0</v>
      </c>
      <c r="K1298" s="234"/>
      <c r="L1298" s="234"/>
      <c r="M1298" s="234"/>
      <c r="N1298" s="234"/>
      <c r="O1298" s="235">
        <f t="shared" si="93"/>
        <v>0</v>
      </c>
      <c r="P1298" s="237"/>
      <c r="Q1298" s="238"/>
    </row>
    <row r="1299" spans="1:17" s="242" customFormat="1" ht="12" hidden="1" customHeight="1">
      <c r="A1299" s="230" t="s">
        <v>2054</v>
      </c>
      <c r="B1299" s="248" t="s">
        <v>2002</v>
      </c>
      <c r="C1299" s="247" t="s">
        <v>2002</v>
      </c>
      <c r="D1299" s="247" t="s">
        <v>2056</v>
      </c>
      <c r="E1299" s="232" t="s">
        <v>1769</v>
      </c>
      <c r="F1299" s="265"/>
      <c r="G1299" s="247"/>
      <c r="H1299" s="234">
        <f t="shared" si="91"/>
        <v>0</v>
      </c>
      <c r="I1299" s="233">
        <v>1509359</v>
      </c>
      <c r="J1299" s="235">
        <f t="shared" si="92"/>
        <v>0</v>
      </c>
      <c r="K1299" s="234"/>
      <c r="L1299" s="234"/>
      <c r="M1299" s="234"/>
      <c r="N1299" s="234"/>
      <c r="O1299" s="235">
        <f t="shared" si="93"/>
        <v>0</v>
      </c>
      <c r="P1299" s="237"/>
      <c r="Q1299" s="238"/>
    </row>
    <row r="1300" spans="1:17" s="206" customFormat="1" ht="12" hidden="1" customHeight="1">
      <c r="A1300" s="168" t="s">
        <v>1988</v>
      </c>
      <c r="B1300" s="227" t="s">
        <v>2002</v>
      </c>
      <c r="C1300" s="196" t="s">
        <v>2003</v>
      </c>
      <c r="D1300" s="196" t="s">
        <v>2027</v>
      </c>
      <c r="E1300" s="227" t="s">
        <v>99</v>
      </c>
      <c r="F1300" s="264"/>
      <c r="G1300" s="166">
        <v>450000</v>
      </c>
      <c r="H1300" s="169">
        <f t="shared" si="91"/>
        <v>0</v>
      </c>
      <c r="I1300" s="166"/>
      <c r="J1300" s="166">
        <f t="shared" si="92"/>
        <v>0</v>
      </c>
      <c r="K1300" s="169"/>
      <c r="L1300" s="169"/>
      <c r="M1300" s="169"/>
      <c r="N1300" s="169"/>
      <c r="O1300" s="166">
        <f t="shared" si="93"/>
        <v>0</v>
      </c>
      <c r="P1300" s="195"/>
      <c r="Q1300" s="167"/>
    </row>
    <row r="1301" spans="1:17" s="242" customFormat="1" ht="12" hidden="1" customHeight="1">
      <c r="A1301" s="230" t="s">
        <v>2041</v>
      </c>
      <c r="B1301" s="248" t="s">
        <v>2002</v>
      </c>
      <c r="C1301" s="247" t="s">
        <v>2002</v>
      </c>
      <c r="D1301" s="247" t="s">
        <v>2043</v>
      </c>
      <c r="E1301" s="232" t="s">
        <v>1769</v>
      </c>
      <c r="F1301" s="265"/>
      <c r="G1301" s="247"/>
      <c r="H1301" s="234">
        <f t="shared" si="91"/>
        <v>0</v>
      </c>
      <c r="I1301" s="233">
        <v>754679</v>
      </c>
      <c r="J1301" s="235">
        <f t="shared" si="92"/>
        <v>0</v>
      </c>
      <c r="K1301" s="234"/>
      <c r="L1301" s="234"/>
      <c r="M1301" s="234"/>
      <c r="N1301" s="234"/>
      <c r="O1301" s="235">
        <f t="shared" si="93"/>
        <v>0</v>
      </c>
      <c r="P1301" s="237"/>
      <c r="Q1301" s="238"/>
    </row>
    <row r="1302" spans="1:17" s="242" customFormat="1" ht="12" hidden="1" customHeight="1">
      <c r="A1302" s="230" t="s">
        <v>2042</v>
      </c>
      <c r="B1302" s="248" t="s">
        <v>2002</v>
      </c>
      <c r="C1302" s="247" t="s">
        <v>2002</v>
      </c>
      <c r="D1302" s="247" t="s">
        <v>2044</v>
      </c>
      <c r="E1302" s="232" t="s">
        <v>1769</v>
      </c>
      <c r="F1302" s="265"/>
      <c r="G1302" s="247"/>
      <c r="H1302" s="234">
        <f t="shared" ref="H1302:H1365" si="94">F1302*G1302*$H$3</f>
        <v>0</v>
      </c>
      <c r="I1302" s="233">
        <v>503119</v>
      </c>
      <c r="J1302" s="235">
        <f t="shared" si="92"/>
        <v>0</v>
      </c>
      <c r="K1302" s="234"/>
      <c r="L1302" s="234"/>
      <c r="M1302" s="234"/>
      <c r="N1302" s="234"/>
      <c r="O1302" s="235">
        <f t="shared" si="93"/>
        <v>0</v>
      </c>
      <c r="P1302" s="237"/>
      <c r="Q1302" s="238"/>
    </row>
    <row r="1303" spans="1:17" s="206" customFormat="1" ht="12" hidden="1" customHeight="1">
      <c r="A1303" s="168" t="s">
        <v>1989</v>
      </c>
      <c r="B1303" s="227" t="s">
        <v>2002</v>
      </c>
      <c r="C1303" s="196" t="s">
        <v>2003</v>
      </c>
      <c r="D1303" s="196" t="s">
        <v>2028</v>
      </c>
      <c r="E1303" s="227" t="s">
        <v>99</v>
      </c>
      <c r="F1303" s="264"/>
      <c r="G1303" s="166">
        <v>720000</v>
      </c>
      <c r="H1303" s="169">
        <f t="shared" si="94"/>
        <v>0</v>
      </c>
      <c r="I1303" s="166"/>
      <c r="J1303" s="166">
        <f t="shared" si="92"/>
        <v>0</v>
      </c>
      <c r="K1303" s="169"/>
      <c r="L1303" s="169"/>
      <c r="M1303" s="169"/>
      <c r="N1303" s="169"/>
      <c r="O1303" s="166">
        <f t="shared" si="93"/>
        <v>0</v>
      </c>
      <c r="P1303" s="195"/>
      <c r="Q1303" s="167"/>
    </row>
    <row r="1304" spans="1:17" s="242" customFormat="1" ht="12" hidden="1" customHeight="1">
      <c r="A1304" s="230" t="s">
        <v>2041</v>
      </c>
      <c r="B1304" s="248" t="s">
        <v>2002</v>
      </c>
      <c r="C1304" s="247" t="s">
        <v>2002</v>
      </c>
      <c r="D1304" s="247" t="s">
        <v>2043</v>
      </c>
      <c r="E1304" s="232" t="s">
        <v>1769</v>
      </c>
      <c r="F1304" s="265"/>
      <c r="G1304" s="247"/>
      <c r="H1304" s="234">
        <f t="shared" si="94"/>
        <v>0</v>
      </c>
      <c r="I1304" s="233">
        <v>754679</v>
      </c>
      <c r="J1304" s="235">
        <f t="shared" si="92"/>
        <v>0</v>
      </c>
      <c r="K1304" s="234"/>
      <c r="L1304" s="234"/>
      <c r="M1304" s="234"/>
      <c r="N1304" s="234"/>
      <c r="O1304" s="235">
        <f t="shared" si="93"/>
        <v>0</v>
      </c>
      <c r="P1304" s="237"/>
      <c r="Q1304" s="238"/>
    </row>
    <row r="1305" spans="1:17" s="242" customFormat="1" ht="12" hidden="1" customHeight="1">
      <c r="A1305" s="230" t="s">
        <v>2042</v>
      </c>
      <c r="B1305" s="248" t="s">
        <v>2002</v>
      </c>
      <c r="C1305" s="247" t="s">
        <v>2002</v>
      </c>
      <c r="D1305" s="247" t="s">
        <v>2044</v>
      </c>
      <c r="E1305" s="232" t="s">
        <v>1769</v>
      </c>
      <c r="F1305" s="265"/>
      <c r="G1305" s="247"/>
      <c r="H1305" s="234">
        <f t="shared" si="94"/>
        <v>0</v>
      </c>
      <c r="I1305" s="233">
        <v>503119</v>
      </c>
      <c r="J1305" s="235">
        <f t="shared" si="92"/>
        <v>0</v>
      </c>
      <c r="K1305" s="234"/>
      <c r="L1305" s="234"/>
      <c r="M1305" s="234"/>
      <c r="N1305" s="234"/>
      <c r="O1305" s="235">
        <f t="shared" si="93"/>
        <v>0</v>
      </c>
      <c r="P1305" s="237"/>
      <c r="Q1305" s="238"/>
    </row>
    <row r="1306" spans="1:17" s="206" customFormat="1" ht="12" hidden="1" customHeight="1">
      <c r="A1306" s="168" t="s">
        <v>1990</v>
      </c>
      <c r="B1306" s="227" t="s">
        <v>2002</v>
      </c>
      <c r="C1306" s="196" t="s">
        <v>2003</v>
      </c>
      <c r="D1306" s="196" t="s">
        <v>2029</v>
      </c>
      <c r="E1306" s="227" t="s">
        <v>99</v>
      </c>
      <c r="F1306" s="264"/>
      <c r="G1306" s="166">
        <v>1080000</v>
      </c>
      <c r="H1306" s="169">
        <f t="shared" si="94"/>
        <v>0</v>
      </c>
      <c r="I1306" s="166"/>
      <c r="J1306" s="166">
        <f t="shared" si="92"/>
        <v>0</v>
      </c>
      <c r="K1306" s="169"/>
      <c r="L1306" s="169"/>
      <c r="M1306" s="169"/>
      <c r="N1306" s="169"/>
      <c r="O1306" s="166">
        <f t="shared" si="93"/>
        <v>0</v>
      </c>
      <c r="P1306" s="195"/>
      <c r="Q1306" s="167"/>
    </row>
    <row r="1307" spans="1:17" s="242" customFormat="1" ht="12" hidden="1" customHeight="1">
      <c r="A1307" s="230" t="s">
        <v>2041</v>
      </c>
      <c r="B1307" s="248" t="s">
        <v>2002</v>
      </c>
      <c r="C1307" s="247" t="s">
        <v>2002</v>
      </c>
      <c r="D1307" s="247" t="s">
        <v>2043</v>
      </c>
      <c r="E1307" s="232" t="s">
        <v>1769</v>
      </c>
      <c r="F1307" s="265"/>
      <c r="G1307" s="247"/>
      <c r="H1307" s="234">
        <f t="shared" si="94"/>
        <v>0</v>
      </c>
      <c r="I1307" s="233">
        <v>754679</v>
      </c>
      <c r="J1307" s="235">
        <f t="shared" si="92"/>
        <v>0</v>
      </c>
      <c r="K1307" s="234"/>
      <c r="L1307" s="234"/>
      <c r="M1307" s="234"/>
      <c r="N1307" s="234"/>
      <c r="O1307" s="235">
        <f t="shared" si="93"/>
        <v>0</v>
      </c>
      <c r="P1307" s="237"/>
      <c r="Q1307" s="238"/>
    </row>
    <row r="1308" spans="1:17" s="242" customFormat="1" ht="12" hidden="1" customHeight="1">
      <c r="A1308" s="230" t="s">
        <v>2042</v>
      </c>
      <c r="B1308" s="248" t="s">
        <v>2002</v>
      </c>
      <c r="C1308" s="247" t="s">
        <v>2002</v>
      </c>
      <c r="D1308" s="247" t="s">
        <v>2044</v>
      </c>
      <c r="E1308" s="232" t="s">
        <v>1769</v>
      </c>
      <c r="F1308" s="265"/>
      <c r="G1308" s="247"/>
      <c r="H1308" s="234">
        <f t="shared" si="94"/>
        <v>0</v>
      </c>
      <c r="I1308" s="233">
        <v>503119</v>
      </c>
      <c r="J1308" s="235">
        <f t="shared" si="92"/>
        <v>0</v>
      </c>
      <c r="K1308" s="234"/>
      <c r="L1308" s="234"/>
      <c r="M1308" s="234"/>
      <c r="N1308" s="234"/>
      <c r="O1308" s="235">
        <f t="shared" si="93"/>
        <v>0</v>
      </c>
      <c r="P1308" s="237"/>
      <c r="Q1308" s="238"/>
    </row>
    <row r="1309" spans="1:17" s="206" customFormat="1" ht="12" hidden="1" customHeight="1">
      <c r="A1309" s="168" t="s">
        <v>1991</v>
      </c>
      <c r="B1309" s="227" t="s">
        <v>2002</v>
      </c>
      <c r="C1309" s="196" t="s">
        <v>2003</v>
      </c>
      <c r="D1309" s="196" t="s">
        <v>2030</v>
      </c>
      <c r="E1309" s="227" t="s">
        <v>99</v>
      </c>
      <c r="F1309" s="264"/>
      <c r="G1309" s="166">
        <v>1800000</v>
      </c>
      <c r="H1309" s="169">
        <f t="shared" si="94"/>
        <v>0</v>
      </c>
      <c r="I1309" s="166"/>
      <c r="J1309" s="166">
        <f t="shared" ref="J1309:J1372" si="95">IF(P1309="",F1309*I1309*$J$3*$P$3,F1309*I1309*$J$3*P1309)</f>
        <v>0</v>
      </c>
      <c r="K1309" s="169"/>
      <c r="L1309" s="169"/>
      <c r="M1309" s="169"/>
      <c r="N1309" s="169"/>
      <c r="O1309" s="166">
        <f t="shared" si="93"/>
        <v>0</v>
      </c>
      <c r="P1309" s="195"/>
      <c r="Q1309" s="167"/>
    </row>
    <row r="1310" spans="1:17" s="242" customFormat="1" ht="12" hidden="1" customHeight="1">
      <c r="A1310" s="230" t="s">
        <v>2041</v>
      </c>
      <c r="B1310" s="248" t="s">
        <v>2002</v>
      </c>
      <c r="C1310" s="247" t="s">
        <v>2002</v>
      </c>
      <c r="D1310" s="247" t="s">
        <v>2043</v>
      </c>
      <c r="E1310" s="232" t="s">
        <v>1769</v>
      </c>
      <c r="F1310" s="265"/>
      <c r="G1310" s="247"/>
      <c r="H1310" s="234">
        <f t="shared" si="94"/>
        <v>0</v>
      </c>
      <c r="I1310" s="233">
        <v>754679</v>
      </c>
      <c r="J1310" s="235">
        <f t="shared" si="95"/>
        <v>0</v>
      </c>
      <c r="K1310" s="234"/>
      <c r="L1310" s="234"/>
      <c r="M1310" s="234"/>
      <c r="N1310" s="234"/>
      <c r="O1310" s="235">
        <f t="shared" si="93"/>
        <v>0</v>
      </c>
      <c r="P1310" s="237"/>
      <c r="Q1310" s="238"/>
    </row>
    <row r="1311" spans="1:17" s="242" customFormat="1" ht="12" hidden="1" customHeight="1">
      <c r="A1311" s="230" t="s">
        <v>2042</v>
      </c>
      <c r="B1311" s="248" t="s">
        <v>2002</v>
      </c>
      <c r="C1311" s="247" t="s">
        <v>2002</v>
      </c>
      <c r="D1311" s="247" t="s">
        <v>2044</v>
      </c>
      <c r="E1311" s="232" t="s">
        <v>1769</v>
      </c>
      <c r="F1311" s="265"/>
      <c r="G1311" s="247"/>
      <c r="H1311" s="234">
        <f t="shared" si="94"/>
        <v>0</v>
      </c>
      <c r="I1311" s="233">
        <v>503119</v>
      </c>
      <c r="J1311" s="235">
        <f t="shared" si="95"/>
        <v>0</v>
      </c>
      <c r="K1311" s="234"/>
      <c r="L1311" s="234"/>
      <c r="M1311" s="234"/>
      <c r="N1311" s="234"/>
      <c r="O1311" s="235">
        <f t="shared" si="93"/>
        <v>0</v>
      </c>
      <c r="P1311" s="237"/>
      <c r="Q1311" s="238"/>
    </row>
    <row r="1312" spans="1:17" s="206" customFormat="1" ht="12" hidden="1" customHeight="1">
      <c r="A1312" s="168" t="s">
        <v>1992</v>
      </c>
      <c r="B1312" s="227" t="s">
        <v>2002</v>
      </c>
      <c r="C1312" s="196" t="s">
        <v>2003</v>
      </c>
      <c r="D1312" s="196" t="s">
        <v>2031</v>
      </c>
      <c r="E1312" s="227" t="s">
        <v>99</v>
      </c>
      <c r="F1312" s="264"/>
      <c r="G1312" s="166">
        <v>2160000</v>
      </c>
      <c r="H1312" s="169">
        <f t="shared" si="94"/>
        <v>0</v>
      </c>
      <c r="I1312" s="166"/>
      <c r="J1312" s="166">
        <f t="shared" si="95"/>
        <v>0</v>
      </c>
      <c r="K1312" s="169"/>
      <c r="L1312" s="169"/>
      <c r="M1312" s="169"/>
      <c r="N1312" s="169"/>
      <c r="O1312" s="166">
        <f t="shared" si="93"/>
        <v>0</v>
      </c>
      <c r="P1312" s="195"/>
      <c r="Q1312" s="167"/>
    </row>
    <row r="1313" spans="1:17" s="242" customFormat="1" ht="12" hidden="1" customHeight="1">
      <c r="A1313" s="230" t="s">
        <v>2041</v>
      </c>
      <c r="B1313" s="248" t="s">
        <v>2002</v>
      </c>
      <c r="C1313" s="247" t="s">
        <v>2002</v>
      </c>
      <c r="D1313" s="247" t="s">
        <v>2043</v>
      </c>
      <c r="E1313" s="232" t="s">
        <v>1769</v>
      </c>
      <c r="F1313" s="265"/>
      <c r="G1313" s="247"/>
      <c r="H1313" s="234">
        <f t="shared" si="94"/>
        <v>0</v>
      </c>
      <c r="I1313" s="233">
        <v>754679</v>
      </c>
      <c r="J1313" s="235">
        <f t="shared" si="95"/>
        <v>0</v>
      </c>
      <c r="K1313" s="234"/>
      <c r="L1313" s="234"/>
      <c r="M1313" s="234"/>
      <c r="N1313" s="234"/>
      <c r="O1313" s="235">
        <f t="shared" si="93"/>
        <v>0</v>
      </c>
      <c r="P1313" s="237"/>
      <c r="Q1313" s="238"/>
    </row>
    <row r="1314" spans="1:17" s="242" customFormat="1" ht="12" hidden="1" customHeight="1">
      <c r="A1314" s="230" t="s">
        <v>2042</v>
      </c>
      <c r="B1314" s="248" t="s">
        <v>2002</v>
      </c>
      <c r="C1314" s="247" t="s">
        <v>2002</v>
      </c>
      <c r="D1314" s="247" t="s">
        <v>2044</v>
      </c>
      <c r="E1314" s="232" t="s">
        <v>1769</v>
      </c>
      <c r="F1314" s="265"/>
      <c r="G1314" s="247"/>
      <c r="H1314" s="234">
        <f t="shared" si="94"/>
        <v>0</v>
      </c>
      <c r="I1314" s="233">
        <v>503119</v>
      </c>
      <c r="J1314" s="235">
        <f t="shared" si="95"/>
        <v>0</v>
      </c>
      <c r="K1314" s="234"/>
      <c r="L1314" s="234"/>
      <c r="M1314" s="234"/>
      <c r="N1314" s="234"/>
      <c r="O1314" s="235">
        <f t="shared" si="93"/>
        <v>0</v>
      </c>
      <c r="P1314" s="237"/>
      <c r="Q1314" s="238"/>
    </row>
    <row r="1315" spans="1:17" s="206" customFormat="1" ht="12" hidden="1" customHeight="1">
      <c r="A1315" s="168" t="s">
        <v>1993</v>
      </c>
      <c r="B1315" s="227" t="s">
        <v>2002</v>
      </c>
      <c r="C1315" s="196" t="s">
        <v>2003</v>
      </c>
      <c r="D1315" s="196" t="s">
        <v>2032</v>
      </c>
      <c r="E1315" s="227" t="s">
        <v>99</v>
      </c>
      <c r="F1315" s="264"/>
      <c r="G1315" s="166">
        <v>2760000</v>
      </c>
      <c r="H1315" s="169">
        <f t="shared" si="94"/>
        <v>0</v>
      </c>
      <c r="I1315" s="166"/>
      <c r="J1315" s="166">
        <f t="shared" si="95"/>
        <v>0</v>
      </c>
      <c r="K1315" s="169"/>
      <c r="L1315" s="169"/>
      <c r="M1315" s="169"/>
      <c r="N1315" s="169"/>
      <c r="O1315" s="166">
        <f t="shared" si="93"/>
        <v>0</v>
      </c>
      <c r="P1315" s="195"/>
      <c r="Q1315" s="167"/>
    </row>
    <row r="1316" spans="1:17" s="242" customFormat="1" ht="12" hidden="1" customHeight="1">
      <c r="A1316" s="230" t="s">
        <v>2045</v>
      </c>
      <c r="B1316" s="248" t="s">
        <v>2002</v>
      </c>
      <c r="C1316" s="247" t="s">
        <v>2002</v>
      </c>
      <c r="D1316" s="247" t="s">
        <v>2047</v>
      </c>
      <c r="E1316" s="232" t="s">
        <v>1769</v>
      </c>
      <c r="F1316" s="265"/>
      <c r="G1316" s="247"/>
      <c r="H1316" s="234">
        <f t="shared" si="94"/>
        <v>0</v>
      </c>
      <c r="I1316" s="233">
        <v>754679</v>
      </c>
      <c r="J1316" s="235">
        <f t="shared" si="95"/>
        <v>0</v>
      </c>
      <c r="K1316" s="234"/>
      <c r="L1316" s="234"/>
      <c r="M1316" s="234"/>
      <c r="N1316" s="234"/>
      <c r="O1316" s="235">
        <f t="shared" si="93"/>
        <v>0</v>
      </c>
      <c r="P1316" s="237"/>
      <c r="Q1316" s="238"/>
    </row>
    <row r="1317" spans="1:17" s="242" customFormat="1" ht="12" hidden="1" customHeight="1">
      <c r="A1317" s="230" t="s">
        <v>2046</v>
      </c>
      <c r="B1317" s="248" t="s">
        <v>2002</v>
      </c>
      <c r="C1317" s="247" t="s">
        <v>2002</v>
      </c>
      <c r="D1317" s="247" t="s">
        <v>2048</v>
      </c>
      <c r="E1317" s="232" t="s">
        <v>1769</v>
      </c>
      <c r="F1317" s="265"/>
      <c r="G1317" s="247"/>
      <c r="H1317" s="234">
        <f t="shared" si="94"/>
        <v>0</v>
      </c>
      <c r="I1317" s="233">
        <v>754679</v>
      </c>
      <c r="J1317" s="235">
        <f t="shared" si="95"/>
        <v>0</v>
      </c>
      <c r="K1317" s="234"/>
      <c r="L1317" s="234"/>
      <c r="M1317" s="234"/>
      <c r="N1317" s="234"/>
      <c r="O1317" s="235">
        <f t="shared" si="93"/>
        <v>0</v>
      </c>
      <c r="P1317" s="237"/>
      <c r="Q1317" s="238"/>
    </row>
    <row r="1318" spans="1:17" s="206" customFormat="1" ht="12" hidden="1" customHeight="1">
      <c r="A1318" s="168" t="s">
        <v>1994</v>
      </c>
      <c r="B1318" s="227" t="s">
        <v>2002</v>
      </c>
      <c r="C1318" s="196" t="s">
        <v>2003</v>
      </c>
      <c r="D1318" s="196" t="s">
        <v>2033</v>
      </c>
      <c r="E1318" s="227" t="s">
        <v>99</v>
      </c>
      <c r="F1318" s="264"/>
      <c r="G1318" s="166">
        <v>3360000</v>
      </c>
      <c r="H1318" s="169">
        <f t="shared" si="94"/>
        <v>0</v>
      </c>
      <c r="I1318" s="166"/>
      <c r="J1318" s="166">
        <f t="shared" si="95"/>
        <v>0</v>
      </c>
      <c r="K1318" s="169"/>
      <c r="L1318" s="169"/>
      <c r="M1318" s="169"/>
      <c r="N1318" s="169"/>
      <c r="O1318" s="166">
        <f t="shared" si="93"/>
        <v>0</v>
      </c>
      <c r="P1318" s="195"/>
      <c r="Q1318" s="167"/>
    </row>
    <row r="1319" spans="1:17" s="242" customFormat="1" ht="12" hidden="1" customHeight="1">
      <c r="A1319" s="230" t="s">
        <v>2045</v>
      </c>
      <c r="B1319" s="248" t="s">
        <v>2002</v>
      </c>
      <c r="C1319" s="247" t="s">
        <v>2002</v>
      </c>
      <c r="D1319" s="247" t="s">
        <v>2047</v>
      </c>
      <c r="E1319" s="232" t="s">
        <v>1769</v>
      </c>
      <c r="F1319" s="265"/>
      <c r="G1319" s="247"/>
      <c r="H1319" s="234">
        <f t="shared" si="94"/>
        <v>0</v>
      </c>
      <c r="I1319" s="233">
        <v>754679</v>
      </c>
      <c r="J1319" s="235">
        <f t="shared" si="95"/>
        <v>0</v>
      </c>
      <c r="K1319" s="234"/>
      <c r="L1319" s="234"/>
      <c r="M1319" s="234"/>
      <c r="N1319" s="234"/>
      <c r="O1319" s="235">
        <f t="shared" si="93"/>
        <v>0</v>
      </c>
      <c r="P1319" s="237"/>
      <c r="Q1319" s="238"/>
    </row>
    <row r="1320" spans="1:17" s="242" customFormat="1" ht="12" hidden="1" customHeight="1">
      <c r="A1320" s="230" t="s">
        <v>2046</v>
      </c>
      <c r="B1320" s="248" t="s">
        <v>2002</v>
      </c>
      <c r="C1320" s="247" t="s">
        <v>2002</v>
      </c>
      <c r="D1320" s="247" t="s">
        <v>2048</v>
      </c>
      <c r="E1320" s="232" t="s">
        <v>1769</v>
      </c>
      <c r="F1320" s="265"/>
      <c r="G1320" s="247"/>
      <c r="H1320" s="234">
        <f t="shared" si="94"/>
        <v>0</v>
      </c>
      <c r="I1320" s="233">
        <v>754679</v>
      </c>
      <c r="J1320" s="235">
        <f t="shared" si="95"/>
        <v>0</v>
      </c>
      <c r="K1320" s="234"/>
      <c r="L1320" s="234"/>
      <c r="M1320" s="234"/>
      <c r="N1320" s="234"/>
      <c r="O1320" s="235">
        <f t="shared" si="93"/>
        <v>0</v>
      </c>
      <c r="P1320" s="237"/>
      <c r="Q1320" s="238"/>
    </row>
    <row r="1321" spans="1:17" s="206" customFormat="1" ht="12" hidden="1" customHeight="1">
      <c r="A1321" s="168" t="s">
        <v>1995</v>
      </c>
      <c r="B1321" s="227" t="s">
        <v>2002</v>
      </c>
      <c r="C1321" s="196" t="s">
        <v>2003</v>
      </c>
      <c r="D1321" s="196" t="s">
        <v>2034</v>
      </c>
      <c r="E1321" s="227" t="s">
        <v>99</v>
      </c>
      <c r="F1321" s="264"/>
      <c r="G1321" s="166">
        <v>4200000</v>
      </c>
      <c r="H1321" s="169">
        <f t="shared" si="94"/>
        <v>0</v>
      </c>
      <c r="I1321" s="166"/>
      <c r="J1321" s="166">
        <f t="shared" si="95"/>
        <v>0</v>
      </c>
      <c r="K1321" s="169"/>
      <c r="L1321" s="169"/>
      <c r="M1321" s="169"/>
      <c r="N1321" s="169"/>
      <c r="O1321" s="166">
        <f t="shared" si="93"/>
        <v>0</v>
      </c>
      <c r="P1321" s="195"/>
      <c r="Q1321" s="167"/>
    </row>
    <row r="1322" spans="1:17" s="242" customFormat="1" ht="12" hidden="1" customHeight="1">
      <c r="A1322" s="230" t="s">
        <v>2045</v>
      </c>
      <c r="B1322" s="248" t="s">
        <v>2002</v>
      </c>
      <c r="C1322" s="247" t="s">
        <v>2002</v>
      </c>
      <c r="D1322" s="247" t="s">
        <v>2047</v>
      </c>
      <c r="E1322" s="232" t="s">
        <v>1769</v>
      </c>
      <c r="F1322" s="265"/>
      <c r="G1322" s="247"/>
      <c r="H1322" s="234">
        <f t="shared" si="94"/>
        <v>0</v>
      </c>
      <c r="I1322" s="233">
        <v>754679</v>
      </c>
      <c r="J1322" s="235">
        <f t="shared" si="95"/>
        <v>0</v>
      </c>
      <c r="K1322" s="234"/>
      <c r="L1322" s="234"/>
      <c r="M1322" s="234"/>
      <c r="N1322" s="234"/>
      <c r="O1322" s="235">
        <f t="shared" si="93"/>
        <v>0</v>
      </c>
      <c r="P1322" s="237"/>
      <c r="Q1322" s="238"/>
    </row>
    <row r="1323" spans="1:17" s="242" customFormat="1" ht="12" hidden="1" customHeight="1">
      <c r="A1323" s="230" t="s">
        <v>2046</v>
      </c>
      <c r="B1323" s="248" t="s">
        <v>2002</v>
      </c>
      <c r="C1323" s="247" t="s">
        <v>2002</v>
      </c>
      <c r="D1323" s="247" t="s">
        <v>2048</v>
      </c>
      <c r="E1323" s="232" t="s">
        <v>1769</v>
      </c>
      <c r="F1323" s="265"/>
      <c r="G1323" s="247"/>
      <c r="H1323" s="234">
        <f t="shared" si="94"/>
        <v>0</v>
      </c>
      <c r="I1323" s="233">
        <v>754679</v>
      </c>
      <c r="J1323" s="235">
        <f t="shared" si="95"/>
        <v>0</v>
      </c>
      <c r="K1323" s="234"/>
      <c r="L1323" s="234"/>
      <c r="M1323" s="234"/>
      <c r="N1323" s="234"/>
      <c r="O1323" s="235">
        <f t="shared" si="93"/>
        <v>0</v>
      </c>
      <c r="P1323" s="237"/>
      <c r="Q1323" s="238"/>
    </row>
    <row r="1324" spans="1:17" s="206" customFormat="1" ht="12" hidden="1" customHeight="1">
      <c r="A1324" s="168" t="s">
        <v>1996</v>
      </c>
      <c r="B1324" s="227" t="s">
        <v>2002</v>
      </c>
      <c r="C1324" s="196" t="s">
        <v>2003</v>
      </c>
      <c r="D1324" s="196" t="s">
        <v>2035</v>
      </c>
      <c r="E1324" s="227" t="s">
        <v>99</v>
      </c>
      <c r="F1324" s="264"/>
      <c r="G1324" s="166">
        <v>5400000</v>
      </c>
      <c r="H1324" s="169">
        <f t="shared" si="94"/>
        <v>0</v>
      </c>
      <c r="I1324" s="166"/>
      <c r="J1324" s="166">
        <f t="shared" si="95"/>
        <v>0</v>
      </c>
      <c r="K1324" s="169"/>
      <c r="L1324" s="169"/>
      <c r="M1324" s="169"/>
      <c r="N1324" s="169"/>
      <c r="O1324" s="166">
        <f t="shared" si="93"/>
        <v>0</v>
      </c>
      <c r="P1324" s="195"/>
      <c r="Q1324" s="167"/>
    </row>
    <row r="1325" spans="1:17" s="242" customFormat="1" ht="12" hidden="1" customHeight="1">
      <c r="A1325" s="230" t="s">
        <v>2045</v>
      </c>
      <c r="B1325" s="248" t="s">
        <v>2002</v>
      </c>
      <c r="C1325" s="247" t="s">
        <v>2002</v>
      </c>
      <c r="D1325" s="247" t="s">
        <v>2047</v>
      </c>
      <c r="E1325" s="232" t="s">
        <v>1769</v>
      </c>
      <c r="F1325" s="265"/>
      <c r="G1325" s="247"/>
      <c r="H1325" s="234">
        <f t="shared" si="94"/>
        <v>0</v>
      </c>
      <c r="I1325" s="233">
        <v>754679</v>
      </c>
      <c r="J1325" s="235">
        <f t="shared" si="95"/>
        <v>0</v>
      </c>
      <c r="K1325" s="234"/>
      <c r="L1325" s="234"/>
      <c r="M1325" s="234"/>
      <c r="N1325" s="234"/>
      <c r="O1325" s="235">
        <f t="shared" si="93"/>
        <v>0</v>
      </c>
      <c r="P1325" s="237"/>
      <c r="Q1325" s="238"/>
    </row>
    <row r="1326" spans="1:17" s="242" customFormat="1" ht="12" hidden="1" customHeight="1">
      <c r="A1326" s="230" t="s">
        <v>2046</v>
      </c>
      <c r="B1326" s="248" t="s">
        <v>2002</v>
      </c>
      <c r="C1326" s="247" t="s">
        <v>2002</v>
      </c>
      <c r="D1326" s="247" t="s">
        <v>2048</v>
      </c>
      <c r="E1326" s="232" t="s">
        <v>1769</v>
      </c>
      <c r="F1326" s="265"/>
      <c r="G1326" s="247"/>
      <c r="H1326" s="234">
        <f t="shared" si="94"/>
        <v>0</v>
      </c>
      <c r="I1326" s="233">
        <v>754679</v>
      </c>
      <c r="J1326" s="235">
        <f t="shared" si="95"/>
        <v>0</v>
      </c>
      <c r="K1326" s="234"/>
      <c r="L1326" s="234"/>
      <c r="M1326" s="234"/>
      <c r="N1326" s="234"/>
      <c r="O1326" s="235">
        <f t="shared" si="93"/>
        <v>0</v>
      </c>
      <c r="P1326" s="237"/>
      <c r="Q1326" s="238"/>
    </row>
    <row r="1327" spans="1:17" s="206" customFormat="1" ht="12" hidden="1" customHeight="1">
      <c r="A1327" s="168" t="s">
        <v>1997</v>
      </c>
      <c r="B1327" s="227" t="s">
        <v>2002</v>
      </c>
      <c r="C1327" s="196" t="s">
        <v>2003</v>
      </c>
      <c r="D1327" s="196" t="s">
        <v>2036</v>
      </c>
      <c r="E1327" s="227" t="s">
        <v>99</v>
      </c>
      <c r="F1327" s="264"/>
      <c r="G1327" s="166">
        <v>8640000</v>
      </c>
      <c r="H1327" s="169">
        <f t="shared" si="94"/>
        <v>0</v>
      </c>
      <c r="I1327" s="166"/>
      <c r="J1327" s="166">
        <f t="shared" si="95"/>
        <v>0</v>
      </c>
      <c r="K1327" s="169"/>
      <c r="L1327" s="169"/>
      <c r="M1327" s="169"/>
      <c r="N1327" s="169"/>
      <c r="O1327" s="166">
        <f t="shared" si="93"/>
        <v>0</v>
      </c>
      <c r="P1327" s="195"/>
      <c r="Q1327" s="167"/>
    </row>
    <row r="1328" spans="1:17" s="242" customFormat="1" ht="12" hidden="1" customHeight="1">
      <c r="A1328" s="230" t="s">
        <v>2049</v>
      </c>
      <c r="B1328" s="248" t="s">
        <v>2002</v>
      </c>
      <c r="C1328" s="247" t="s">
        <v>2002</v>
      </c>
      <c r="D1328" s="247" t="s">
        <v>2051</v>
      </c>
      <c r="E1328" s="232" t="s">
        <v>1769</v>
      </c>
      <c r="F1328" s="265"/>
      <c r="G1328" s="247"/>
      <c r="H1328" s="234">
        <f t="shared" si="94"/>
        <v>0</v>
      </c>
      <c r="I1328" s="233">
        <v>1257799</v>
      </c>
      <c r="J1328" s="235">
        <f t="shared" si="95"/>
        <v>0</v>
      </c>
      <c r="K1328" s="234"/>
      <c r="L1328" s="234"/>
      <c r="M1328" s="234"/>
      <c r="N1328" s="234"/>
      <c r="O1328" s="235">
        <f t="shared" si="93"/>
        <v>0</v>
      </c>
      <c r="P1328" s="237"/>
      <c r="Q1328" s="238"/>
    </row>
    <row r="1329" spans="1:17" s="242" customFormat="1" ht="12" hidden="1" customHeight="1">
      <c r="A1329" s="230" t="s">
        <v>2050</v>
      </c>
      <c r="B1329" s="248" t="s">
        <v>2002</v>
      </c>
      <c r="C1329" s="247" t="s">
        <v>2002</v>
      </c>
      <c r="D1329" s="247" t="s">
        <v>2052</v>
      </c>
      <c r="E1329" s="232" t="s">
        <v>1769</v>
      </c>
      <c r="F1329" s="265"/>
      <c r="G1329" s="247"/>
      <c r="H1329" s="234">
        <f t="shared" si="94"/>
        <v>0</v>
      </c>
      <c r="I1329" s="233">
        <v>1006239</v>
      </c>
      <c r="J1329" s="235">
        <f t="shared" si="95"/>
        <v>0</v>
      </c>
      <c r="K1329" s="234"/>
      <c r="L1329" s="234"/>
      <c r="M1329" s="234"/>
      <c r="N1329" s="234"/>
      <c r="O1329" s="235">
        <f t="shared" si="93"/>
        <v>0</v>
      </c>
      <c r="P1329" s="237"/>
      <c r="Q1329" s="238"/>
    </row>
    <row r="1330" spans="1:17" s="206" customFormat="1" ht="12" hidden="1" customHeight="1">
      <c r="A1330" s="168" t="s">
        <v>1998</v>
      </c>
      <c r="B1330" s="227" t="s">
        <v>2002</v>
      </c>
      <c r="C1330" s="196" t="s">
        <v>2003</v>
      </c>
      <c r="D1330" s="196" t="s">
        <v>2037</v>
      </c>
      <c r="E1330" s="227" t="s">
        <v>99</v>
      </c>
      <c r="F1330" s="264"/>
      <c r="G1330" s="166">
        <v>12000000</v>
      </c>
      <c r="H1330" s="169">
        <f t="shared" si="94"/>
        <v>0</v>
      </c>
      <c r="I1330" s="166"/>
      <c r="J1330" s="166">
        <f t="shared" si="95"/>
        <v>0</v>
      </c>
      <c r="K1330" s="169"/>
      <c r="L1330" s="169"/>
      <c r="M1330" s="169"/>
      <c r="N1330" s="169"/>
      <c r="O1330" s="166">
        <f t="shared" si="93"/>
        <v>0</v>
      </c>
      <c r="P1330" s="195"/>
      <c r="Q1330" s="167"/>
    </row>
    <row r="1331" spans="1:17" s="242" customFormat="1" ht="12" hidden="1" customHeight="1">
      <c r="A1331" s="230" t="s">
        <v>2049</v>
      </c>
      <c r="B1331" s="248" t="s">
        <v>2002</v>
      </c>
      <c r="C1331" s="247" t="s">
        <v>2002</v>
      </c>
      <c r="D1331" s="247" t="s">
        <v>2051</v>
      </c>
      <c r="E1331" s="232" t="s">
        <v>1769</v>
      </c>
      <c r="F1331" s="265"/>
      <c r="G1331" s="247"/>
      <c r="H1331" s="234">
        <f t="shared" si="94"/>
        <v>0</v>
      </c>
      <c r="I1331" s="233">
        <v>1257799</v>
      </c>
      <c r="J1331" s="235">
        <f t="shared" si="95"/>
        <v>0</v>
      </c>
      <c r="K1331" s="234"/>
      <c r="L1331" s="234"/>
      <c r="M1331" s="234"/>
      <c r="N1331" s="234"/>
      <c r="O1331" s="235">
        <f t="shared" si="93"/>
        <v>0</v>
      </c>
      <c r="P1331" s="237"/>
      <c r="Q1331" s="238"/>
    </row>
    <row r="1332" spans="1:17" s="242" customFormat="1" ht="12" hidden="1" customHeight="1">
      <c r="A1332" s="230" t="s">
        <v>2050</v>
      </c>
      <c r="B1332" s="248" t="s">
        <v>2002</v>
      </c>
      <c r="C1332" s="247" t="s">
        <v>2002</v>
      </c>
      <c r="D1332" s="247" t="s">
        <v>2052</v>
      </c>
      <c r="E1332" s="232" t="s">
        <v>1769</v>
      </c>
      <c r="F1332" s="265"/>
      <c r="G1332" s="247"/>
      <c r="H1332" s="234">
        <f t="shared" si="94"/>
        <v>0</v>
      </c>
      <c r="I1332" s="233">
        <v>1006239</v>
      </c>
      <c r="J1332" s="235">
        <f t="shared" si="95"/>
        <v>0</v>
      </c>
      <c r="K1332" s="234"/>
      <c r="L1332" s="234"/>
      <c r="M1332" s="234"/>
      <c r="N1332" s="234"/>
      <c r="O1332" s="235">
        <f t="shared" si="93"/>
        <v>0</v>
      </c>
      <c r="P1332" s="237"/>
      <c r="Q1332" s="238"/>
    </row>
    <row r="1333" spans="1:17" s="206" customFormat="1" ht="12" hidden="1" customHeight="1">
      <c r="A1333" s="168" t="s">
        <v>1999</v>
      </c>
      <c r="B1333" s="227" t="s">
        <v>2002</v>
      </c>
      <c r="C1333" s="196" t="s">
        <v>2003</v>
      </c>
      <c r="D1333" s="196" t="s">
        <v>2038</v>
      </c>
      <c r="E1333" s="227" t="s">
        <v>99</v>
      </c>
      <c r="F1333" s="264"/>
      <c r="G1333" s="166">
        <v>17000000</v>
      </c>
      <c r="H1333" s="169">
        <f t="shared" si="94"/>
        <v>0</v>
      </c>
      <c r="I1333" s="166"/>
      <c r="J1333" s="166">
        <f t="shared" si="95"/>
        <v>0</v>
      </c>
      <c r="K1333" s="169"/>
      <c r="L1333" s="169"/>
      <c r="M1333" s="169"/>
      <c r="N1333" s="169"/>
      <c r="O1333" s="166">
        <f t="shared" si="93"/>
        <v>0</v>
      </c>
      <c r="P1333" s="195"/>
      <c r="Q1333" s="167"/>
    </row>
    <row r="1334" spans="1:17" s="242" customFormat="1" ht="12" hidden="1" customHeight="1">
      <c r="A1334" s="230" t="s">
        <v>2053</v>
      </c>
      <c r="B1334" s="248" t="s">
        <v>2002</v>
      </c>
      <c r="C1334" s="247" t="s">
        <v>2002</v>
      </c>
      <c r="D1334" s="247" t="s">
        <v>2055</v>
      </c>
      <c r="E1334" s="232" t="s">
        <v>1769</v>
      </c>
      <c r="F1334" s="265"/>
      <c r="G1334" s="247"/>
      <c r="H1334" s="234">
        <f t="shared" si="94"/>
        <v>0</v>
      </c>
      <c r="I1334" s="233">
        <v>2264039</v>
      </c>
      <c r="J1334" s="235">
        <f t="shared" si="95"/>
        <v>0</v>
      </c>
      <c r="K1334" s="234"/>
      <c r="L1334" s="234"/>
      <c r="M1334" s="234"/>
      <c r="N1334" s="234"/>
      <c r="O1334" s="235">
        <f t="shared" si="93"/>
        <v>0</v>
      </c>
      <c r="P1334" s="237"/>
      <c r="Q1334" s="238"/>
    </row>
    <row r="1335" spans="1:17" s="242" customFormat="1" ht="12" hidden="1" customHeight="1">
      <c r="A1335" s="230" t="s">
        <v>2054</v>
      </c>
      <c r="B1335" s="248" t="s">
        <v>2002</v>
      </c>
      <c r="C1335" s="247" t="s">
        <v>2002</v>
      </c>
      <c r="D1335" s="247" t="s">
        <v>2056</v>
      </c>
      <c r="E1335" s="232" t="s">
        <v>1769</v>
      </c>
      <c r="F1335" s="265"/>
      <c r="G1335" s="247"/>
      <c r="H1335" s="234">
        <f t="shared" si="94"/>
        <v>0</v>
      </c>
      <c r="I1335" s="233">
        <v>1509359</v>
      </c>
      <c r="J1335" s="235">
        <f t="shared" si="95"/>
        <v>0</v>
      </c>
      <c r="K1335" s="234"/>
      <c r="L1335" s="234"/>
      <c r="M1335" s="234"/>
      <c r="N1335" s="234"/>
      <c r="O1335" s="235">
        <f t="shared" si="93"/>
        <v>0</v>
      </c>
      <c r="P1335" s="237"/>
      <c r="Q1335" s="238"/>
    </row>
    <row r="1336" spans="1:17" s="206" customFormat="1" ht="12" hidden="1" customHeight="1">
      <c r="A1336" s="168" t="s">
        <v>2000</v>
      </c>
      <c r="B1336" s="227" t="s">
        <v>2002</v>
      </c>
      <c r="C1336" s="196" t="s">
        <v>2003</v>
      </c>
      <c r="D1336" s="196" t="s">
        <v>2039</v>
      </c>
      <c r="E1336" s="227" t="s">
        <v>99</v>
      </c>
      <c r="F1336" s="264"/>
      <c r="G1336" s="166">
        <v>22000000</v>
      </c>
      <c r="H1336" s="169">
        <f t="shared" si="94"/>
        <v>0</v>
      </c>
      <c r="I1336" s="166"/>
      <c r="J1336" s="166">
        <f t="shared" si="95"/>
        <v>0</v>
      </c>
      <c r="K1336" s="169"/>
      <c r="L1336" s="169"/>
      <c r="M1336" s="169"/>
      <c r="N1336" s="169"/>
      <c r="O1336" s="166">
        <f t="shared" si="93"/>
        <v>0</v>
      </c>
      <c r="P1336" s="195"/>
      <c r="Q1336" s="167"/>
    </row>
    <row r="1337" spans="1:17" s="242" customFormat="1" ht="12" hidden="1" customHeight="1">
      <c r="A1337" s="230" t="s">
        <v>2053</v>
      </c>
      <c r="B1337" s="248" t="s">
        <v>2002</v>
      </c>
      <c r="C1337" s="247" t="s">
        <v>2002</v>
      </c>
      <c r="D1337" s="247" t="s">
        <v>2055</v>
      </c>
      <c r="E1337" s="232" t="s">
        <v>1769</v>
      </c>
      <c r="F1337" s="265"/>
      <c r="G1337" s="247"/>
      <c r="H1337" s="234">
        <f t="shared" si="94"/>
        <v>0</v>
      </c>
      <c r="I1337" s="233">
        <v>2264039</v>
      </c>
      <c r="J1337" s="235">
        <f t="shared" si="95"/>
        <v>0</v>
      </c>
      <c r="K1337" s="234"/>
      <c r="L1337" s="234"/>
      <c r="M1337" s="234"/>
      <c r="N1337" s="234"/>
      <c r="O1337" s="235">
        <f t="shared" si="93"/>
        <v>0</v>
      </c>
      <c r="P1337" s="237"/>
      <c r="Q1337" s="238"/>
    </row>
    <row r="1338" spans="1:17" s="242" customFormat="1" ht="12" hidden="1" customHeight="1">
      <c r="A1338" s="230" t="s">
        <v>2054</v>
      </c>
      <c r="B1338" s="248" t="s">
        <v>2002</v>
      </c>
      <c r="C1338" s="247" t="s">
        <v>2002</v>
      </c>
      <c r="D1338" s="247" t="s">
        <v>2056</v>
      </c>
      <c r="E1338" s="232" t="s">
        <v>1769</v>
      </c>
      <c r="F1338" s="265"/>
      <c r="G1338" s="247"/>
      <c r="H1338" s="234">
        <f t="shared" si="94"/>
        <v>0</v>
      </c>
      <c r="I1338" s="233">
        <v>1509359</v>
      </c>
      <c r="J1338" s="235">
        <f t="shared" si="95"/>
        <v>0</v>
      </c>
      <c r="K1338" s="234"/>
      <c r="L1338" s="234"/>
      <c r="M1338" s="234"/>
      <c r="N1338" s="234"/>
      <c r="O1338" s="235">
        <f t="shared" si="93"/>
        <v>0</v>
      </c>
      <c r="P1338" s="237"/>
      <c r="Q1338" s="238"/>
    </row>
    <row r="1339" spans="1:17" s="206" customFormat="1" ht="12" hidden="1" customHeight="1">
      <c r="A1339" s="168" t="s">
        <v>2001</v>
      </c>
      <c r="B1339" s="227" t="s">
        <v>2002</v>
      </c>
      <c r="C1339" s="196" t="s">
        <v>2003</v>
      </c>
      <c r="D1339" s="196" t="s">
        <v>2040</v>
      </c>
      <c r="E1339" s="227" t="s">
        <v>99</v>
      </c>
      <c r="F1339" s="264"/>
      <c r="G1339" s="166">
        <v>32000000</v>
      </c>
      <c r="H1339" s="169">
        <f t="shared" si="94"/>
        <v>0</v>
      </c>
      <c r="I1339" s="166"/>
      <c r="J1339" s="166">
        <f t="shared" si="95"/>
        <v>0</v>
      </c>
      <c r="K1339" s="169"/>
      <c r="L1339" s="169"/>
      <c r="M1339" s="169"/>
      <c r="N1339" s="169"/>
      <c r="O1339" s="166">
        <f t="shared" si="93"/>
        <v>0</v>
      </c>
      <c r="P1339" s="195"/>
      <c r="Q1339" s="167"/>
    </row>
    <row r="1340" spans="1:17" s="242" customFormat="1" ht="12" hidden="1" customHeight="1">
      <c r="A1340" s="230" t="s">
        <v>2053</v>
      </c>
      <c r="B1340" s="248" t="s">
        <v>2002</v>
      </c>
      <c r="C1340" s="247" t="s">
        <v>2002</v>
      </c>
      <c r="D1340" s="247" t="s">
        <v>2055</v>
      </c>
      <c r="E1340" s="232" t="s">
        <v>1769</v>
      </c>
      <c r="F1340" s="265"/>
      <c r="G1340" s="247"/>
      <c r="H1340" s="234">
        <f t="shared" si="94"/>
        <v>0</v>
      </c>
      <c r="I1340" s="233">
        <v>2264039</v>
      </c>
      <c r="J1340" s="235">
        <f t="shared" si="95"/>
        <v>0</v>
      </c>
      <c r="K1340" s="234"/>
      <c r="L1340" s="234"/>
      <c r="M1340" s="234"/>
      <c r="N1340" s="234"/>
      <c r="O1340" s="235">
        <f t="shared" si="93"/>
        <v>0</v>
      </c>
      <c r="P1340" s="237"/>
      <c r="Q1340" s="238"/>
    </row>
    <row r="1341" spans="1:17" s="242" customFormat="1" ht="12" hidden="1" customHeight="1">
      <c r="A1341" s="230" t="s">
        <v>2054</v>
      </c>
      <c r="B1341" s="248" t="s">
        <v>2002</v>
      </c>
      <c r="C1341" s="247" t="s">
        <v>2002</v>
      </c>
      <c r="D1341" s="247" t="s">
        <v>2056</v>
      </c>
      <c r="E1341" s="232" t="s">
        <v>1769</v>
      </c>
      <c r="F1341" s="265"/>
      <c r="G1341" s="247"/>
      <c r="H1341" s="234">
        <f t="shared" si="94"/>
        <v>0</v>
      </c>
      <c r="I1341" s="233">
        <v>1509359</v>
      </c>
      <c r="J1341" s="235">
        <f t="shared" si="95"/>
        <v>0</v>
      </c>
      <c r="K1341" s="234"/>
      <c r="L1341" s="234"/>
      <c r="M1341" s="234"/>
      <c r="N1341" s="234"/>
      <c r="O1341" s="235">
        <f t="shared" si="93"/>
        <v>0</v>
      </c>
      <c r="P1341" s="237"/>
      <c r="Q1341" s="238"/>
    </row>
    <row r="1342" spans="1:17" s="206" customFormat="1" ht="12" hidden="1" customHeight="1">
      <c r="A1342" s="168" t="s">
        <v>2057</v>
      </c>
      <c r="B1342" s="227" t="s">
        <v>2136</v>
      </c>
      <c r="C1342" s="196" t="s">
        <v>2081</v>
      </c>
      <c r="D1342" s="196" t="s">
        <v>2082</v>
      </c>
      <c r="E1342" s="227" t="s">
        <v>99</v>
      </c>
      <c r="F1342" s="264"/>
      <c r="G1342" s="166">
        <v>1100000</v>
      </c>
      <c r="H1342" s="169">
        <f t="shared" si="94"/>
        <v>0</v>
      </c>
      <c r="I1342" s="166"/>
      <c r="J1342" s="166">
        <f t="shared" si="95"/>
        <v>0</v>
      </c>
      <c r="K1342" s="169"/>
      <c r="L1342" s="169"/>
      <c r="M1342" s="169"/>
      <c r="N1342" s="169"/>
      <c r="O1342" s="166">
        <f t="shared" si="93"/>
        <v>0</v>
      </c>
      <c r="P1342" s="195"/>
      <c r="Q1342" s="167"/>
    </row>
    <row r="1343" spans="1:17" s="242" customFormat="1" ht="12" hidden="1" customHeight="1">
      <c r="A1343" s="250" t="s">
        <v>2106</v>
      </c>
      <c r="B1343" s="248" t="s">
        <v>2136</v>
      </c>
      <c r="C1343" s="252" t="s">
        <v>2107</v>
      </c>
      <c r="D1343" s="252" t="s">
        <v>2108</v>
      </c>
      <c r="E1343" s="251" t="s">
        <v>1769</v>
      </c>
      <c r="F1343" s="265"/>
      <c r="G1343" s="252"/>
      <c r="H1343" s="234">
        <f t="shared" si="94"/>
        <v>0</v>
      </c>
      <c r="I1343" s="253">
        <v>296882</v>
      </c>
      <c r="J1343" s="235">
        <f t="shared" si="95"/>
        <v>0</v>
      </c>
      <c r="K1343" s="234"/>
      <c r="L1343" s="234"/>
      <c r="M1343" s="234"/>
      <c r="N1343" s="234"/>
      <c r="O1343" s="235">
        <f t="shared" si="93"/>
        <v>0</v>
      </c>
      <c r="P1343" s="237"/>
      <c r="Q1343" s="238"/>
    </row>
    <row r="1344" spans="1:17" s="206" customFormat="1" ht="12" hidden="1" customHeight="1">
      <c r="A1344" s="168" t="s">
        <v>2058</v>
      </c>
      <c r="B1344" s="227" t="s">
        <v>2136</v>
      </c>
      <c r="C1344" s="196" t="s">
        <v>2081</v>
      </c>
      <c r="D1344" s="196" t="s">
        <v>2083</v>
      </c>
      <c r="E1344" s="227" t="s">
        <v>99</v>
      </c>
      <c r="F1344" s="264"/>
      <c r="G1344" s="166">
        <v>1800000</v>
      </c>
      <c r="H1344" s="169">
        <f t="shared" si="94"/>
        <v>0</v>
      </c>
      <c r="I1344" s="166"/>
      <c r="J1344" s="166">
        <f t="shared" si="95"/>
        <v>0</v>
      </c>
      <c r="K1344" s="169"/>
      <c r="L1344" s="169"/>
      <c r="M1344" s="169"/>
      <c r="N1344" s="169"/>
      <c r="O1344" s="166">
        <f t="shared" si="93"/>
        <v>0</v>
      </c>
      <c r="P1344" s="195"/>
      <c r="Q1344" s="167"/>
    </row>
    <row r="1345" spans="1:17" s="242" customFormat="1" ht="12" hidden="1" customHeight="1">
      <c r="A1345" s="250" t="s">
        <v>2106</v>
      </c>
      <c r="B1345" s="248" t="s">
        <v>2136</v>
      </c>
      <c r="C1345" s="252" t="s">
        <v>2107</v>
      </c>
      <c r="D1345" s="252" t="s">
        <v>2108</v>
      </c>
      <c r="E1345" s="251" t="s">
        <v>1769</v>
      </c>
      <c r="F1345" s="265"/>
      <c r="G1345" s="252"/>
      <c r="H1345" s="234">
        <f t="shared" si="94"/>
        <v>0</v>
      </c>
      <c r="I1345" s="253">
        <v>296882</v>
      </c>
      <c r="J1345" s="235">
        <f t="shared" si="95"/>
        <v>0</v>
      </c>
      <c r="K1345" s="234"/>
      <c r="L1345" s="234"/>
      <c r="M1345" s="234"/>
      <c r="N1345" s="234"/>
      <c r="O1345" s="235">
        <f t="shared" si="93"/>
        <v>0</v>
      </c>
      <c r="P1345" s="237"/>
      <c r="Q1345" s="238"/>
    </row>
    <row r="1346" spans="1:17" s="206" customFormat="1" ht="12" hidden="1" customHeight="1">
      <c r="A1346" s="168" t="s">
        <v>2059</v>
      </c>
      <c r="B1346" s="227" t="s">
        <v>2136</v>
      </c>
      <c r="C1346" s="196" t="s">
        <v>2081</v>
      </c>
      <c r="D1346" s="196" t="s">
        <v>2084</v>
      </c>
      <c r="E1346" s="227" t="s">
        <v>99</v>
      </c>
      <c r="F1346" s="264"/>
      <c r="G1346" s="166">
        <v>2640000</v>
      </c>
      <c r="H1346" s="169">
        <f t="shared" si="94"/>
        <v>0</v>
      </c>
      <c r="I1346" s="166"/>
      <c r="J1346" s="166">
        <f t="shared" si="95"/>
        <v>0</v>
      </c>
      <c r="K1346" s="169"/>
      <c r="L1346" s="169"/>
      <c r="M1346" s="169"/>
      <c r="N1346" s="169"/>
      <c r="O1346" s="166">
        <f t="shared" si="93"/>
        <v>0</v>
      </c>
      <c r="P1346" s="195"/>
      <c r="Q1346" s="167"/>
    </row>
    <row r="1347" spans="1:17" s="242" customFormat="1" ht="12" hidden="1" customHeight="1">
      <c r="A1347" s="250" t="s">
        <v>2109</v>
      </c>
      <c r="B1347" s="248" t="s">
        <v>2136</v>
      </c>
      <c r="C1347" s="252" t="s">
        <v>2107</v>
      </c>
      <c r="D1347" s="252" t="s">
        <v>2110</v>
      </c>
      <c r="E1347" s="251" t="s">
        <v>1769</v>
      </c>
      <c r="F1347" s="265"/>
      <c r="G1347" s="252"/>
      <c r="H1347" s="234">
        <f t="shared" si="94"/>
        <v>0</v>
      </c>
      <c r="I1347" s="253">
        <v>890646</v>
      </c>
      <c r="J1347" s="235">
        <f t="shared" si="95"/>
        <v>0</v>
      </c>
      <c r="K1347" s="234"/>
      <c r="L1347" s="234"/>
      <c r="M1347" s="234"/>
      <c r="N1347" s="234"/>
      <c r="O1347" s="235">
        <f t="shared" si="93"/>
        <v>0</v>
      </c>
      <c r="P1347" s="237"/>
      <c r="Q1347" s="238"/>
    </row>
    <row r="1348" spans="1:17" s="206" customFormat="1" ht="12" hidden="1" customHeight="1">
      <c r="A1348" s="168" t="s">
        <v>2060</v>
      </c>
      <c r="B1348" s="227" t="s">
        <v>2136</v>
      </c>
      <c r="C1348" s="196" t="s">
        <v>2081</v>
      </c>
      <c r="D1348" s="196" t="s">
        <v>2085</v>
      </c>
      <c r="E1348" s="227" t="s">
        <v>99</v>
      </c>
      <c r="F1348" s="264"/>
      <c r="G1348" s="166">
        <v>5400000</v>
      </c>
      <c r="H1348" s="169">
        <f t="shared" si="94"/>
        <v>0</v>
      </c>
      <c r="I1348" s="166"/>
      <c r="J1348" s="166">
        <f t="shared" si="95"/>
        <v>0</v>
      </c>
      <c r="K1348" s="169"/>
      <c r="L1348" s="169"/>
      <c r="M1348" s="169"/>
      <c r="N1348" s="169"/>
      <c r="O1348" s="166">
        <f t="shared" si="93"/>
        <v>0</v>
      </c>
      <c r="P1348" s="195"/>
      <c r="Q1348" s="167"/>
    </row>
    <row r="1349" spans="1:17" s="242" customFormat="1" ht="12" hidden="1" customHeight="1">
      <c r="A1349" s="250" t="s">
        <v>2109</v>
      </c>
      <c r="B1349" s="248" t="s">
        <v>2136</v>
      </c>
      <c r="C1349" s="252" t="s">
        <v>2107</v>
      </c>
      <c r="D1349" s="252" t="s">
        <v>2110</v>
      </c>
      <c r="E1349" s="251" t="s">
        <v>1769</v>
      </c>
      <c r="F1349" s="265"/>
      <c r="G1349" s="252"/>
      <c r="H1349" s="234">
        <f t="shared" si="94"/>
        <v>0</v>
      </c>
      <c r="I1349" s="253">
        <v>890646</v>
      </c>
      <c r="J1349" s="235">
        <f t="shared" si="95"/>
        <v>0</v>
      </c>
      <c r="K1349" s="234"/>
      <c r="L1349" s="234"/>
      <c r="M1349" s="234"/>
      <c r="N1349" s="234"/>
      <c r="O1349" s="235">
        <f t="shared" si="93"/>
        <v>0</v>
      </c>
      <c r="P1349" s="237"/>
      <c r="Q1349" s="238"/>
    </row>
    <row r="1350" spans="1:17" s="206" customFormat="1" ht="12" hidden="1" customHeight="1">
      <c r="A1350" s="168" t="s">
        <v>2061</v>
      </c>
      <c r="B1350" s="227" t="s">
        <v>2136</v>
      </c>
      <c r="C1350" s="196" t="s">
        <v>2081</v>
      </c>
      <c r="D1350" s="196" t="s">
        <v>2086</v>
      </c>
      <c r="E1350" s="227" t="s">
        <v>99</v>
      </c>
      <c r="F1350" s="264"/>
      <c r="G1350" s="166">
        <v>6600000</v>
      </c>
      <c r="H1350" s="169">
        <f t="shared" si="94"/>
        <v>0</v>
      </c>
      <c r="I1350" s="166"/>
      <c r="J1350" s="166">
        <f t="shared" si="95"/>
        <v>0</v>
      </c>
      <c r="K1350" s="169"/>
      <c r="L1350" s="169"/>
      <c r="M1350" s="169"/>
      <c r="N1350" s="169"/>
      <c r="O1350" s="166">
        <f t="shared" si="93"/>
        <v>0</v>
      </c>
      <c r="P1350" s="195"/>
      <c r="Q1350" s="167"/>
    </row>
    <row r="1351" spans="1:17" s="242" customFormat="1" ht="12" hidden="1" customHeight="1">
      <c r="A1351" s="250" t="s">
        <v>2109</v>
      </c>
      <c r="B1351" s="248" t="s">
        <v>2136</v>
      </c>
      <c r="C1351" s="252" t="s">
        <v>2107</v>
      </c>
      <c r="D1351" s="252" t="s">
        <v>2110</v>
      </c>
      <c r="E1351" s="251" t="s">
        <v>1769</v>
      </c>
      <c r="F1351" s="265"/>
      <c r="G1351" s="252"/>
      <c r="H1351" s="234">
        <f t="shared" si="94"/>
        <v>0</v>
      </c>
      <c r="I1351" s="253">
        <v>890646</v>
      </c>
      <c r="J1351" s="235">
        <f t="shared" si="95"/>
        <v>0</v>
      </c>
      <c r="K1351" s="234"/>
      <c r="L1351" s="234"/>
      <c r="M1351" s="234"/>
      <c r="N1351" s="234"/>
      <c r="O1351" s="235">
        <f t="shared" ref="O1351:O1414" si="96">SUM(H1351+J1351)+L1351+N1351</f>
        <v>0</v>
      </c>
      <c r="P1351" s="237"/>
      <c r="Q1351" s="238"/>
    </row>
    <row r="1352" spans="1:17" s="206" customFormat="1" ht="12" hidden="1" customHeight="1">
      <c r="A1352" s="168" t="s">
        <v>2062</v>
      </c>
      <c r="B1352" s="227" t="s">
        <v>2136</v>
      </c>
      <c r="C1352" s="196" t="s">
        <v>2081</v>
      </c>
      <c r="D1352" s="196" t="s">
        <v>2087</v>
      </c>
      <c r="E1352" s="227" t="s">
        <v>99</v>
      </c>
      <c r="F1352" s="264"/>
      <c r="G1352" s="166">
        <v>7800000</v>
      </c>
      <c r="H1352" s="169">
        <f t="shared" si="94"/>
        <v>0</v>
      </c>
      <c r="I1352" s="166"/>
      <c r="J1352" s="166">
        <f t="shared" si="95"/>
        <v>0</v>
      </c>
      <c r="K1352" s="169"/>
      <c r="L1352" s="169"/>
      <c r="M1352" s="169"/>
      <c r="N1352" s="169"/>
      <c r="O1352" s="166">
        <f t="shared" si="96"/>
        <v>0</v>
      </c>
      <c r="P1352" s="195"/>
      <c r="Q1352" s="167"/>
    </row>
    <row r="1353" spans="1:17" s="242" customFormat="1" ht="12" hidden="1" customHeight="1">
      <c r="A1353" s="250" t="s">
        <v>2109</v>
      </c>
      <c r="B1353" s="248" t="s">
        <v>2136</v>
      </c>
      <c r="C1353" s="252" t="s">
        <v>2107</v>
      </c>
      <c r="D1353" s="252" t="s">
        <v>2110</v>
      </c>
      <c r="E1353" s="251" t="s">
        <v>1769</v>
      </c>
      <c r="F1353" s="265"/>
      <c r="G1353" s="252"/>
      <c r="H1353" s="234">
        <f t="shared" si="94"/>
        <v>0</v>
      </c>
      <c r="I1353" s="253">
        <v>890646</v>
      </c>
      <c r="J1353" s="235">
        <f t="shared" si="95"/>
        <v>0</v>
      </c>
      <c r="K1353" s="234"/>
      <c r="L1353" s="234"/>
      <c r="M1353" s="234"/>
      <c r="N1353" s="234"/>
      <c r="O1353" s="235">
        <f t="shared" si="96"/>
        <v>0</v>
      </c>
      <c r="P1353" s="237"/>
      <c r="Q1353" s="238"/>
    </row>
    <row r="1354" spans="1:17" s="206" customFormat="1" ht="12" hidden="1" customHeight="1">
      <c r="A1354" s="168" t="s">
        <v>2063</v>
      </c>
      <c r="B1354" s="227" t="s">
        <v>2136</v>
      </c>
      <c r="C1354" s="196" t="s">
        <v>2081</v>
      </c>
      <c r="D1354" s="196" t="s">
        <v>2088</v>
      </c>
      <c r="E1354" s="227" t="s">
        <v>99</v>
      </c>
      <c r="F1354" s="264"/>
      <c r="G1354" s="166">
        <v>10200000</v>
      </c>
      <c r="H1354" s="169">
        <f t="shared" si="94"/>
        <v>0</v>
      </c>
      <c r="I1354" s="166"/>
      <c r="J1354" s="166">
        <f t="shared" si="95"/>
        <v>0</v>
      </c>
      <c r="K1354" s="169"/>
      <c r="L1354" s="169"/>
      <c r="M1354" s="169"/>
      <c r="N1354" s="169"/>
      <c r="O1354" s="166">
        <f t="shared" si="96"/>
        <v>0</v>
      </c>
      <c r="P1354" s="195"/>
      <c r="Q1354" s="167"/>
    </row>
    <row r="1355" spans="1:17" s="242" customFormat="1" ht="12" hidden="1" customHeight="1">
      <c r="A1355" s="250" t="s">
        <v>2111</v>
      </c>
      <c r="B1355" s="248" t="s">
        <v>2136</v>
      </c>
      <c r="C1355" s="252" t="s">
        <v>2107</v>
      </c>
      <c r="D1355" s="252" t="s">
        <v>2112</v>
      </c>
      <c r="E1355" s="251" t="s">
        <v>1769</v>
      </c>
      <c r="F1355" s="265"/>
      <c r="G1355" s="252"/>
      <c r="H1355" s="234">
        <f t="shared" si="94"/>
        <v>0</v>
      </c>
      <c r="I1355" s="253">
        <v>1353073</v>
      </c>
      <c r="J1355" s="235">
        <f t="shared" si="95"/>
        <v>0</v>
      </c>
      <c r="K1355" s="234"/>
      <c r="L1355" s="234"/>
      <c r="M1355" s="234"/>
      <c r="N1355" s="234"/>
      <c r="O1355" s="235">
        <f t="shared" si="96"/>
        <v>0</v>
      </c>
      <c r="P1355" s="237"/>
      <c r="Q1355" s="238"/>
    </row>
    <row r="1356" spans="1:17" s="206" customFormat="1" ht="12" hidden="1" customHeight="1">
      <c r="A1356" s="168" t="s">
        <v>2064</v>
      </c>
      <c r="B1356" s="227" t="s">
        <v>2136</v>
      </c>
      <c r="C1356" s="196" t="s">
        <v>2081</v>
      </c>
      <c r="D1356" s="196" t="s">
        <v>2089</v>
      </c>
      <c r="E1356" s="227" t="s">
        <v>99</v>
      </c>
      <c r="F1356" s="264"/>
      <c r="G1356" s="166">
        <v>12600000</v>
      </c>
      <c r="H1356" s="169">
        <f t="shared" si="94"/>
        <v>0</v>
      </c>
      <c r="I1356" s="166"/>
      <c r="J1356" s="166">
        <f t="shared" si="95"/>
        <v>0</v>
      </c>
      <c r="K1356" s="169"/>
      <c r="L1356" s="169"/>
      <c r="M1356" s="169"/>
      <c r="N1356" s="169"/>
      <c r="O1356" s="166">
        <f t="shared" si="96"/>
        <v>0</v>
      </c>
      <c r="P1356" s="195"/>
      <c r="Q1356" s="167"/>
    </row>
    <row r="1357" spans="1:17" s="242" customFormat="1" ht="12" hidden="1" customHeight="1">
      <c r="A1357" s="250" t="s">
        <v>2111</v>
      </c>
      <c r="B1357" s="248" t="s">
        <v>2136</v>
      </c>
      <c r="C1357" s="252" t="s">
        <v>2107</v>
      </c>
      <c r="D1357" s="252" t="s">
        <v>2112</v>
      </c>
      <c r="E1357" s="251" t="s">
        <v>1769</v>
      </c>
      <c r="F1357" s="265"/>
      <c r="G1357" s="252"/>
      <c r="H1357" s="234">
        <f t="shared" si="94"/>
        <v>0</v>
      </c>
      <c r="I1357" s="253">
        <v>1353073</v>
      </c>
      <c r="J1357" s="235">
        <f t="shared" si="95"/>
        <v>0</v>
      </c>
      <c r="K1357" s="234"/>
      <c r="L1357" s="234"/>
      <c r="M1357" s="234"/>
      <c r="N1357" s="234"/>
      <c r="O1357" s="235">
        <f t="shared" si="96"/>
        <v>0</v>
      </c>
      <c r="P1357" s="237"/>
      <c r="Q1357" s="238"/>
    </row>
    <row r="1358" spans="1:17" s="206" customFormat="1" ht="12" hidden="1" customHeight="1">
      <c r="A1358" s="168" t="s">
        <v>2065</v>
      </c>
      <c r="B1358" s="227" t="s">
        <v>2136</v>
      </c>
      <c r="C1358" s="196" t="s">
        <v>2081</v>
      </c>
      <c r="D1358" s="196" t="s">
        <v>2090</v>
      </c>
      <c r="E1358" s="227" t="s">
        <v>99</v>
      </c>
      <c r="F1358" s="264"/>
      <c r="G1358" s="166">
        <v>19800000</v>
      </c>
      <c r="H1358" s="169">
        <f t="shared" si="94"/>
        <v>0</v>
      </c>
      <c r="I1358" s="166"/>
      <c r="J1358" s="166">
        <f t="shared" si="95"/>
        <v>0</v>
      </c>
      <c r="K1358" s="169"/>
      <c r="L1358" s="169"/>
      <c r="M1358" s="169"/>
      <c r="N1358" s="169"/>
      <c r="O1358" s="166">
        <f t="shared" si="96"/>
        <v>0</v>
      </c>
      <c r="P1358" s="195"/>
      <c r="Q1358" s="167"/>
    </row>
    <row r="1359" spans="1:17" s="242" customFormat="1" ht="12" hidden="1" customHeight="1">
      <c r="A1359" s="250" t="s">
        <v>2113</v>
      </c>
      <c r="B1359" s="248" t="s">
        <v>2136</v>
      </c>
      <c r="C1359" s="252" t="s">
        <v>2107</v>
      </c>
      <c r="D1359" s="252" t="s">
        <v>2114</v>
      </c>
      <c r="E1359" s="251" t="s">
        <v>1769</v>
      </c>
      <c r="F1359" s="265"/>
      <c r="G1359" s="252"/>
      <c r="H1359" s="234">
        <f t="shared" si="94"/>
        <v>0</v>
      </c>
      <c r="I1359" s="253">
        <v>1815500</v>
      </c>
      <c r="J1359" s="235">
        <f t="shared" si="95"/>
        <v>0</v>
      </c>
      <c r="K1359" s="234"/>
      <c r="L1359" s="234"/>
      <c r="M1359" s="234"/>
      <c r="N1359" s="234"/>
      <c r="O1359" s="235">
        <f t="shared" si="96"/>
        <v>0</v>
      </c>
      <c r="P1359" s="237"/>
      <c r="Q1359" s="238"/>
    </row>
    <row r="1360" spans="1:17" s="206" customFormat="1" ht="12" hidden="1" customHeight="1">
      <c r="A1360" s="168" t="s">
        <v>2066</v>
      </c>
      <c r="B1360" s="227" t="s">
        <v>2136</v>
      </c>
      <c r="C1360" s="196" t="s">
        <v>2081</v>
      </c>
      <c r="D1360" s="196" t="s">
        <v>2091</v>
      </c>
      <c r="E1360" s="227" t="s">
        <v>99</v>
      </c>
      <c r="F1360" s="264"/>
      <c r="G1360" s="166">
        <v>24600000</v>
      </c>
      <c r="H1360" s="169">
        <f t="shared" si="94"/>
        <v>0</v>
      </c>
      <c r="I1360" s="166"/>
      <c r="J1360" s="166">
        <f t="shared" si="95"/>
        <v>0</v>
      </c>
      <c r="K1360" s="169"/>
      <c r="L1360" s="169"/>
      <c r="M1360" s="169"/>
      <c r="N1360" s="169"/>
      <c r="O1360" s="166">
        <f t="shared" si="96"/>
        <v>0</v>
      </c>
      <c r="P1360" s="195"/>
      <c r="Q1360" s="167"/>
    </row>
    <row r="1361" spans="1:17" s="242" customFormat="1" ht="12" hidden="1" customHeight="1">
      <c r="A1361" s="250" t="s">
        <v>2115</v>
      </c>
      <c r="B1361" s="248" t="s">
        <v>2136</v>
      </c>
      <c r="C1361" s="252" t="s">
        <v>2107</v>
      </c>
      <c r="D1361" s="252" t="s">
        <v>2116</v>
      </c>
      <c r="E1361" s="251" t="s">
        <v>1769</v>
      </c>
      <c r="F1361" s="265"/>
      <c r="G1361" s="252"/>
      <c r="H1361" s="234">
        <f t="shared" si="94"/>
        <v>0</v>
      </c>
      <c r="I1361" s="253">
        <v>2277927</v>
      </c>
      <c r="J1361" s="235">
        <f t="shared" si="95"/>
        <v>0</v>
      </c>
      <c r="K1361" s="234"/>
      <c r="L1361" s="234"/>
      <c r="M1361" s="234"/>
      <c r="N1361" s="234"/>
      <c r="O1361" s="235">
        <f t="shared" si="96"/>
        <v>0</v>
      </c>
      <c r="P1361" s="237"/>
      <c r="Q1361" s="238"/>
    </row>
    <row r="1362" spans="1:17" s="206" customFormat="1" ht="12" hidden="1" customHeight="1">
      <c r="A1362" s="168" t="s">
        <v>2067</v>
      </c>
      <c r="B1362" s="227" t="s">
        <v>2136</v>
      </c>
      <c r="C1362" s="196" t="s">
        <v>2081</v>
      </c>
      <c r="D1362" s="196" t="s">
        <v>2092</v>
      </c>
      <c r="E1362" s="227" t="s">
        <v>99</v>
      </c>
      <c r="F1362" s="264"/>
      <c r="G1362" s="166">
        <v>34200000</v>
      </c>
      <c r="H1362" s="169">
        <f t="shared" si="94"/>
        <v>0</v>
      </c>
      <c r="I1362" s="166"/>
      <c r="J1362" s="166">
        <f t="shared" si="95"/>
        <v>0</v>
      </c>
      <c r="K1362" s="169"/>
      <c r="L1362" s="169"/>
      <c r="M1362" s="169"/>
      <c r="N1362" s="169"/>
      <c r="O1362" s="166">
        <f t="shared" si="96"/>
        <v>0</v>
      </c>
      <c r="P1362" s="195"/>
      <c r="Q1362" s="167"/>
    </row>
    <row r="1363" spans="1:17" s="242" customFormat="1" ht="12" hidden="1" customHeight="1">
      <c r="A1363" s="250" t="s">
        <v>2115</v>
      </c>
      <c r="B1363" s="248" t="s">
        <v>2136</v>
      </c>
      <c r="C1363" s="252" t="s">
        <v>2107</v>
      </c>
      <c r="D1363" s="252" t="s">
        <v>2116</v>
      </c>
      <c r="E1363" s="251" t="s">
        <v>1769</v>
      </c>
      <c r="F1363" s="265"/>
      <c r="G1363" s="252"/>
      <c r="H1363" s="234">
        <f t="shared" si="94"/>
        <v>0</v>
      </c>
      <c r="I1363" s="253">
        <v>2277927</v>
      </c>
      <c r="J1363" s="235">
        <f t="shared" si="95"/>
        <v>0</v>
      </c>
      <c r="K1363" s="234"/>
      <c r="L1363" s="234"/>
      <c r="M1363" s="234"/>
      <c r="N1363" s="234"/>
      <c r="O1363" s="235">
        <f t="shared" si="96"/>
        <v>0</v>
      </c>
      <c r="P1363" s="237"/>
      <c r="Q1363" s="238"/>
    </row>
    <row r="1364" spans="1:17" s="206" customFormat="1" ht="12" hidden="1" customHeight="1">
      <c r="A1364" s="168" t="s">
        <v>2068</v>
      </c>
      <c r="B1364" s="227" t="s">
        <v>2136</v>
      </c>
      <c r="C1364" s="196" t="s">
        <v>2081</v>
      </c>
      <c r="D1364" s="196" t="s">
        <v>2093</v>
      </c>
      <c r="E1364" s="227" t="s">
        <v>99</v>
      </c>
      <c r="F1364" s="264"/>
      <c r="G1364" s="166">
        <v>50400000</v>
      </c>
      <c r="H1364" s="169">
        <f t="shared" si="94"/>
        <v>0</v>
      </c>
      <c r="I1364" s="166"/>
      <c r="J1364" s="166">
        <f t="shared" si="95"/>
        <v>0</v>
      </c>
      <c r="K1364" s="165"/>
      <c r="L1364" s="169"/>
      <c r="M1364" s="169"/>
      <c r="N1364" s="169"/>
      <c r="O1364" s="166">
        <f t="shared" si="96"/>
        <v>0</v>
      </c>
      <c r="P1364" s="195"/>
      <c r="Q1364" s="167"/>
    </row>
    <row r="1365" spans="1:17" s="242" customFormat="1" ht="12" hidden="1" customHeight="1">
      <c r="A1365" s="250" t="s">
        <v>2115</v>
      </c>
      <c r="B1365" s="248" t="s">
        <v>2136</v>
      </c>
      <c r="C1365" s="252" t="s">
        <v>2107</v>
      </c>
      <c r="D1365" s="252" t="s">
        <v>2116</v>
      </c>
      <c r="E1365" s="251" t="s">
        <v>1769</v>
      </c>
      <c r="F1365" s="265"/>
      <c r="G1365" s="252"/>
      <c r="H1365" s="234">
        <f t="shared" si="94"/>
        <v>0</v>
      </c>
      <c r="I1365" s="253">
        <v>2277927</v>
      </c>
      <c r="J1365" s="235">
        <f t="shared" si="95"/>
        <v>0</v>
      </c>
      <c r="K1365" s="254"/>
      <c r="L1365" s="234"/>
      <c r="M1365" s="234"/>
      <c r="N1365" s="234"/>
      <c r="O1365" s="235">
        <f t="shared" si="96"/>
        <v>0</v>
      </c>
      <c r="P1365" s="237"/>
      <c r="Q1365" s="238"/>
    </row>
    <row r="1366" spans="1:17" s="206" customFormat="1" ht="12" hidden="1" customHeight="1">
      <c r="A1366" s="168" t="s">
        <v>2069</v>
      </c>
      <c r="B1366" s="227" t="s">
        <v>2136</v>
      </c>
      <c r="C1366" s="196" t="s">
        <v>2081</v>
      </c>
      <c r="D1366" s="196" t="s">
        <v>2094</v>
      </c>
      <c r="E1366" s="227" t="s">
        <v>99</v>
      </c>
      <c r="F1366" s="264"/>
      <c r="G1366" s="166">
        <v>14400000</v>
      </c>
      <c r="H1366" s="169">
        <f t="shared" ref="H1366:H1420" si="97">F1366*G1366*$H$3</f>
        <v>0</v>
      </c>
      <c r="I1366" s="166"/>
      <c r="J1366" s="166">
        <f t="shared" si="95"/>
        <v>0</v>
      </c>
      <c r="K1366" s="165"/>
      <c r="L1366" s="169"/>
      <c r="M1366" s="169"/>
      <c r="N1366" s="169"/>
      <c r="O1366" s="166">
        <f t="shared" si="96"/>
        <v>0</v>
      </c>
      <c r="P1366" s="195"/>
      <c r="Q1366" s="167"/>
    </row>
    <row r="1367" spans="1:17" s="242" customFormat="1" ht="12" hidden="1" customHeight="1">
      <c r="A1367" s="250" t="s">
        <v>2111</v>
      </c>
      <c r="B1367" s="248" t="s">
        <v>2136</v>
      </c>
      <c r="C1367" s="252" t="s">
        <v>2107</v>
      </c>
      <c r="D1367" s="252" t="s">
        <v>2112</v>
      </c>
      <c r="E1367" s="251" t="s">
        <v>1769</v>
      </c>
      <c r="F1367" s="265"/>
      <c r="G1367" s="252"/>
      <c r="H1367" s="234">
        <f t="shared" si="97"/>
        <v>0</v>
      </c>
      <c r="I1367" s="253">
        <v>1353073</v>
      </c>
      <c r="J1367" s="235">
        <f t="shared" si="95"/>
        <v>0</v>
      </c>
      <c r="K1367" s="254"/>
      <c r="L1367" s="234"/>
      <c r="M1367" s="234"/>
      <c r="N1367" s="234"/>
      <c r="O1367" s="235">
        <f t="shared" si="96"/>
        <v>0</v>
      </c>
      <c r="P1367" s="237"/>
      <c r="Q1367" s="238"/>
    </row>
    <row r="1368" spans="1:17" s="206" customFormat="1" ht="12" hidden="1" customHeight="1">
      <c r="A1368" s="168" t="s">
        <v>2070</v>
      </c>
      <c r="B1368" s="227" t="s">
        <v>2136</v>
      </c>
      <c r="C1368" s="196" t="s">
        <v>2081</v>
      </c>
      <c r="D1368" s="196" t="s">
        <v>2095</v>
      </c>
      <c r="E1368" s="227" t="s">
        <v>99</v>
      </c>
      <c r="F1368" s="264"/>
      <c r="G1368" s="166">
        <v>19800000</v>
      </c>
      <c r="H1368" s="169">
        <f t="shared" si="97"/>
        <v>0</v>
      </c>
      <c r="I1368" s="166"/>
      <c r="J1368" s="166">
        <f t="shared" si="95"/>
        <v>0</v>
      </c>
      <c r="K1368" s="165"/>
      <c r="L1368" s="169"/>
      <c r="M1368" s="169"/>
      <c r="N1368" s="169"/>
      <c r="O1368" s="166">
        <f t="shared" si="96"/>
        <v>0</v>
      </c>
      <c r="P1368" s="195"/>
      <c r="Q1368" s="167"/>
    </row>
    <row r="1369" spans="1:17" s="242" customFormat="1" ht="12" hidden="1" customHeight="1">
      <c r="A1369" s="250" t="s">
        <v>2111</v>
      </c>
      <c r="B1369" s="248" t="s">
        <v>2136</v>
      </c>
      <c r="C1369" s="252" t="s">
        <v>2107</v>
      </c>
      <c r="D1369" s="252" t="s">
        <v>2112</v>
      </c>
      <c r="E1369" s="251" t="s">
        <v>1769</v>
      </c>
      <c r="F1369" s="265"/>
      <c r="G1369" s="252"/>
      <c r="H1369" s="234">
        <f t="shared" si="97"/>
        <v>0</v>
      </c>
      <c r="I1369" s="253">
        <v>1353073</v>
      </c>
      <c r="J1369" s="235">
        <f t="shared" si="95"/>
        <v>0</v>
      </c>
      <c r="K1369" s="254"/>
      <c r="L1369" s="234"/>
      <c r="M1369" s="234"/>
      <c r="N1369" s="234"/>
      <c r="O1369" s="235">
        <f t="shared" si="96"/>
        <v>0</v>
      </c>
      <c r="P1369" s="237"/>
      <c r="Q1369" s="238"/>
    </row>
    <row r="1370" spans="1:17" s="206" customFormat="1" ht="12" hidden="1" customHeight="1">
      <c r="A1370" s="168" t="s">
        <v>2071</v>
      </c>
      <c r="B1370" s="227" t="s">
        <v>2136</v>
      </c>
      <c r="C1370" s="196" t="s">
        <v>2081</v>
      </c>
      <c r="D1370" s="196" t="s">
        <v>2096</v>
      </c>
      <c r="E1370" s="227" t="s">
        <v>99</v>
      </c>
      <c r="F1370" s="264"/>
      <c r="G1370" s="166">
        <v>22200000</v>
      </c>
      <c r="H1370" s="169">
        <f t="shared" si="97"/>
        <v>0</v>
      </c>
      <c r="I1370" s="166"/>
      <c r="J1370" s="166">
        <f t="shared" si="95"/>
        <v>0</v>
      </c>
      <c r="K1370" s="165"/>
      <c r="L1370" s="169"/>
      <c r="M1370" s="169"/>
      <c r="N1370" s="169"/>
      <c r="O1370" s="166">
        <f t="shared" si="96"/>
        <v>0</v>
      </c>
      <c r="P1370" s="195"/>
      <c r="Q1370" s="167"/>
    </row>
    <row r="1371" spans="1:17" s="242" customFormat="1" ht="12" hidden="1" customHeight="1">
      <c r="A1371" s="250" t="s">
        <v>2111</v>
      </c>
      <c r="B1371" s="248" t="s">
        <v>2136</v>
      </c>
      <c r="C1371" s="252" t="s">
        <v>2107</v>
      </c>
      <c r="D1371" s="252" t="s">
        <v>2112</v>
      </c>
      <c r="E1371" s="251" t="s">
        <v>1769</v>
      </c>
      <c r="F1371" s="265"/>
      <c r="G1371" s="252"/>
      <c r="H1371" s="234">
        <f t="shared" si="97"/>
        <v>0</v>
      </c>
      <c r="I1371" s="253">
        <v>1353073</v>
      </c>
      <c r="J1371" s="235">
        <f t="shared" si="95"/>
        <v>0</v>
      </c>
      <c r="K1371" s="254"/>
      <c r="L1371" s="234"/>
      <c r="M1371" s="234"/>
      <c r="N1371" s="234"/>
      <c r="O1371" s="235">
        <f t="shared" si="96"/>
        <v>0</v>
      </c>
      <c r="P1371" s="237"/>
      <c r="Q1371" s="238"/>
    </row>
    <row r="1372" spans="1:17" s="206" customFormat="1" ht="12" hidden="1" customHeight="1">
      <c r="A1372" s="168" t="s">
        <v>2072</v>
      </c>
      <c r="B1372" s="227" t="s">
        <v>2136</v>
      </c>
      <c r="C1372" s="196" t="s">
        <v>2081</v>
      </c>
      <c r="D1372" s="196" t="s">
        <v>2097</v>
      </c>
      <c r="E1372" s="227" t="s">
        <v>99</v>
      </c>
      <c r="F1372" s="264"/>
      <c r="G1372" s="166">
        <v>28200000</v>
      </c>
      <c r="H1372" s="169">
        <f t="shared" si="97"/>
        <v>0</v>
      </c>
      <c r="I1372" s="166"/>
      <c r="J1372" s="166">
        <f t="shared" si="95"/>
        <v>0</v>
      </c>
      <c r="K1372" s="165"/>
      <c r="L1372" s="169"/>
      <c r="M1372" s="169"/>
      <c r="N1372" s="169"/>
      <c r="O1372" s="166">
        <f t="shared" si="96"/>
        <v>0</v>
      </c>
      <c r="P1372" s="195"/>
      <c r="Q1372" s="167"/>
    </row>
    <row r="1373" spans="1:17" s="242" customFormat="1" ht="12" hidden="1" customHeight="1">
      <c r="A1373" s="250" t="s">
        <v>2113</v>
      </c>
      <c r="B1373" s="248" t="s">
        <v>2136</v>
      </c>
      <c r="C1373" s="252" t="s">
        <v>2107</v>
      </c>
      <c r="D1373" s="252" t="s">
        <v>2114</v>
      </c>
      <c r="E1373" s="251" t="s">
        <v>1769</v>
      </c>
      <c r="F1373" s="265"/>
      <c r="G1373" s="252"/>
      <c r="H1373" s="234">
        <f t="shared" si="97"/>
        <v>0</v>
      </c>
      <c r="I1373" s="253">
        <v>1815500</v>
      </c>
      <c r="J1373" s="235">
        <f t="shared" ref="J1373:J1439" si="98">IF(P1373="",F1373*I1373*$J$3*$P$3,F1373*I1373*$J$3*P1373)</f>
        <v>0</v>
      </c>
      <c r="K1373" s="254"/>
      <c r="L1373" s="234"/>
      <c r="M1373" s="234"/>
      <c r="N1373" s="234"/>
      <c r="O1373" s="235">
        <f t="shared" si="96"/>
        <v>0</v>
      </c>
      <c r="P1373" s="237"/>
      <c r="Q1373" s="238"/>
    </row>
    <row r="1374" spans="1:17" s="206" customFormat="1" ht="12" hidden="1" customHeight="1">
      <c r="A1374" s="168" t="s">
        <v>2073</v>
      </c>
      <c r="B1374" s="227" t="s">
        <v>2136</v>
      </c>
      <c r="C1374" s="196" t="s">
        <v>2081</v>
      </c>
      <c r="D1374" s="196" t="s">
        <v>2098</v>
      </c>
      <c r="E1374" s="227" t="s">
        <v>99</v>
      </c>
      <c r="F1374" s="264"/>
      <c r="G1374" s="166">
        <v>35400000</v>
      </c>
      <c r="H1374" s="169">
        <f t="shared" si="97"/>
        <v>0</v>
      </c>
      <c r="I1374" s="166"/>
      <c r="J1374" s="166">
        <f t="shared" si="98"/>
        <v>0</v>
      </c>
      <c r="K1374" s="169"/>
      <c r="L1374" s="169"/>
      <c r="M1374" s="169"/>
      <c r="N1374" s="169"/>
      <c r="O1374" s="166">
        <f t="shared" si="96"/>
        <v>0</v>
      </c>
      <c r="P1374" s="195"/>
      <c r="Q1374" s="167"/>
    </row>
    <row r="1375" spans="1:17" s="242" customFormat="1" ht="12" hidden="1" customHeight="1">
      <c r="A1375" s="250" t="s">
        <v>2115</v>
      </c>
      <c r="B1375" s="248" t="s">
        <v>2136</v>
      </c>
      <c r="C1375" s="252" t="s">
        <v>2107</v>
      </c>
      <c r="D1375" s="252" t="s">
        <v>2116</v>
      </c>
      <c r="E1375" s="251" t="s">
        <v>1769</v>
      </c>
      <c r="F1375" s="265"/>
      <c r="G1375" s="252"/>
      <c r="H1375" s="234">
        <f t="shared" si="97"/>
        <v>0</v>
      </c>
      <c r="I1375" s="253">
        <v>2277927</v>
      </c>
      <c r="J1375" s="235">
        <f t="shared" si="98"/>
        <v>0</v>
      </c>
      <c r="K1375" s="234"/>
      <c r="L1375" s="234"/>
      <c r="M1375" s="234"/>
      <c r="N1375" s="234"/>
      <c r="O1375" s="235">
        <f t="shared" si="96"/>
        <v>0</v>
      </c>
      <c r="P1375" s="237"/>
      <c r="Q1375" s="238"/>
    </row>
    <row r="1376" spans="1:17" s="206" customFormat="1" ht="12" hidden="1" customHeight="1">
      <c r="A1376" s="168" t="s">
        <v>2074</v>
      </c>
      <c r="B1376" s="227" t="s">
        <v>2136</v>
      </c>
      <c r="C1376" s="196" t="s">
        <v>2081</v>
      </c>
      <c r="D1376" s="196" t="s">
        <v>2099</v>
      </c>
      <c r="E1376" s="227" t="s">
        <v>99</v>
      </c>
      <c r="F1376" s="264"/>
      <c r="G1376" s="166">
        <v>42000000</v>
      </c>
      <c r="H1376" s="169">
        <f t="shared" si="97"/>
        <v>0</v>
      </c>
      <c r="I1376" s="166"/>
      <c r="J1376" s="166">
        <f t="shared" si="98"/>
        <v>0</v>
      </c>
      <c r="K1376" s="169"/>
      <c r="L1376" s="169"/>
      <c r="M1376" s="169"/>
      <c r="N1376" s="169"/>
      <c r="O1376" s="166">
        <f t="shared" si="96"/>
        <v>0</v>
      </c>
      <c r="P1376" s="195"/>
      <c r="Q1376" s="167"/>
    </row>
    <row r="1377" spans="1:17" s="242" customFormat="1" ht="12" hidden="1" customHeight="1">
      <c r="A1377" s="250" t="s">
        <v>2115</v>
      </c>
      <c r="B1377" s="248" t="s">
        <v>2136</v>
      </c>
      <c r="C1377" s="252" t="s">
        <v>2107</v>
      </c>
      <c r="D1377" s="252" t="s">
        <v>2116</v>
      </c>
      <c r="E1377" s="251" t="s">
        <v>1769</v>
      </c>
      <c r="F1377" s="265"/>
      <c r="G1377" s="252"/>
      <c r="H1377" s="234">
        <f t="shared" si="97"/>
        <v>0</v>
      </c>
      <c r="I1377" s="253">
        <v>2277927</v>
      </c>
      <c r="J1377" s="235">
        <f t="shared" si="98"/>
        <v>0</v>
      </c>
      <c r="K1377" s="234"/>
      <c r="L1377" s="234"/>
      <c r="M1377" s="234"/>
      <c r="N1377" s="234"/>
      <c r="O1377" s="235">
        <f t="shared" si="96"/>
        <v>0</v>
      </c>
      <c r="P1377" s="237"/>
      <c r="Q1377" s="238"/>
    </row>
    <row r="1378" spans="1:17" s="206" customFormat="1" ht="12" hidden="1" customHeight="1">
      <c r="A1378" s="168" t="s">
        <v>2075</v>
      </c>
      <c r="B1378" s="227" t="s">
        <v>2136</v>
      </c>
      <c r="C1378" s="196" t="s">
        <v>2081</v>
      </c>
      <c r="D1378" s="196" t="s">
        <v>2100</v>
      </c>
      <c r="E1378" s="227" t="s">
        <v>99</v>
      </c>
      <c r="F1378" s="264"/>
      <c r="G1378" s="166">
        <v>55800000</v>
      </c>
      <c r="H1378" s="169">
        <f t="shared" si="97"/>
        <v>0</v>
      </c>
      <c r="I1378" s="166"/>
      <c r="J1378" s="166">
        <f t="shared" si="98"/>
        <v>0</v>
      </c>
      <c r="K1378" s="169"/>
      <c r="L1378" s="169"/>
      <c r="M1378" s="169"/>
      <c r="N1378" s="169"/>
      <c r="O1378" s="166">
        <f t="shared" si="96"/>
        <v>0</v>
      </c>
      <c r="P1378" s="195"/>
      <c r="Q1378" s="167"/>
    </row>
    <row r="1379" spans="1:17" s="242" customFormat="1" ht="12" hidden="1" customHeight="1">
      <c r="A1379" s="250" t="s">
        <v>2115</v>
      </c>
      <c r="B1379" s="248" t="s">
        <v>2136</v>
      </c>
      <c r="C1379" s="252" t="s">
        <v>2107</v>
      </c>
      <c r="D1379" s="252" t="s">
        <v>2116</v>
      </c>
      <c r="E1379" s="251" t="s">
        <v>1769</v>
      </c>
      <c r="F1379" s="265"/>
      <c r="G1379" s="252"/>
      <c r="H1379" s="234">
        <f t="shared" si="97"/>
        <v>0</v>
      </c>
      <c r="I1379" s="253">
        <v>2277927</v>
      </c>
      <c r="J1379" s="235">
        <f t="shared" si="98"/>
        <v>0</v>
      </c>
      <c r="K1379" s="234"/>
      <c r="L1379" s="234"/>
      <c r="M1379" s="234"/>
      <c r="N1379" s="234"/>
      <c r="O1379" s="235">
        <f t="shared" si="96"/>
        <v>0</v>
      </c>
      <c r="P1379" s="237"/>
      <c r="Q1379" s="238"/>
    </row>
    <row r="1380" spans="1:17" s="206" customFormat="1" ht="12" hidden="1" customHeight="1">
      <c r="A1380" s="168" t="s">
        <v>2076</v>
      </c>
      <c r="B1380" s="227" t="s">
        <v>2136</v>
      </c>
      <c r="C1380" s="196" t="s">
        <v>2081</v>
      </c>
      <c r="D1380" s="196" t="s">
        <v>2101</v>
      </c>
      <c r="E1380" s="227" t="s">
        <v>99</v>
      </c>
      <c r="F1380" s="264"/>
      <c r="G1380" s="166">
        <v>69600000</v>
      </c>
      <c r="H1380" s="169">
        <f t="shared" si="97"/>
        <v>0</v>
      </c>
      <c r="I1380" s="166"/>
      <c r="J1380" s="166">
        <f t="shared" si="98"/>
        <v>0</v>
      </c>
      <c r="K1380" s="169"/>
      <c r="L1380" s="169"/>
      <c r="M1380" s="169"/>
      <c r="N1380" s="169"/>
      <c r="O1380" s="166">
        <f t="shared" si="96"/>
        <v>0</v>
      </c>
      <c r="P1380" s="195"/>
      <c r="Q1380" s="167"/>
    </row>
    <row r="1381" spans="1:17" s="242" customFormat="1" ht="12" hidden="1" customHeight="1">
      <c r="A1381" s="250" t="s">
        <v>2117</v>
      </c>
      <c r="B1381" s="248" t="s">
        <v>2136</v>
      </c>
      <c r="C1381" s="252" t="s">
        <v>2107</v>
      </c>
      <c r="D1381" s="252" t="s">
        <v>2118</v>
      </c>
      <c r="E1381" s="251" t="s">
        <v>1769</v>
      </c>
      <c r="F1381" s="265"/>
      <c r="G1381" s="252"/>
      <c r="H1381" s="234">
        <f t="shared" si="97"/>
        <v>0</v>
      </c>
      <c r="I1381" s="253">
        <v>2740354</v>
      </c>
      <c r="J1381" s="235">
        <f t="shared" si="98"/>
        <v>0</v>
      </c>
      <c r="K1381" s="234"/>
      <c r="L1381" s="234"/>
      <c r="M1381" s="234"/>
      <c r="N1381" s="234"/>
      <c r="O1381" s="235">
        <f t="shared" si="96"/>
        <v>0</v>
      </c>
      <c r="P1381" s="237"/>
      <c r="Q1381" s="238"/>
    </row>
    <row r="1382" spans="1:17" s="206" customFormat="1" ht="12" hidden="1" customHeight="1">
      <c r="A1382" s="168" t="s">
        <v>2077</v>
      </c>
      <c r="B1382" s="227" t="s">
        <v>2136</v>
      </c>
      <c r="C1382" s="196" t="s">
        <v>2081</v>
      </c>
      <c r="D1382" s="196" t="s">
        <v>2102</v>
      </c>
      <c r="E1382" s="227" t="s">
        <v>99</v>
      </c>
      <c r="F1382" s="264"/>
      <c r="G1382" s="166">
        <v>109200000</v>
      </c>
      <c r="H1382" s="169">
        <f t="shared" si="97"/>
        <v>0</v>
      </c>
      <c r="I1382" s="166"/>
      <c r="J1382" s="166">
        <f t="shared" si="98"/>
        <v>0</v>
      </c>
      <c r="K1382" s="169"/>
      <c r="L1382" s="169"/>
      <c r="M1382" s="169"/>
      <c r="N1382" s="169"/>
      <c r="O1382" s="166">
        <f t="shared" si="96"/>
        <v>0</v>
      </c>
      <c r="P1382" s="195"/>
      <c r="Q1382" s="167"/>
    </row>
    <row r="1383" spans="1:17" s="242" customFormat="1" ht="12" hidden="1" customHeight="1">
      <c r="A1383" s="250" t="s">
        <v>2117</v>
      </c>
      <c r="B1383" s="248" t="s">
        <v>2136</v>
      </c>
      <c r="C1383" s="252" t="s">
        <v>2107</v>
      </c>
      <c r="D1383" s="252" t="s">
        <v>2118</v>
      </c>
      <c r="E1383" s="251" t="s">
        <v>1769</v>
      </c>
      <c r="F1383" s="265"/>
      <c r="G1383" s="252"/>
      <c r="H1383" s="234">
        <f t="shared" si="97"/>
        <v>0</v>
      </c>
      <c r="I1383" s="253">
        <v>2740354</v>
      </c>
      <c r="J1383" s="235">
        <f t="shared" si="98"/>
        <v>0</v>
      </c>
      <c r="K1383" s="234"/>
      <c r="L1383" s="234"/>
      <c r="M1383" s="234"/>
      <c r="N1383" s="234"/>
      <c r="O1383" s="235">
        <f t="shared" si="96"/>
        <v>0</v>
      </c>
      <c r="P1383" s="237"/>
      <c r="Q1383" s="238"/>
    </row>
    <row r="1384" spans="1:17" s="206" customFormat="1" ht="12" hidden="1" customHeight="1">
      <c r="A1384" s="168" t="s">
        <v>2078</v>
      </c>
      <c r="B1384" s="227" t="s">
        <v>2136</v>
      </c>
      <c r="C1384" s="196" t="s">
        <v>2081</v>
      </c>
      <c r="D1384" s="196" t="s">
        <v>2103</v>
      </c>
      <c r="E1384" s="227" t="s">
        <v>99</v>
      </c>
      <c r="F1384" s="264"/>
      <c r="G1384" s="166">
        <v>114000000</v>
      </c>
      <c r="H1384" s="169">
        <f t="shared" si="97"/>
        <v>0</v>
      </c>
      <c r="I1384" s="166"/>
      <c r="J1384" s="166">
        <f t="shared" si="98"/>
        <v>0</v>
      </c>
      <c r="K1384" s="169"/>
      <c r="L1384" s="169"/>
      <c r="M1384" s="169"/>
      <c r="N1384" s="169"/>
      <c r="O1384" s="166">
        <f t="shared" si="96"/>
        <v>0</v>
      </c>
      <c r="P1384" s="195"/>
      <c r="Q1384" s="167"/>
    </row>
    <row r="1385" spans="1:17" s="242" customFormat="1" ht="12" hidden="1" customHeight="1">
      <c r="A1385" s="250" t="s">
        <v>2119</v>
      </c>
      <c r="B1385" s="248" t="s">
        <v>2136</v>
      </c>
      <c r="C1385" s="252" t="s">
        <v>2107</v>
      </c>
      <c r="D1385" s="252" t="s">
        <v>2120</v>
      </c>
      <c r="E1385" s="251" t="s">
        <v>1769</v>
      </c>
      <c r="F1385" s="265"/>
      <c r="G1385" s="252"/>
      <c r="H1385" s="234">
        <f t="shared" si="97"/>
        <v>0</v>
      </c>
      <c r="I1385" s="253">
        <v>3202781</v>
      </c>
      <c r="J1385" s="235">
        <f t="shared" si="98"/>
        <v>0</v>
      </c>
      <c r="K1385" s="234"/>
      <c r="L1385" s="234"/>
      <c r="M1385" s="234"/>
      <c r="N1385" s="234"/>
      <c r="O1385" s="235">
        <f t="shared" si="96"/>
        <v>0</v>
      </c>
      <c r="P1385" s="237"/>
      <c r="Q1385" s="238"/>
    </row>
    <row r="1386" spans="1:17" s="206" customFormat="1" ht="12" hidden="1" customHeight="1">
      <c r="A1386" s="168" t="s">
        <v>2079</v>
      </c>
      <c r="B1386" s="227" t="s">
        <v>2136</v>
      </c>
      <c r="C1386" s="196" t="s">
        <v>2081</v>
      </c>
      <c r="D1386" s="196" t="s">
        <v>2104</v>
      </c>
      <c r="E1386" s="227" t="s">
        <v>99</v>
      </c>
      <c r="F1386" s="264"/>
      <c r="G1386" s="166">
        <v>144000000</v>
      </c>
      <c r="H1386" s="169">
        <f t="shared" si="97"/>
        <v>0</v>
      </c>
      <c r="I1386" s="166"/>
      <c r="J1386" s="166">
        <f t="shared" si="98"/>
        <v>0</v>
      </c>
      <c r="K1386" s="169"/>
      <c r="L1386" s="169"/>
      <c r="M1386" s="169"/>
      <c r="N1386" s="169"/>
      <c r="O1386" s="166">
        <f t="shared" si="96"/>
        <v>0</v>
      </c>
      <c r="P1386" s="195"/>
      <c r="Q1386" s="167"/>
    </row>
    <row r="1387" spans="1:17" s="242" customFormat="1" ht="12" hidden="1" customHeight="1">
      <c r="A1387" s="250" t="s">
        <v>2119</v>
      </c>
      <c r="B1387" s="248" t="s">
        <v>2136</v>
      </c>
      <c r="C1387" s="252" t="s">
        <v>2107</v>
      </c>
      <c r="D1387" s="252" t="s">
        <v>2120</v>
      </c>
      <c r="E1387" s="251" t="s">
        <v>1769</v>
      </c>
      <c r="F1387" s="265"/>
      <c r="G1387" s="252"/>
      <c r="H1387" s="234">
        <f t="shared" si="97"/>
        <v>0</v>
      </c>
      <c r="I1387" s="253">
        <v>3202781</v>
      </c>
      <c r="J1387" s="235">
        <f t="shared" si="98"/>
        <v>0</v>
      </c>
      <c r="K1387" s="234"/>
      <c r="L1387" s="234"/>
      <c r="M1387" s="234"/>
      <c r="N1387" s="234"/>
      <c r="O1387" s="235">
        <f t="shared" si="96"/>
        <v>0</v>
      </c>
      <c r="P1387" s="237"/>
      <c r="Q1387" s="238"/>
    </row>
    <row r="1388" spans="1:17" s="206" customFormat="1" ht="12" hidden="1" customHeight="1">
      <c r="A1388" s="168" t="s">
        <v>2080</v>
      </c>
      <c r="B1388" s="227" t="s">
        <v>2136</v>
      </c>
      <c r="C1388" s="196" t="s">
        <v>2081</v>
      </c>
      <c r="D1388" s="196" t="s">
        <v>2105</v>
      </c>
      <c r="E1388" s="227" t="s">
        <v>99</v>
      </c>
      <c r="F1388" s="264"/>
      <c r="G1388" s="166">
        <v>174000000</v>
      </c>
      <c r="H1388" s="169">
        <f t="shared" si="97"/>
        <v>0</v>
      </c>
      <c r="I1388" s="166"/>
      <c r="J1388" s="166">
        <f t="shared" si="98"/>
        <v>0</v>
      </c>
      <c r="K1388" s="169"/>
      <c r="L1388" s="169"/>
      <c r="M1388" s="169"/>
      <c r="N1388" s="169"/>
      <c r="O1388" s="166">
        <f t="shared" si="96"/>
        <v>0</v>
      </c>
      <c r="P1388" s="195"/>
      <c r="Q1388" s="167"/>
    </row>
    <row r="1389" spans="1:17" s="242" customFormat="1" ht="12" hidden="1" customHeight="1">
      <c r="A1389" s="250" t="s">
        <v>2119</v>
      </c>
      <c r="B1389" s="248" t="s">
        <v>2136</v>
      </c>
      <c r="C1389" s="252" t="s">
        <v>2107</v>
      </c>
      <c r="D1389" s="252" t="s">
        <v>2120</v>
      </c>
      <c r="E1389" s="251" t="s">
        <v>1769</v>
      </c>
      <c r="F1389" s="265"/>
      <c r="G1389" s="252"/>
      <c r="H1389" s="234">
        <f t="shared" si="97"/>
        <v>0</v>
      </c>
      <c r="I1389" s="253">
        <v>3202781</v>
      </c>
      <c r="J1389" s="235">
        <f t="shared" si="98"/>
        <v>0</v>
      </c>
      <c r="K1389" s="234"/>
      <c r="L1389" s="234"/>
      <c r="M1389" s="234"/>
      <c r="N1389" s="234"/>
      <c r="O1389" s="235">
        <f t="shared" si="96"/>
        <v>0</v>
      </c>
      <c r="P1389" s="237"/>
      <c r="Q1389" s="238"/>
    </row>
    <row r="1390" spans="1:17" s="242" customFormat="1" ht="12" hidden="1" customHeight="1">
      <c r="A1390" s="250" t="s">
        <v>2121</v>
      </c>
      <c r="B1390" s="248" t="s">
        <v>2136</v>
      </c>
      <c r="C1390" s="252" t="s">
        <v>2128</v>
      </c>
      <c r="D1390" s="252" t="s">
        <v>2129</v>
      </c>
      <c r="E1390" s="251" t="s">
        <v>1769</v>
      </c>
      <c r="F1390" s="265"/>
      <c r="G1390" s="252"/>
      <c r="H1390" s="234">
        <f t="shared" si="97"/>
        <v>0</v>
      </c>
      <c r="I1390" s="253">
        <v>410890</v>
      </c>
      <c r="J1390" s="235">
        <f t="shared" si="98"/>
        <v>0</v>
      </c>
      <c r="K1390" s="234"/>
      <c r="L1390" s="234"/>
      <c r="M1390" s="234"/>
      <c r="N1390" s="234"/>
      <c r="O1390" s="235">
        <f t="shared" si="96"/>
        <v>0</v>
      </c>
      <c r="P1390" s="237"/>
      <c r="Q1390" s="238"/>
    </row>
    <row r="1391" spans="1:17" s="242" customFormat="1" ht="12" hidden="1" customHeight="1">
      <c r="A1391" s="250" t="s">
        <v>2122</v>
      </c>
      <c r="B1391" s="248" t="s">
        <v>2136</v>
      </c>
      <c r="C1391" s="252" t="s">
        <v>2128</v>
      </c>
      <c r="D1391" s="252" t="s">
        <v>2130</v>
      </c>
      <c r="E1391" s="251" t="s">
        <v>1769</v>
      </c>
      <c r="F1391" s="265"/>
      <c r="G1391" s="252"/>
      <c r="H1391" s="234">
        <f t="shared" si="97"/>
        <v>0</v>
      </c>
      <c r="I1391" s="253">
        <v>741912</v>
      </c>
      <c r="J1391" s="235">
        <f t="shared" si="98"/>
        <v>0</v>
      </c>
      <c r="K1391" s="234"/>
      <c r="L1391" s="234"/>
      <c r="M1391" s="234"/>
      <c r="N1391" s="234"/>
      <c r="O1391" s="235">
        <f t="shared" si="96"/>
        <v>0</v>
      </c>
      <c r="P1391" s="237"/>
      <c r="Q1391" s="238"/>
    </row>
    <row r="1392" spans="1:17" s="242" customFormat="1" ht="12" hidden="1" customHeight="1">
      <c r="A1392" s="250" t="s">
        <v>2123</v>
      </c>
      <c r="B1392" s="248" t="s">
        <v>2136</v>
      </c>
      <c r="C1392" s="252" t="s">
        <v>2128</v>
      </c>
      <c r="D1392" s="252" t="s">
        <v>2131</v>
      </c>
      <c r="E1392" s="251" t="s">
        <v>1769</v>
      </c>
      <c r="F1392" s="265"/>
      <c r="G1392" s="252"/>
      <c r="H1392" s="234">
        <f t="shared" si="97"/>
        <v>0</v>
      </c>
      <c r="I1392" s="253">
        <v>1069590</v>
      </c>
      <c r="J1392" s="235">
        <f t="shared" si="98"/>
        <v>0</v>
      </c>
      <c r="K1392" s="234"/>
      <c r="L1392" s="234"/>
      <c r="M1392" s="234"/>
      <c r="N1392" s="234"/>
      <c r="O1392" s="235">
        <f t="shared" si="96"/>
        <v>0</v>
      </c>
      <c r="P1392" s="237"/>
      <c r="Q1392" s="238"/>
    </row>
    <row r="1393" spans="1:17" s="242" customFormat="1" ht="12" hidden="1" customHeight="1">
      <c r="A1393" s="250" t="s">
        <v>2124</v>
      </c>
      <c r="B1393" s="248" t="s">
        <v>2136</v>
      </c>
      <c r="C1393" s="252" t="s">
        <v>2128</v>
      </c>
      <c r="D1393" s="252" t="s">
        <v>2132</v>
      </c>
      <c r="E1393" s="251" t="s">
        <v>1769</v>
      </c>
      <c r="F1393" s="265"/>
      <c r="G1393" s="252"/>
      <c r="H1393" s="234">
        <f t="shared" si="97"/>
        <v>0</v>
      </c>
      <c r="I1393" s="253">
        <v>1268355</v>
      </c>
      <c r="J1393" s="235">
        <f t="shared" si="98"/>
        <v>0</v>
      </c>
      <c r="K1393" s="234"/>
      <c r="L1393" s="234"/>
      <c r="M1393" s="234"/>
      <c r="N1393" s="234"/>
      <c r="O1393" s="235">
        <f t="shared" si="96"/>
        <v>0</v>
      </c>
      <c r="P1393" s="237"/>
      <c r="Q1393" s="238"/>
    </row>
    <row r="1394" spans="1:17" s="242" customFormat="1" ht="12" hidden="1" customHeight="1">
      <c r="A1394" s="250" t="s">
        <v>2125</v>
      </c>
      <c r="B1394" s="248" t="s">
        <v>2136</v>
      </c>
      <c r="C1394" s="252" t="s">
        <v>2128</v>
      </c>
      <c r="D1394" s="252" t="s">
        <v>2133</v>
      </c>
      <c r="E1394" s="251" t="s">
        <v>1769</v>
      </c>
      <c r="F1394" s="265"/>
      <c r="G1394" s="252"/>
      <c r="H1394" s="234">
        <f t="shared" si="97"/>
        <v>0</v>
      </c>
      <c r="I1394" s="253">
        <v>112573</v>
      </c>
      <c r="J1394" s="235">
        <f t="shared" si="98"/>
        <v>0</v>
      </c>
      <c r="K1394" s="234"/>
      <c r="L1394" s="234"/>
      <c r="M1394" s="234"/>
      <c r="N1394" s="234"/>
      <c r="O1394" s="235">
        <f t="shared" si="96"/>
        <v>0</v>
      </c>
      <c r="P1394" s="237"/>
      <c r="Q1394" s="238"/>
    </row>
    <row r="1395" spans="1:17" s="242" customFormat="1" ht="12" hidden="1" customHeight="1">
      <c r="A1395" s="250" t="s">
        <v>2126</v>
      </c>
      <c r="B1395" s="248" t="s">
        <v>2136</v>
      </c>
      <c r="C1395" s="252" t="s">
        <v>2128</v>
      </c>
      <c r="D1395" s="252" t="s">
        <v>2134</v>
      </c>
      <c r="E1395" s="251" t="s">
        <v>1769</v>
      </c>
      <c r="F1395" s="265"/>
      <c r="G1395" s="252"/>
      <c r="H1395" s="234">
        <f t="shared" si="97"/>
        <v>0</v>
      </c>
      <c r="I1395" s="253">
        <v>152600</v>
      </c>
      <c r="J1395" s="235">
        <f t="shared" si="98"/>
        <v>0</v>
      </c>
      <c r="K1395" s="234"/>
      <c r="L1395" s="234"/>
      <c r="M1395" s="234"/>
      <c r="N1395" s="234"/>
      <c r="O1395" s="235">
        <f t="shared" si="96"/>
        <v>0</v>
      </c>
      <c r="P1395" s="237"/>
      <c r="Q1395" s="238"/>
    </row>
    <row r="1396" spans="1:17" s="242" customFormat="1" ht="12" hidden="1" customHeight="1">
      <c r="A1396" s="250" t="s">
        <v>2127</v>
      </c>
      <c r="B1396" s="248" t="s">
        <v>2136</v>
      </c>
      <c r="C1396" s="252" t="s">
        <v>2128</v>
      </c>
      <c r="D1396" s="252" t="s">
        <v>2135</v>
      </c>
      <c r="E1396" s="251" t="s">
        <v>1769</v>
      </c>
      <c r="F1396" s="265"/>
      <c r="G1396" s="252"/>
      <c r="H1396" s="234">
        <f t="shared" si="97"/>
        <v>0</v>
      </c>
      <c r="I1396" s="253">
        <v>232652</v>
      </c>
      <c r="J1396" s="235">
        <f t="shared" si="98"/>
        <v>0</v>
      </c>
      <c r="K1396" s="234"/>
      <c r="L1396" s="234"/>
      <c r="M1396" s="234"/>
      <c r="N1396" s="234"/>
      <c r="O1396" s="235">
        <f t="shared" si="96"/>
        <v>0</v>
      </c>
      <c r="P1396" s="237"/>
      <c r="Q1396" s="238"/>
    </row>
    <row r="1397" spans="1:17" s="206" customFormat="1" ht="12" hidden="1" customHeight="1">
      <c r="A1397" s="168" t="s">
        <v>2137</v>
      </c>
      <c r="B1397" s="227" t="s">
        <v>2176</v>
      </c>
      <c r="C1397" s="196" t="s">
        <v>2143</v>
      </c>
      <c r="D1397" s="196" t="s">
        <v>2144</v>
      </c>
      <c r="E1397" s="227" t="s">
        <v>93</v>
      </c>
      <c r="F1397" s="264"/>
      <c r="G1397" s="166">
        <v>750000</v>
      </c>
      <c r="H1397" s="169">
        <f t="shared" si="97"/>
        <v>0</v>
      </c>
      <c r="I1397" s="166"/>
      <c r="J1397" s="166">
        <f t="shared" si="98"/>
        <v>0</v>
      </c>
      <c r="K1397" s="169"/>
      <c r="L1397" s="169"/>
      <c r="M1397" s="169"/>
      <c r="N1397" s="169"/>
      <c r="O1397" s="166">
        <f t="shared" si="96"/>
        <v>0</v>
      </c>
      <c r="P1397" s="195"/>
      <c r="Q1397" s="167"/>
    </row>
    <row r="1398" spans="1:17" s="242" customFormat="1" ht="12" hidden="1" customHeight="1">
      <c r="A1398" s="249" t="s">
        <v>2153</v>
      </c>
      <c r="B1398" s="248" t="s">
        <v>2176</v>
      </c>
      <c r="C1398" s="258" t="s">
        <v>2151</v>
      </c>
      <c r="D1398" s="258" t="s">
        <v>2152</v>
      </c>
      <c r="E1398" s="248"/>
      <c r="F1398" s="265"/>
      <c r="G1398" s="235"/>
      <c r="H1398" s="234">
        <f t="shared" si="97"/>
        <v>0</v>
      </c>
      <c r="I1398" s="235">
        <v>38024</v>
      </c>
      <c r="J1398" s="235">
        <f t="shared" si="98"/>
        <v>0</v>
      </c>
      <c r="K1398" s="234"/>
      <c r="L1398" s="234"/>
      <c r="M1398" s="234"/>
      <c r="N1398" s="234"/>
      <c r="O1398" s="235">
        <f t="shared" si="96"/>
        <v>0</v>
      </c>
      <c r="P1398" s="237"/>
      <c r="Q1398" s="238"/>
    </row>
    <row r="1399" spans="1:17" s="206" customFormat="1" ht="12" hidden="1" customHeight="1">
      <c r="A1399" s="168" t="s">
        <v>2138</v>
      </c>
      <c r="B1399" s="227" t="s">
        <v>2176</v>
      </c>
      <c r="C1399" s="196" t="s">
        <v>2143</v>
      </c>
      <c r="D1399" s="196" t="s">
        <v>2145</v>
      </c>
      <c r="E1399" s="227" t="s">
        <v>93</v>
      </c>
      <c r="F1399" s="264"/>
      <c r="G1399" s="166">
        <v>1000000</v>
      </c>
      <c r="H1399" s="169">
        <f t="shared" si="97"/>
        <v>0</v>
      </c>
      <c r="I1399" s="166"/>
      <c r="J1399" s="166">
        <f t="shared" si="98"/>
        <v>0</v>
      </c>
      <c r="K1399" s="169"/>
      <c r="L1399" s="169"/>
      <c r="M1399" s="169"/>
      <c r="N1399" s="169"/>
      <c r="O1399" s="166">
        <f t="shared" si="96"/>
        <v>0</v>
      </c>
      <c r="P1399" s="195"/>
      <c r="Q1399" s="167"/>
    </row>
    <row r="1400" spans="1:17" s="242" customFormat="1" ht="12" hidden="1" customHeight="1">
      <c r="A1400" s="249" t="s">
        <v>2153</v>
      </c>
      <c r="B1400" s="248" t="s">
        <v>2176</v>
      </c>
      <c r="C1400" s="258" t="s">
        <v>2151</v>
      </c>
      <c r="D1400" s="258" t="s">
        <v>2152</v>
      </c>
      <c r="E1400" s="248"/>
      <c r="F1400" s="265"/>
      <c r="G1400" s="235"/>
      <c r="H1400" s="234">
        <f t="shared" si="97"/>
        <v>0</v>
      </c>
      <c r="I1400" s="235">
        <v>38024</v>
      </c>
      <c r="J1400" s="235">
        <f t="shared" si="98"/>
        <v>0</v>
      </c>
      <c r="K1400" s="234"/>
      <c r="L1400" s="234"/>
      <c r="M1400" s="234"/>
      <c r="N1400" s="234"/>
      <c r="O1400" s="235">
        <f t="shared" si="96"/>
        <v>0</v>
      </c>
      <c r="P1400" s="237"/>
      <c r="Q1400" s="238"/>
    </row>
    <row r="1401" spans="1:17" s="206" customFormat="1" ht="12" hidden="1" customHeight="1">
      <c r="A1401" s="168" t="s">
        <v>2139</v>
      </c>
      <c r="B1401" s="227" t="s">
        <v>2176</v>
      </c>
      <c r="C1401" s="196" t="s">
        <v>2146</v>
      </c>
      <c r="D1401" s="196" t="s">
        <v>2147</v>
      </c>
      <c r="E1401" s="227" t="s">
        <v>93</v>
      </c>
      <c r="F1401" s="264"/>
      <c r="G1401" s="166">
        <v>200000</v>
      </c>
      <c r="H1401" s="169">
        <f t="shared" si="97"/>
        <v>0</v>
      </c>
      <c r="I1401" s="166"/>
      <c r="J1401" s="166">
        <f t="shared" si="98"/>
        <v>0</v>
      </c>
      <c r="K1401" s="169"/>
      <c r="L1401" s="169"/>
      <c r="M1401" s="169"/>
      <c r="N1401" s="169"/>
      <c r="O1401" s="166">
        <f t="shared" si="96"/>
        <v>0</v>
      </c>
      <c r="P1401" s="195"/>
      <c r="Q1401" s="167"/>
    </row>
    <row r="1402" spans="1:17" s="242" customFormat="1" ht="12" hidden="1" customHeight="1">
      <c r="A1402" s="249" t="s">
        <v>2153</v>
      </c>
      <c r="B1402" s="248" t="s">
        <v>2176</v>
      </c>
      <c r="C1402" s="258" t="s">
        <v>2151</v>
      </c>
      <c r="D1402" s="258" t="s">
        <v>2152</v>
      </c>
      <c r="E1402" s="248"/>
      <c r="F1402" s="265"/>
      <c r="G1402" s="235"/>
      <c r="H1402" s="234">
        <f t="shared" si="97"/>
        <v>0</v>
      </c>
      <c r="I1402" s="235">
        <v>38024</v>
      </c>
      <c r="J1402" s="235">
        <f t="shared" si="98"/>
        <v>0</v>
      </c>
      <c r="K1402" s="234"/>
      <c r="L1402" s="234"/>
      <c r="M1402" s="234"/>
      <c r="N1402" s="234"/>
      <c r="O1402" s="235">
        <f t="shared" si="96"/>
        <v>0</v>
      </c>
      <c r="P1402" s="237"/>
      <c r="Q1402" s="238"/>
    </row>
    <row r="1403" spans="1:17" s="206" customFormat="1" ht="12" hidden="1" customHeight="1">
      <c r="A1403" s="168" t="s">
        <v>2140</v>
      </c>
      <c r="B1403" s="227" t="s">
        <v>2176</v>
      </c>
      <c r="C1403" s="196" t="s">
        <v>2146</v>
      </c>
      <c r="D1403" s="196" t="s">
        <v>2148</v>
      </c>
      <c r="E1403" s="227" t="s">
        <v>93</v>
      </c>
      <c r="F1403" s="264"/>
      <c r="G1403" s="166">
        <v>250000</v>
      </c>
      <c r="H1403" s="169">
        <f t="shared" si="97"/>
        <v>0</v>
      </c>
      <c r="I1403" s="166"/>
      <c r="J1403" s="166">
        <f t="shared" si="98"/>
        <v>0</v>
      </c>
      <c r="K1403" s="169"/>
      <c r="L1403" s="169"/>
      <c r="M1403" s="169"/>
      <c r="N1403" s="169"/>
      <c r="O1403" s="166">
        <f t="shared" si="96"/>
        <v>0</v>
      </c>
      <c r="P1403" s="195"/>
      <c r="Q1403" s="167"/>
    </row>
    <row r="1404" spans="1:17" s="242" customFormat="1" ht="12" hidden="1" customHeight="1">
      <c r="A1404" s="249" t="s">
        <v>2153</v>
      </c>
      <c r="B1404" s="248" t="s">
        <v>2176</v>
      </c>
      <c r="C1404" s="259" t="s">
        <v>2151</v>
      </c>
      <c r="D1404" s="259" t="s">
        <v>2152</v>
      </c>
      <c r="E1404" s="248"/>
      <c r="F1404" s="265"/>
      <c r="G1404" s="235"/>
      <c r="H1404" s="234">
        <f t="shared" si="97"/>
        <v>0</v>
      </c>
      <c r="I1404" s="235">
        <v>38024</v>
      </c>
      <c r="J1404" s="235">
        <f t="shared" si="98"/>
        <v>0</v>
      </c>
      <c r="K1404" s="234"/>
      <c r="L1404" s="234"/>
      <c r="M1404" s="234"/>
      <c r="N1404" s="234"/>
      <c r="O1404" s="235">
        <f t="shared" si="96"/>
        <v>0</v>
      </c>
      <c r="P1404" s="237"/>
      <c r="Q1404" s="238"/>
    </row>
    <row r="1405" spans="1:17" s="206" customFormat="1" ht="12" hidden="1" customHeight="1">
      <c r="A1405" s="168" t="s">
        <v>2141</v>
      </c>
      <c r="B1405" s="227" t="s">
        <v>2176</v>
      </c>
      <c r="C1405" s="196" t="s">
        <v>2146</v>
      </c>
      <c r="D1405" s="196" t="s">
        <v>2149</v>
      </c>
      <c r="E1405" s="227" t="s">
        <v>93</v>
      </c>
      <c r="F1405" s="264"/>
      <c r="G1405" s="166">
        <v>350000</v>
      </c>
      <c r="H1405" s="169">
        <f t="shared" si="97"/>
        <v>0</v>
      </c>
      <c r="I1405" s="166"/>
      <c r="J1405" s="166">
        <f t="shared" si="98"/>
        <v>0</v>
      </c>
      <c r="K1405" s="169"/>
      <c r="L1405" s="169"/>
      <c r="M1405" s="169"/>
      <c r="N1405" s="169"/>
      <c r="O1405" s="166">
        <f t="shared" si="96"/>
        <v>0</v>
      </c>
      <c r="P1405" s="195"/>
      <c r="Q1405" s="167"/>
    </row>
    <row r="1406" spans="1:17" s="242" customFormat="1" ht="12" hidden="1" customHeight="1">
      <c r="A1406" s="249" t="s">
        <v>2153</v>
      </c>
      <c r="B1406" s="248" t="s">
        <v>2176</v>
      </c>
      <c r="C1406" s="259" t="s">
        <v>2151</v>
      </c>
      <c r="D1406" s="259" t="s">
        <v>2152</v>
      </c>
      <c r="E1406" s="248"/>
      <c r="F1406" s="265"/>
      <c r="G1406" s="235"/>
      <c r="H1406" s="234">
        <f t="shared" si="97"/>
        <v>0</v>
      </c>
      <c r="I1406" s="235">
        <v>38024</v>
      </c>
      <c r="J1406" s="235">
        <f t="shared" si="98"/>
        <v>0</v>
      </c>
      <c r="K1406" s="234"/>
      <c r="L1406" s="234"/>
      <c r="M1406" s="234"/>
      <c r="N1406" s="234"/>
      <c r="O1406" s="235">
        <f t="shared" si="96"/>
        <v>0</v>
      </c>
      <c r="P1406" s="237"/>
      <c r="Q1406" s="238"/>
    </row>
    <row r="1407" spans="1:17" s="206" customFormat="1" ht="12" hidden="1" customHeight="1">
      <c r="A1407" s="168" t="s">
        <v>2142</v>
      </c>
      <c r="B1407" s="227" t="s">
        <v>2176</v>
      </c>
      <c r="C1407" s="196" t="s">
        <v>2146</v>
      </c>
      <c r="D1407" s="196" t="s">
        <v>2150</v>
      </c>
      <c r="E1407" s="227" t="s">
        <v>93</v>
      </c>
      <c r="F1407" s="264"/>
      <c r="G1407" s="166">
        <v>400000</v>
      </c>
      <c r="H1407" s="169">
        <f t="shared" si="97"/>
        <v>0</v>
      </c>
      <c r="I1407" s="166"/>
      <c r="J1407" s="166">
        <f t="shared" si="98"/>
        <v>0</v>
      </c>
      <c r="K1407" s="169"/>
      <c r="L1407" s="169"/>
      <c r="M1407" s="169"/>
      <c r="N1407" s="169"/>
      <c r="O1407" s="166">
        <f t="shared" si="96"/>
        <v>0</v>
      </c>
      <c r="P1407" s="195"/>
      <c r="Q1407" s="167"/>
    </row>
    <row r="1408" spans="1:17" s="242" customFormat="1" ht="12" hidden="1" customHeight="1">
      <c r="A1408" s="249" t="s">
        <v>2153</v>
      </c>
      <c r="B1408" s="248" t="s">
        <v>2176</v>
      </c>
      <c r="C1408" s="259" t="s">
        <v>2151</v>
      </c>
      <c r="D1408" s="259" t="s">
        <v>2152</v>
      </c>
      <c r="E1408" s="248"/>
      <c r="F1408" s="265"/>
      <c r="G1408" s="235"/>
      <c r="H1408" s="234">
        <f t="shared" si="97"/>
        <v>0</v>
      </c>
      <c r="I1408" s="235">
        <v>38024</v>
      </c>
      <c r="J1408" s="235">
        <f t="shared" si="98"/>
        <v>0</v>
      </c>
      <c r="K1408" s="234"/>
      <c r="L1408" s="234"/>
      <c r="M1408" s="234"/>
      <c r="N1408" s="234"/>
      <c r="O1408" s="235">
        <f t="shared" si="96"/>
        <v>0</v>
      </c>
      <c r="P1408" s="237"/>
      <c r="Q1408" s="238"/>
    </row>
    <row r="1409" spans="1:17" s="206" customFormat="1" ht="12" hidden="1" customHeight="1">
      <c r="A1409" s="168" t="s">
        <v>2168</v>
      </c>
      <c r="B1409" s="227" t="s">
        <v>2176</v>
      </c>
      <c r="C1409" s="260" t="s">
        <v>2154</v>
      </c>
      <c r="D1409" s="261" t="s">
        <v>2155</v>
      </c>
      <c r="E1409" s="227"/>
      <c r="F1409" s="264"/>
      <c r="G1409" s="229">
        <v>400000</v>
      </c>
      <c r="H1409" s="169">
        <f t="shared" si="97"/>
        <v>0</v>
      </c>
      <c r="I1409" s="229"/>
      <c r="J1409" s="166">
        <f t="shared" si="98"/>
        <v>0</v>
      </c>
      <c r="K1409" s="169"/>
      <c r="L1409" s="169"/>
      <c r="M1409" s="169"/>
      <c r="N1409" s="169"/>
      <c r="O1409" s="166">
        <f t="shared" si="96"/>
        <v>0</v>
      </c>
      <c r="P1409" s="195"/>
      <c r="Q1409" s="167"/>
    </row>
    <row r="1410" spans="1:17" s="242" customFormat="1" ht="12" hidden="1" customHeight="1">
      <c r="A1410" s="249" t="s">
        <v>1220</v>
      </c>
      <c r="B1410" s="248" t="s">
        <v>2176</v>
      </c>
      <c r="C1410" s="259" t="s">
        <v>1216</v>
      </c>
      <c r="D1410" s="259" t="s">
        <v>1221</v>
      </c>
      <c r="E1410" s="248"/>
      <c r="F1410" s="265"/>
      <c r="G1410" s="255"/>
      <c r="H1410" s="234">
        <f t="shared" si="97"/>
        <v>0</v>
      </c>
      <c r="I1410" s="255">
        <v>178365</v>
      </c>
      <c r="J1410" s="235">
        <f t="shared" si="98"/>
        <v>0</v>
      </c>
      <c r="K1410" s="234"/>
      <c r="L1410" s="234"/>
      <c r="M1410" s="234"/>
      <c r="N1410" s="234"/>
      <c r="O1410" s="235">
        <f t="shared" si="96"/>
        <v>0</v>
      </c>
      <c r="P1410" s="237"/>
      <c r="Q1410" s="238"/>
    </row>
    <row r="1411" spans="1:17" s="206" customFormat="1" ht="12" hidden="1" customHeight="1">
      <c r="A1411" s="168" t="s">
        <v>2169</v>
      </c>
      <c r="B1411" s="227" t="s">
        <v>2176</v>
      </c>
      <c r="C1411" s="260" t="s">
        <v>2156</v>
      </c>
      <c r="D1411" s="261" t="s">
        <v>2157</v>
      </c>
      <c r="E1411" s="227"/>
      <c r="F1411" s="264"/>
      <c r="G1411" s="229">
        <v>100000</v>
      </c>
      <c r="H1411" s="169">
        <f t="shared" si="97"/>
        <v>0</v>
      </c>
      <c r="I1411" s="229"/>
      <c r="J1411" s="166">
        <f t="shared" si="98"/>
        <v>0</v>
      </c>
      <c r="K1411" s="169"/>
      <c r="L1411" s="169"/>
      <c r="M1411" s="169"/>
      <c r="N1411" s="169"/>
      <c r="O1411" s="166">
        <f t="shared" si="96"/>
        <v>0</v>
      </c>
      <c r="P1411" s="195"/>
      <c r="Q1411" s="167"/>
    </row>
    <row r="1412" spans="1:17" s="242" customFormat="1" ht="12" hidden="1" customHeight="1">
      <c r="A1412" s="249" t="s">
        <v>2175</v>
      </c>
      <c r="B1412" s="248" t="s">
        <v>2176</v>
      </c>
      <c r="C1412" s="259" t="s">
        <v>1216</v>
      </c>
      <c r="D1412" s="259" t="s">
        <v>1221</v>
      </c>
      <c r="E1412" s="248"/>
      <c r="F1412" s="265"/>
      <c r="G1412" s="255"/>
      <c r="H1412" s="234">
        <f t="shared" si="97"/>
        <v>0</v>
      </c>
      <c r="I1412" s="255">
        <v>178365</v>
      </c>
      <c r="J1412" s="235">
        <f t="shared" si="98"/>
        <v>0</v>
      </c>
      <c r="K1412" s="234"/>
      <c r="L1412" s="234"/>
      <c r="M1412" s="234"/>
      <c r="N1412" s="234"/>
      <c r="O1412" s="235">
        <f t="shared" si="96"/>
        <v>0</v>
      </c>
      <c r="P1412" s="237"/>
      <c r="Q1412" s="238"/>
    </row>
    <row r="1413" spans="1:17" s="206" customFormat="1" ht="12" hidden="1" customHeight="1">
      <c r="A1413" s="168" t="s">
        <v>2170</v>
      </c>
      <c r="B1413" s="227" t="s">
        <v>2176</v>
      </c>
      <c r="C1413" s="260" t="s">
        <v>2158</v>
      </c>
      <c r="D1413" s="261" t="s">
        <v>2159</v>
      </c>
      <c r="E1413" s="227"/>
      <c r="F1413" s="264"/>
      <c r="G1413" s="229">
        <v>80000</v>
      </c>
      <c r="H1413" s="169">
        <f t="shared" si="97"/>
        <v>0</v>
      </c>
      <c r="I1413" s="229"/>
      <c r="J1413" s="166">
        <f t="shared" si="98"/>
        <v>0</v>
      </c>
      <c r="K1413" s="169"/>
      <c r="L1413" s="169"/>
      <c r="M1413" s="169"/>
      <c r="N1413" s="169"/>
      <c r="O1413" s="166">
        <f t="shared" si="96"/>
        <v>0</v>
      </c>
      <c r="P1413" s="195"/>
      <c r="Q1413" s="167"/>
    </row>
    <row r="1414" spans="1:17" s="242" customFormat="1" ht="12" hidden="1" customHeight="1">
      <c r="A1414" s="249" t="s">
        <v>1220</v>
      </c>
      <c r="B1414" s="248" t="s">
        <v>2176</v>
      </c>
      <c r="C1414" s="259" t="s">
        <v>1216</v>
      </c>
      <c r="D1414" s="259" t="s">
        <v>1221</v>
      </c>
      <c r="E1414" s="248"/>
      <c r="F1414" s="265"/>
      <c r="G1414" s="255"/>
      <c r="H1414" s="234">
        <f t="shared" si="97"/>
        <v>0</v>
      </c>
      <c r="I1414" s="255">
        <v>178365</v>
      </c>
      <c r="J1414" s="235">
        <f t="shared" si="98"/>
        <v>0</v>
      </c>
      <c r="K1414" s="234"/>
      <c r="L1414" s="234"/>
      <c r="M1414" s="234"/>
      <c r="N1414" s="234"/>
      <c r="O1414" s="235">
        <f t="shared" si="96"/>
        <v>0</v>
      </c>
      <c r="P1414" s="237"/>
      <c r="Q1414" s="238"/>
    </row>
    <row r="1415" spans="1:17" s="206" customFormat="1" ht="12" hidden="1" customHeight="1">
      <c r="A1415" s="168" t="s">
        <v>2171</v>
      </c>
      <c r="B1415" s="227" t="s">
        <v>2176</v>
      </c>
      <c r="C1415" s="260" t="s">
        <v>2160</v>
      </c>
      <c r="D1415" s="261" t="s">
        <v>2161</v>
      </c>
      <c r="E1415" s="227"/>
      <c r="F1415" s="264"/>
      <c r="G1415" s="229">
        <v>200000</v>
      </c>
      <c r="H1415" s="169">
        <f t="shared" si="97"/>
        <v>0</v>
      </c>
      <c r="I1415" s="229"/>
      <c r="J1415" s="166">
        <f t="shared" si="98"/>
        <v>0</v>
      </c>
      <c r="K1415" s="169"/>
      <c r="L1415" s="169"/>
      <c r="M1415" s="169"/>
      <c r="N1415" s="169"/>
      <c r="O1415" s="166">
        <f t="shared" ref="O1415:O1478" si="99">SUM(H1415+J1415)+L1415+N1415</f>
        <v>0</v>
      </c>
      <c r="P1415" s="195"/>
      <c r="Q1415" s="167"/>
    </row>
    <row r="1416" spans="1:17" s="242" customFormat="1" ht="12" hidden="1" customHeight="1">
      <c r="A1416" s="249" t="s">
        <v>2175</v>
      </c>
      <c r="B1416" s="248" t="s">
        <v>2176</v>
      </c>
      <c r="C1416" s="259" t="s">
        <v>1216</v>
      </c>
      <c r="D1416" s="259" t="s">
        <v>1221</v>
      </c>
      <c r="E1416" s="248"/>
      <c r="F1416" s="265"/>
      <c r="G1416" s="255"/>
      <c r="H1416" s="234">
        <f t="shared" si="97"/>
        <v>0</v>
      </c>
      <c r="I1416" s="255">
        <v>178365</v>
      </c>
      <c r="J1416" s="235">
        <f t="shared" si="98"/>
        <v>0</v>
      </c>
      <c r="K1416" s="234"/>
      <c r="L1416" s="234"/>
      <c r="M1416" s="234"/>
      <c r="N1416" s="234"/>
      <c r="O1416" s="235">
        <f t="shared" si="99"/>
        <v>0</v>
      </c>
      <c r="P1416" s="237"/>
      <c r="Q1416" s="238"/>
    </row>
    <row r="1417" spans="1:17" s="206" customFormat="1" ht="12" hidden="1" customHeight="1">
      <c r="A1417" s="168" t="s">
        <v>2172</v>
      </c>
      <c r="B1417" s="227" t="s">
        <v>2176</v>
      </c>
      <c r="C1417" s="260" t="s">
        <v>2162</v>
      </c>
      <c r="D1417" s="261" t="s">
        <v>2163</v>
      </c>
      <c r="E1417" s="227"/>
      <c r="F1417" s="264"/>
      <c r="G1417" s="229">
        <v>20000</v>
      </c>
      <c r="H1417" s="169">
        <f t="shared" si="97"/>
        <v>0</v>
      </c>
      <c r="I1417" s="229"/>
      <c r="J1417" s="166">
        <f t="shared" si="98"/>
        <v>0</v>
      </c>
      <c r="K1417" s="169"/>
      <c r="L1417" s="169"/>
      <c r="M1417" s="169"/>
      <c r="N1417" s="169"/>
      <c r="O1417" s="166">
        <f t="shared" si="99"/>
        <v>0</v>
      </c>
      <c r="P1417" s="195"/>
      <c r="Q1417" s="167"/>
    </row>
    <row r="1418" spans="1:17" s="206" customFormat="1" ht="12" hidden="1" customHeight="1">
      <c r="A1418" s="168" t="s">
        <v>2173</v>
      </c>
      <c r="B1418" s="227" t="s">
        <v>2176</v>
      </c>
      <c r="C1418" s="260" t="s">
        <v>2164</v>
      </c>
      <c r="D1418" s="261" t="s">
        <v>2165</v>
      </c>
      <c r="E1418" s="227"/>
      <c r="F1418" s="264"/>
      <c r="G1418" s="229">
        <v>20000</v>
      </c>
      <c r="H1418" s="169">
        <f t="shared" si="97"/>
        <v>0</v>
      </c>
      <c r="I1418" s="229"/>
      <c r="J1418" s="166">
        <f t="shared" si="98"/>
        <v>0</v>
      </c>
      <c r="K1418" s="169"/>
      <c r="L1418" s="169"/>
      <c r="M1418" s="169"/>
      <c r="N1418" s="169"/>
      <c r="O1418" s="166">
        <f t="shared" si="99"/>
        <v>0</v>
      </c>
      <c r="P1418" s="195"/>
      <c r="Q1418" s="167"/>
    </row>
    <row r="1419" spans="1:17" s="206" customFormat="1" ht="12" hidden="1" customHeight="1">
      <c r="A1419" s="168" t="s">
        <v>2174</v>
      </c>
      <c r="B1419" s="227" t="s">
        <v>2176</v>
      </c>
      <c r="C1419" s="260" t="s">
        <v>2166</v>
      </c>
      <c r="D1419" s="261" t="s">
        <v>2167</v>
      </c>
      <c r="E1419" s="227"/>
      <c r="F1419" s="264"/>
      <c r="G1419" s="229">
        <v>20000</v>
      </c>
      <c r="H1419" s="169">
        <f t="shared" si="97"/>
        <v>0</v>
      </c>
      <c r="I1419" s="229"/>
      <c r="J1419" s="166">
        <f t="shared" si="98"/>
        <v>0</v>
      </c>
      <c r="K1419" s="169"/>
      <c r="L1419" s="169"/>
      <c r="M1419" s="169"/>
      <c r="N1419" s="169"/>
      <c r="O1419" s="166">
        <f t="shared" si="99"/>
        <v>0</v>
      </c>
      <c r="P1419" s="195"/>
      <c r="Q1419" s="167"/>
    </row>
    <row r="1420" spans="1:17" s="206" customFormat="1" ht="12" hidden="1" customHeight="1">
      <c r="A1420" s="219" t="s">
        <v>2312</v>
      </c>
      <c r="B1420" s="227" t="s">
        <v>2311</v>
      </c>
      <c r="C1420" s="223" t="s">
        <v>2313</v>
      </c>
      <c r="D1420" s="223" t="s">
        <v>2314</v>
      </c>
      <c r="E1420" s="223" t="s">
        <v>93</v>
      </c>
      <c r="F1420" s="266"/>
      <c r="G1420" s="204">
        <v>251000</v>
      </c>
      <c r="H1420" s="169">
        <f t="shared" si="97"/>
        <v>0</v>
      </c>
      <c r="I1420" s="229"/>
      <c r="J1420" s="166"/>
      <c r="K1420" s="169"/>
      <c r="L1420" s="169"/>
      <c r="M1420" s="169"/>
      <c r="N1420" s="169"/>
      <c r="O1420" s="166">
        <f t="shared" si="99"/>
        <v>0</v>
      </c>
      <c r="P1420" s="195"/>
      <c r="Q1420" s="167"/>
    </row>
    <row r="1421" spans="1:17" s="242" customFormat="1" ht="12" hidden="1" customHeight="1">
      <c r="A1421" s="230" t="s">
        <v>2315</v>
      </c>
      <c r="B1421" s="232" t="s">
        <v>1682</v>
      </c>
      <c r="C1421" s="232" t="s">
        <v>2316</v>
      </c>
      <c r="D1421" s="232" t="s">
        <v>2317</v>
      </c>
      <c r="E1421" s="232" t="s">
        <v>1157</v>
      </c>
      <c r="F1421" s="267"/>
      <c r="G1421" s="255"/>
      <c r="H1421" s="234"/>
      <c r="I1421" s="255">
        <v>77579</v>
      </c>
      <c r="J1421" s="235">
        <f t="shared" si="98"/>
        <v>0</v>
      </c>
      <c r="K1421" s="234"/>
      <c r="L1421" s="234"/>
      <c r="M1421" s="234"/>
      <c r="N1421" s="234"/>
      <c r="O1421" s="235">
        <f t="shared" si="99"/>
        <v>0</v>
      </c>
      <c r="P1421" s="237"/>
      <c r="Q1421" s="238"/>
    </row>
    <row r="1422" spans="1:17" s="242" customFormat="1" ht="12" hidden="1" customHeight="1">
      <c r="A1422" s="249" t="s">
        <v>2308</v>
      </c>
      <c r="B1422" s="248" t="s">
        <v>2311</v>
      </c>
      <c r="C1422" s="259" t="s">
        <v>2309</v>
      </c>
      <c r="D1422" s="263"/>
      <c r="E1422" s="248" t="s">
        <v>1144</v>
      </c>
      <c r="F1422" s="265"/>
      <c r="G1422" s="255"/>
      <c r="H1422" s="234"/>
      <c r="I1422" s="255">
        <v>10217</v>
      </c>
      <c r="J1422" s="235">
        <f t="shared" ref="J1422" si="100">IF(P1422="",F1422*I1422*$J$3*$P$3,F1422*I1422*$J$3*P1422)</f>
        <v>0</v>
      </c>
      <c r="K1422" s="234"/>
      <c r="L1422" s="234"/>
      <c r="M1422" s="234"/>
      <c r="N1422" s="234"/>
      <c r="O1422" s="235">
        <f t="shared" si="99"/>
        <v>0</v>
      </c>
      <c r="P1422" s="237"/>
      <c r="Q1422" s="238"/>
    </row>
    <row r="1423" spans="1:17" s="242" customFormat="1" ht="12" hidden="1" customHeight="1">
      <c r="A1423" s="243" t="s">
        <v>1774</v>
      </c>
      <c r="B1423" s="244" t="s">
        <v>1828</v>
      </c>
      <c r="C1423" s="257" t="s">
        <v>1799</v>
      </c>
      <c r="D1423" s="257" t="s">
        <v>1800</v>
      </c>
      <c r="E1423" s="245" t="s">
        <v>1801</v>
      </c>
      <c r="F1423" s="265"/>
      <c r="G1423" s="246"/>
      <c r="H1423" s="234"/>
      <c r="I1423" s="246">
        <v>33109</v>
      </c>
      <c r="J1423" s="235">
        <f t="shared" si="98"/>
        <v>0</v>
      </c>
      <c r="K1423" s="234"/>
      <c r="L1423" s="234"/>
      <c r="M1423" s="234"/>
      <c r="N1423" s="234"/>
      <c r="O1423" s="235">
        <f t="shared" si="99"/>
        <v>0</v>
      </c>
      <c r="P1423" s="237"/>
      <c r="Q1423" s="238"/>
    </row>
    <row r="1424" spans="1:17" s="242" customFormat="1" ht="12" hidden="1" customHeight="1">
      <c r="A1424" s="243" t="s">
        <v>1775</v>
      </c>
      <c r="B1424" s="244" t="s">
        <v>1828</v>
      </c>
      <c r="C1424" s="257" t="s">
        <v>1799</v>
      </c>
      <c r="D1424" s="257" t="s">
        <v>1802</v>
      </c>
      <c r="E1424" s="245" t="s">
        <v>1801</v>
      </c>
      <c r="F1424" s="265"/>
      <c r="G1424" s="246"/>
      <c r="H1424" s="234"/>
      <c r="I1424" s="246">
        <v>44697</v>
      </c>
      <c r="J1424" s="235">
        <f t="shared" si="98"/>
        <v>0</v>
      </c>
      <c r="K1424" s="234"/>
      <c r="L1424" s="234"/>
      <c r="M1424" s="234"/>
      <c r="N1424" s="234"/>
      <c r="O1424" s="235">
        <f t="shared" si="99"/>
        <v>0</v>
      </c>
      <c r="P1424" s="237"/>
      <c r="Q1424" s="238"/>
    </row>
    <row r="1425" spans="1:17" s="242" customFormat="1" ht="12" hidden="1" customHeight="1">
      <c r="A1425" s="243" t="s">
        <v>1776</v>
      </c>
      <c r="B1425" s="244" t="s">
        <v>1828</v>
      </c>
      <c r="C1425" s="257" t="s">
        <v>1799</v>
      </c>
      <c r="D1425" s="257" t="s">
        <v>1803</v>
      </c>
      <c r="E1425" s="245" t="s">
        <v>1801</v>
      </c>
      <c r="F1425" s="265"/>
      <c r="G1425" s="246"/>
      <c r="H1425" s="234"/>
      <c r="I1425" s="246">
        <v>56285</v>
      </c>
      <c r="J1425" s="235">
        <f t="shared" si="98"/>
        <v>0</v>
      </c>
      <c r="K1425" s="234"/>
      <c r="L1425" s="234"/>
      <c r="M1425" s="234"/>
      <c r="N1425" s="234"/>
      <c r="O1425" s="235">
        <f t="shared" si="99"/>
        <v>0</v>
      </c>
      <c r="P1425" s="237"/>
      <c r="Q1425" s="238"/>
    </row>
    <row r="1426" spans="1:17" s="242" customFormat="1" ht="12" hidden="1" customHeight="1">
      <c r="A1426" s="243" t="s">
        <v>1777</v>
      </c>
      <c r="B1426" s="244" t="s">
        <v>1828</v>
      </c>
      <c r="C1426" s="257" t="s">
        <v>1799</v>
      </c>
      <c r="D1426" s="257" t="s">
        <v>1804</v>
      </c>
      <c r="E1426" s="245" t="s">
        <v>1801</v>
      </c>
      <c r="F1426" s="265"/>
      <c r="G1426" s="246"/>
      <c r="H1426" s="234"/>
      <c r="I1426" s="246">
        <v>43041</v>
      </c>
      <c r="J1426" s="235">
        <f t="shared" si="98"/>
        <v>0</v>
      </c>
      <c r="K1426" s="234"/>
      <c r="L1426" s="234"/>
      <c r="M1426" s="234"/>
      <c r="N1426" s="234"/>
      <c r="O1426" s="235">
        <f t="shared" si="99"/>
        <v>0</v>
      </c>
      <c r="P1426" s="237"/>
      <c r="Q1426" s="238"/>
    </row>
    <row r="1427" spans="1:17" s="242" customFormat="1" ht="12" hidden="1" customHeight="1">
      <c r="A1427" s="243" t="s">
        <v>1778</v>
      </c>
      <c r="B1427" s="244" t="s">
        <v>1828</v>
      </c>
      <c r="C1427" s="257" t="s">
        <v>1799</v>
      </c>
      <c r="D1427" s="257" t="s">
        <v>1805</v>
      </c>
      <c r="E1427" s="245" t="s">
        <v>1801</v>
      </c>
      <c r="F1427" s="265"/>
      <c r="G1427" s="246"/>
      <c r="H1427" s="234"/>
      <c r="I1427" s="246">
        <v>57940</v>
      </c>
      <c r="J1427" s="235">
        <f t="shared" si="98"/>
        <v>0</v>
      </c>
      <c r="K1427" s="234"/>
      <c r="L1427" s="234"/>
      <c r="M1427" s="234"/>
      <c r="N1427" s="234"/>
      <c r="O1427" s="235">
        <f t="shared" si="99"/>
        <v>0</v>
      </c>
      <c r="P1427" s="237"/>
      <c r="Q1427" s="238"/>
    </row>
    <row r="1428" spans="1:17" s="242" customFormat="1" ht="12" hidden="1" customHeight="1">
      <c r="A1428" s="243" t="s">
        <v>1779</v>
      </c>
      <c r="B1428" s="244" t="s">
        <v>1828</v>
      </c>
      <c r="C1428" s="257" t="s">
        <v>1799</v>
      </c>
      <c r="D1428" s="257" t="s">
        <v>1806</v>
      </c>
      <c r="E1428" s="245" t="s">
        <v>1801</v>
      </c>
      <c r="F1428" s="265"/>
      <c r="G1428" s="246"/>
      <c r="H1428" s="234"/>
      <c r="I1428" s="246">
        <v>72839</v>
      </c>
      <c r="J1428" s="235">
        <f t="shared" si="98"/>
        <v>0</v>
      </c>
      <c r="K1428" s="234"/>
      <c r="L1428" s="234"/>
      <c r="M1428" s="234"/>
      <c r="N1428" s="234"/>
      <c r="O1428" s="235">
        <f t="shared" si="99"/>
        <v>0</v>
      </c>
      <c r="P1428" s="237"/>
      <c r="Q1428" s="238"/>
    </row>
    <row r="1429" spans="1:17" s="242" customFormat="1" ht="12" hidden="1" customHeight="1">
      <c r="A1429" s="243" t="s">
        <v>1780</v>
      </c>
      <c r="B1429" s="244" t="s">
        <v>1828</v>
      </c>
      <c r="C1429" s="257" t="s">
        <v>1799</v>
      </c>
      <c r="D1429" s="257" t="s">
        <v>1807</v>
      </c>
      <c r="E1429" s="245" t="s">
        <v>1801</v>
      </c>
      <c r="F1429" s="265"/>
      <c r="G1429" s="246"/>
      <c r="H1429" s="234"/>
      <c r="I1429" s="246">
        <v>52974</v>
      </c>
      <c r="J1429" s="235">
        <f t="shared" si="98"/>
        <v>0</v>
      </c>
      <c r="K1429" s="234"/>
      <c r="L1429" s="234"/>
      <c r="M1429" s="234"/>
      <c r="N1429" s="234"/>
      <c r="O1429" s="235">
        <f t="shared" si="99"/>
        <v>0</v>
      </c>
      <c r="P1429" s="237"/>
      <c r="Q1429" s="238"/>
    </row>
    <row r="1430" spans="1:17" s="242" customFormat="1" ht="12" hidden="1" customHeight="1">
      <c r="A1430" s="243" t="s">
        <v>1781</v>
      </c>
      <c r="B1430" s="244" t="s">
        <v>1828</v>
      </c>
      <c r="C1430" s="257" t="s">
        <v>1799</v>
      </c>
      <c r="D1430" s="257" t="s">
        <v>1808</v>
      </c>
      <c r="E1430" s="245" t="s">
        <v>1801</v>
      </c>
      <c r="F1430" s="265"/>
      <c r="G1430" s="246"/>
      <c r="H1430" s="234"/>
      <c r="I1430" s="246">
        <v>71184</v>
      </c>
      <c r="J1430" s="235">
        <f t="shared" si="98"/>
        <v>0</v>
      </c>
      <c r="K1430" s="234"/>
      <c r="L1430" s="234"/>
      <c r="M1430" s="234"/>
      <c r="N1430" s="234"/>
      <c r="O1430" s="235">
        <f t="shared" si="99"/>
        <v>0</v>
      </c>
      <c r="P1430" s="237"/>
      <c r="Q1430" s="238"/>
    </row>
    <row r="1431" spans="1:17" s="242" customFormat="1" ht="12" hidden="1" customHeight="1">
      <c r="A1431" s="243" t="s">
        <v>1782</v>
      </c>
      <c r="B1431" s="244" t="s">
        <v>1828</v>
      </c>
      <c r="C1431" s="257" t="s">
        <v>1799</v>
      </c>
      <c r="D1431" s="257" t="s">
        <v>1809</v>
      </c>
      <c r="E1431" s="245" t="s">
        <v>1801</v>
      </c>
      <c r="F1431" s="265"/>
      <c r="G1431" s="246"/>
      <c r="H1431" s="234"/>
      <c r="I1431" s="246">
        <v>89394</v>
      </c>
      <c r="J1431" s="235">
        <f t="shared" si="98"/>
        <v>0</v>
      </c>
      <c r="K1431" s="234"/>
      <c r="L1431" s="234"/>
      <c r="M1431" s="234"/>
      <c r="N1431" s="234"/>
      <c r="O1431" s="235">
        <f t="shared" si="99"/>
        <v>0</v>
      </c>
      <c r="P1431" s="237"/>
      <c r="Q1431" s="238"/>
    </row>
    <row r="1432" spans="1:17" s="242" customFormat="1" ht="12" hidden="1" customHeight="1">
      <c r="A1432" s="243" t="s">
        <v>1783</v>
      </c>
      <c r="B1432" s="244" t="s">
        <v>1828</v>
      </c>
      <c r="C1432" s="257" t="s">
        <v>1799</v>
      </c>
      <c r="D1432" s="257" t="s">
        <v>1810</v>
      </c>
      <c r="E1432" s="245" t="s">
        <v>1801</v>
      </c>
      <c r="F1432" s="265"/>
      <c r="G1432" s="246"/>
      <c r="H1432" s="234"/>
      <c r="I1432" s="246">
        <v>94360</v>
      </c>
      <c r="J1432" s="235">
        <f t="shared" si="98"/>
        <v>0</v>
      </c>
      <c r="K1432" s="234"/>
      <c r="L1432" s="234"/>
      <c r="M1432" s="234"/>
      <c r="N1432" s="234"/>
      <c r="O1432" s="235">
        <f t="shared" si="99"/>
        <v>0</v>
      </c>
      <c r="P1432" s="237"/>
      <c r="Q1432" s="238"/>
    </row>
    <row r="1433" spans="1:17" s="242" customFormat="1" ht="12" hidden="1" customHeight="1">
      <c r="A1433" s="243" t="s">
        <v>1784</v>
      </c>
      <c r="B1433" s="244" t="s">
        <v>1828</v>
      </c>
      <c r="C1433" s="257" t="s">
        <v>1799</v>
      </c>
      <c r="D1433" s="257" t="s">
        <v>1811</v>
      </c>
      <c r="E1433" s="245" t="s">
        <v>1801</v>
      </c>
      <c r="F1433" s="265"/>
      <c r="G1433" s="246"/>
      <c r="H1433" s="234"/>
      <c r="I1433" s="246">
        <v>127469</v>
      </c>
      <c r="J1433" s="235">
        <f t="shared" si="98"/>
        <v>0</v>
      </c>
      <c r="K1433" s="234"/>
      <c r="L1433" s="234"/>
      <c r="M1433" s="234"/>
      <c r="N1433" s="234"/>
      <c r="O1433" s="235">
        <f t="shared" si="99"/>
        <v>0</v>
      </c>
      <c r="P1433" s="237"/>
      <c r="Q1433" s="238"/>
    </row>
    <row r="1434" spans="1:17" s="242" customFormat="1" ht="12" hidden="1" customHeight="1">
      <c r="A1434" s="243" t="s">
        <v>1785</v>
      </c>
      <c r="B1434" s="244" t="s">
        <v>1828</v>
      </c>
      <c r="C1434" s="257" t="s">
        <v>1799</v>
      </c>
      <c r="D1434" s="257" t="s">
        <v>1812</v>
      </c>
      <c r="E1434" s="245" t="s">
        <v>1801</v>
      </c>
      <c r="F1434" s="265"/>
      <c r="G1434" s="246"/>
      <c r="H1434" s="234"/>
      <c r="I1434" s="246">
        <v>160578</v>
      </c>
      <c r="J1434" s="235">
        <f t="shared" si="98"/>
        <v>0</v>
      </c>
      <c r="K1434" s="234"/>
      <c r="L1434" s="234"/>
      <c r="M1434" s="234"/>
      <c r="N1434" s="234"/>
      <c r="O1434" s="235">
        <f t="shared" si="99"/>
        <v>0</v>
      </c>
      <c r="P1434" s="237"/>
      <c r="Q1434" s="238"/>
    </row>
    <row r="1435" spans="1:17" s="242" customFormat="1" ht="12" hidden="1" customHeight="1">
      <c r="A1435" s="243" t="s">
        <v>1786</v>
      </c>
      <c r="B1435" s="244" t="s">
        <v>1828</v>
      </c>
      <c r="C1435" s="257" t="s">
        <v>1799</v>
      </c>
      <c r="D1435" s="257" t="s">
        <v>1813</v>
      </c>
      <c r="E1435" s="245" t="s">
        <v>1801</v>
      </c>
      <c r="F1435" s="265"/>
      <c r="G1435" s="246"/>
      <c r="H1435" s="234"/>
      <c r="I1435" s="246">
        <v>475191</v>
      </c>
      <c r="J1435" s="235">
        <f t="shared" si="98"/>
        <v>0</v>
      </c>
      <c r="K1435" s="234"/>
      <c r="L1435" s="234"/>
      <c r="M1435" s="234"/>
      <c r="N1435" s="234"/>
      <c r="O1435" s="235">
        <f t="shared" si="99"/>
        <v>0</v>
      </c>
      <c r="P1435" s="237"/>
      <c r="Q1435" s="238"/>
    </row>
    <row r="1436" spans="1:17" s="242" customFormat="1" ht="12" hidden="1" customHeight="1">
      <c r="A1436" s="243" t="s">
        <v>1787</v>
      </c>
      <c r="B1436" s="244" t="s">
        <v>1828</v>
      </c>
      <c r="C1436" s="257" t="s">
        <v>1799</v>
      </c>
      <c r="D1436" s="257" t="s">
        <v>1814</v>
      </c>
      <c r="E1436" s="245" t="s">
        <v>1801</v>
      </c>
      <c r="F1436" s="265"/>
      <c r="G1436" s="246"/>
      <c r="H1436" s="234"/>
      <c r="I1436" s="246">
        <v>534590</v>
      </c>
      <c r="J1436" s="235">
        <f t="shared" si="98"/>
        <v>0</v>
      </c>
      <c r="K1436" s="234"/>
      <c r="L1436" s="234"/>
      <c r="M1436" s="234"/>
      <c r="N1436" s="234"/>
      <c r="O1436" s="235">
        <f t="shared" si="99"/>
        <v>0</v>
      </c>
      <c r="P1436" s="237"/>
      <c r="Q1436" s="238"/>
    </row>
    <row r="1437" spans="1:17" s="242" customFormat="1" ht="12" hidden="1" customHeight="1">
      <c r="A1437" s="243" t="s">
        <v>1788</v>
      </c>
      <c r="B1437" s="244" t="s">
        <v>1828</v>
      </c>
      <c r="C1437" s="257" t="s">
        <v>1799</v>
      </c>
      <c r="D1437" s="257" t="s">
        <v>1815</v>
      </c>
      <c r="E1437" s="245" t="s">
        <v>1801</v>
      </c>
      <c r="F1437" s="265"/>
      <c r="G1437" s="246"/>
      <c r="H1437" s="234"/>
      <c r="I1437" s="246">
        <v>593989</v>
      </c>
      <c r="J1437" s="235">
        <f t="shared" si="98"/>
        <v>0</v>
      </c>
      <c r="K1437" s="234"/>
      <c r="L1437" s="234"/>
      <c r="M1437" s="234"/>
      <c r="N1437" s="234"/>
      <c r="O1437" s="235">
        <f t="shared" si="99"/>
        <v>0</v>
      </c>
      <c r="P1437" s="237"/>
      <c r="Q1437" s="238"/>
    </row>
    <row r="1438" spans="1:17" s="242" customFormat="1" ht="12" hidden="1" customHeight="1">
      <c r="A1438" s="243" t="s">
        <v>1789</v>
      </c>
      <c r="B1438" s="244" t="s">
        <v>1828</v>
      </c>
      <c r="C1438" s="257" t="s">
        <v>1799</v>
      </c>
      <c r="D1438" s="257" t="s">
        <v>1816</v>
      </c>
      <c r="E1438" s="245" t="s">
        <v>1801</v>
      </c>
      <c r="F1438" s="265"/>
      <c r="G1438" s="246"/>
      <c r="H1438" s="234"/>
      <c r="I1438" s="246">
        <v>712786</v>
      </c>
      <c r="J1438" s="235">
        <f t="shared" si="98"/>
        <v>0</v>
      </c>
      <c r="K1438" s="234"/>
      <c r="L1438" s="234"/>
      <c r="M1438" s="234"/>
      <c r="N1438" s="234"/>
      <c r="O1438" s="235">
        <f t="shared" si="99"/>
        <v>0</v>
      </c>
      <c r="P1438" s="237"/>
      <c r="Q1438" s="238"/>
    </row>
    <row r="1439" spans="1:17" s="242" customFormat="1" ht="12" hidden="1" customHeight="1">
      <c r="A1439" s="243" t="s">
        <v>1790</v>
      </c>
      <c r="B1439" s="244" t="s">
        <v>1828</v>
      </c>
      <c r="C1439" s="257" t="s">
        <v>1799</v>
      </c>
      <c r="D1439" s="257" t="s">
        <v>1817</v>
      </c>
      <c r="E1439" s="245" t="s">
        <v>1801</v>
      </c>
      <c r="F1439" s="265"/>
      <c r="G1439" s="246"/>
      <c r="H1439" s="234"/>
      <c r="I1439" s="246">
        <v>772185</v>
      </c>
      <c r="J1439" s="235">
        <f t="shared" si="98"/>
        <v>0</v>
      </c>
      <c r="K1439" s="234"/>
      <c r="L1439" s="234"/>
      <c r="M1439" s="234"/>
      <c r="N1439" s="234"/>
      <c r="O1439" s="235">
        <f t="shared" si="99"/>
        <v>0</v>
      </c>
      <c r="P1439" s="237"/>
      <c r="Q1439" s="238"/>
    </row>
    <row r="1440" spans="1:17" s="242" customFormat="1" ht="12" hidden="1" customHeight="1">
      <c r="A1440" s="243" t="s">
        <v>1791</v>
      </c>
      <c r="B1440" s="244" t="s">
        <v>1828</v>
      </c>
      <c r="C1440" s="257" t="s">
        <v>1799</v>
      </c>
      <c r="D1440" s="257" t="s">
        <v>1818</v>
      </c>
      <c r="E1440" s="245" t="s">
        <v>1801</v>
      </c>
      <c r="F1440" s="265"/>
      <c r="G1440" s="246"/>
      <c r="H1440" s="234"/>
      <c r="I1440" s="246">
        <v>831584</v>
      </c>
      <c r="J1440" s="235">
        <f t="shared" ref="J1440:J1511" si="101">IF(P1440="",F1440*I1440*$J$3*$P$3,F1440*I1440*$J$3*P1440)</f>
        <v>0</v>
      </c>
      <c r="K1440" s="234"/>
      <c r="L1440" s="234"/>
      <c r="M1440" s="234"/>
      <c r="N1440" s="234"/>
      <c r="O1440" s="235">
        <f t="shared" si="99"/>
        <v>0</v>
      </c>
      <c r="P1440" s="237"/>
      <c r="Q1440" s="238"/>
    </row>
    <row r="1441" spans="1:17" s="242" customFormat="1" ht="12" hidden="1" customHeight="1">
      <c r="A1441" s="243" t="s">
        <v>1792</v>
      </c>
      <c r="B1441" s="244" t="s">
        <v>1828</v>
      </c>
      <c r="C1441" s="257" t="s">
        <v>1799</v>
      </c>
      <c r="D1441" s="257" t="s">
        <v>1819</v>
      </c>
      <c r="E1441" s="245" t="s">
        <v>1801</v>
      </c>
      <c r="F1441" s="265"/>
      <c r="G1441" s="246"/>
      <c r="H1441" s="234"/>
      <c r="I1441" s="246">
        <v>1240557</v>
      </c>
      <c r="J1441" s="235">
        <f t="shared" si="101"/>
        <v>0</v>
      </c>
      <c r="K1441" s="234"/>
      <c r="L1441" s="234"/>
      <c r="M1441" s="234"/>
      <c r="N1441" s="234"/>
      <c r="O1441" s="235">
        <f t="shared" si="99"/>
        <v>0</v>
      </c>
      <c r="P1441" s="237"/>
      <c r="Q1441" s="238"/>
    </row>
    <row r="1442" spans="1:17" s="242" customFormat="1" ht="12" hidden="1" customHeight="1">
      <c r="A1442" s="243" t="s">
        <v>1793</v>
      </c>
      <c r="B1442" s="244" t="s">
        <v>1828</v>
      </c>
      <c r="C1442" s="257" t="s">
        <v>1799</v>
      </c>
      <c r="D1442" s="257" t="s">
        <v>1820</v>
      </c>
      <c r="E1442" s="245" t="s">
        <v>1801</v>
      </c>
      <c r="F1442" s="265"/>
      <c r="G1442" s="246"/>
      <c r="H1442" s="234"/>
      <c r="I1442" s="246">
        <v>1720616</v>
      </c>
      <c r="J1442" s="235">
        <f t="shared" si="101"/>
        <v>0</v>
      </c>
      <c r="K1442" s="234"/>
      <c r="L1442" s="234"/>
      <c r="M1442" s="234"/>
      <c r="N1442" s="234"/>
      <c r="O1442" s="235">
        <f t="shared" si="99"/>
        <v>0</v>
      </c>
      <c r="P1442" s="237"/>
      <c r="Q1442" s="238"/>
    </row>
    <row r="1443" spans="1:17" s="242" customFormat="1" ht="12" hidden="1" customHeight="1">
      <c r="A1443" s="243" t="s">
        <v>1794</v>
      </c>
      <c r="B1443" s="244" t="s">
        <v>1828</v>
      </c>
      <c r="C1443" s="257" t="s">
        <v>1799</v>
      </c>
      <c r="D1443" s="257" t="s">
        <v>1821</v>
      </c>
      <c r="E1443" s="245" t="s">
        <v>1801</v>
      </c>
      <c r="F1443" s="265"/>
      <c r="G1443" s="246"/>
      <c r="H1443" s="234"/>
      <c r="I1443" s="246">
        <v>2200675</v>
      </c>
      <c r="J1443" s="235">
        <f t="shared" si="101"/>
        <v>0</v>
      </c>
      <c r="K1443" s="234"/>
      <c r="L1443" s="234"/>
      <c r="M1443" s="234"/>
      <c r="N1443" s="234"/>
      <c r="O1443" s="235">
        <f t="shared" si="99"/>
        <v>0</v>
      </c>
      <c r="P1443" s="237"/>
      <c r="Q1443" s="238"/>
    </row>
    <row r="1444" spans="1:17" s="242" customFormat="1" ht="12" hidden="1" customHeight="1">
      <c r="A1444" s="243" t="s">
        <v>1795</v>
      </c>
      <c r="B1444" s="244" t="s">
        <v>1828</v>
      </c>
      <c r="C1444" s="257" t="s">
        <v>1822</v>
      </c>
      <c r="D1444" s="257" t="s">
        <v>1823</v>
      </c>
      <c r="E1444" s="245" t="s">
        <v>1801</v>
      </c>
      <c r="F1444" s="265"/>
      <c r="G1444" s="246"/>
      <c r="H1444" s="234"/>
      <c r="I1444" s="246">
        <v>113890</v>
      </c>
      <c r="J1444" s="235">
        <f t="shared" si="101"/>
        <v>0</v>
      </c>
      <c r="K1444" s="234"/>
      <c r="L1444" s="234"/>
      <c r="M1444" s="234"/>
      <c r="N1444" s="234"/>
      <c r="O1444" s="235">
        <f t="shared" si="99"/>
        <v>0</v>
      </c>
      <c r="P1444" s="237"/>
      <c r="Q1444" s="238"/>
    </row>
    <row r="1445" spans="1:17" s="242" customFormat="1" ht="12" hidden="1" customHeight="1">
      <c r="A1445" s="243" t="s">
        <v>1796</v>
      </c>
      <c r="B1445" s="244" t="s">
        <v>1828</v>
      </c>
      <c r="C1445" s="257" t="s">
        <v>1822</v>
      </c>
      <c r="D1445" s="257" t="s">
        <v>1824</v>
      </c>
      <c r="E1445" s="245" t="s">
        <v>1801</v>
      </c>
      <c r="F1445" s="265"/>
      <c r="G1445" s="246"/>
      <c r="H1445" s="234"/>
      <c r="I1445" s="246">
        <v>149330</v>
      </c>
      <c r="J1445" s="235">
        <f t="shared" si="101"/>
        <v>0</v>
      </c>
      <c r="K1445" s="234"/>
      <c r="L1445" s="234"/>
      <c r="M1445" s="234"/>
      <c r="N1445" s="234"/>
      <c r="O1445" s="235">
        <f t="shared" si="99"/>
        <v>0</v>
      </c>
      <c r="P1445" s="237"/>
      <c r="Q1445" s="238"/>
    </row>
    <row r="1446" spans="1:17" s="242" customFormat="1" ht="12" hidden="1" customHeight="1">
      <c r="A1446" s="243" t="s">
        <v>1797</v>
      </c>
      <c r="B1446" s="244" t="s">
        <v>1828</v>
      </c>
      <c r="C1446" s="257" t="s">
        <v>1822</v>
      </c>
      <c r="D1446" s="257" t="s">
        <v>1825</v>
      </c>
      <c r="E1446" s="245" t="s">
        <v>1801</v>
      </c>
      <c r="F1446" s="265"/>
      <c r="G1446" s="246"/>
      <c r="H1446" s="234"/>
      <c r="I1446" s="246">
        <v>205676</v>
      </c>
      <c r="J1446" s="235">
        <f t="shared" si="101"/>
        <v>0</v>
      </c>
      <c r="K1446" s="234"/>
      <c r="L1446" s="234"/>
      <c r="M1446" s="234"/>
      <c r="N1446" s="234"/>
      <c r="O1446" s="235">
        <f t="shared" si="99"/>
        <v>0</v>
      </c>
      <c r="P1446" s="237"/>
      <c r="Q1446" s="238"/>
    </row>
    <row r="1447" spans="1:17" s="242" customFormat="1" ht="12" hidden="1" customHeight="1">
      <c r="A1447" s="243" t="s">
        <v>1798</v>
      </c>
      <c r="B1447" s="244" t="s">
        <v>1828</v>
      </c>
      <c r="C1447" s="257" t="s">
        <v>1822</v>
      </c>
      <c r="D1447" s="257" t="s">
        <v>1826</v>
      </c>
      <c r="E1447" s="245" t="s">
        <v>1801</v>
      </c>
      <c r="F1447" s="265"/>
      <c r="G1447" s="246"/>
      <c r="H1447" s="234"/>
      <c r="I1447" s="246">
        <v>334301</v>
      </c>
      <c r="J1447" s="235">
        <f t="shared" si="101"/>
        <v>0</v>
      </c>
      <c r="K1447" s="234"/>
      <c r="L1447" s="234"/>
      <c r="M1447" s="234"/>
      <c r="N1447" s="234"/>
      <c r="O1447" s="235">
        <f t="shared" si="99"/>
        <v>0</v>
      </c>
      <c r="P1447" s="237"/>
      <c r="Q1447" s="238"/>
    </row>
    <row r="1448" spans="1:17" s="242" customFormat="1" ht="12" hidden="1" customHeight="1">
      <c r="A1448" s="230" t="s">
        <v>2294</v>
      </c>
      <c r="B1448" s="244" t="s">
        <v>1828</v>
      </c>
      <c r="C1448" s="232" t="s">
        <v>2295</v>
      </c>
      <c r="D1448" s="232"/>
      <c r="E1448" s="232" t="s">
        <v>534</v>
      </c>
      <c r="F1448" s="267"/>
      <c r="G1448" s="246"/>
      <c r="H1448" s="234"/>
      <c r="I1448" s="246">
        <v>151371</v>
      </c>
      <c r="J1448" s="235">
        <f t="shared" si="101"/>
        <v>0</v>
      </c>
      <c r="K1448" s="234"/>
      <c r="L1448" s="234"/>
      <c r="M1448" s="234"/>
      <c r="N1448" s="234"/>
      <c r="O1448" s="235">
        <f t="shared" si="99"/>
        <v>0</v>
      </c>
      <c r="P1448" s="237"/>
      <c r="Q1448" s="238"/>
    </row>
    <row r="1449" spans="1:17" s="242" customFormat="1" ht="12" hidden="1" customHeight="1">
      <c r="A1449" s="230" t="s">
        <v>2296</v>
      </c>
      <c r="B1449" s="244" t="s">
        <v>1828</v>
      </c>
      <c r="C1449" s="232" t="s">
        <v>2297</v>
      </c>
      <c r="D1449" s="232" t="s">
        <v>2298</v>
      </c>
      <c r="E1449" s="232" t="s">
        <v>1801</v>
      </c>
      <c r="F1449" s="267"/>
      <c r="G1449" s="246"/>
      <c r="H1449" s="234"/>
      <c r="I1449" s="246">
        <v>18209</v>
      </c>
      <c r="J1449" s="235">
        <f t="shared" si="101"/>
        <v>0</v>
      </c>
      <c r="K1449" s="234"/>
      <c r="L1449" s="234"/>
      <c r="M1449" s="234"/>
      <c r="N1449" s="234"/>
      <c r="O1449" s="235">
        <f t="shared" si="99"/>
        <v>0</v>
      </c>
      <c r="P1449" s="237"/>
      <c r="Q1449" s="238"/>
    </row>
    <row r="1450" spans="1:17" s="242" customFormat="1" ht="12" hidden="1" customHeight="1">
      <c r="A1450" s="230" t="s">
        <v>2301</v>
      </c>
      <c r="B1450" s="232" t="s">
        <v>2310</v>
      </c>
      <c r="C1450" s="232" t="s">
        <v>2302</v>
      </c>
      <c r="D1450" s="232"/>
      <c r="E1450" s="232" t="s">
        <v>1144</v>
      </c>
      <c r="F1450" s="267"/>
      <c r="G1450" s="246"/>
      <c r="H1450" s="234"/>
      <c r="I1450" s="246">
        <v>31316</v>
      </c>
      <c r="J1450" s="235">
        <f t="shared" si="101"/>
        <v>0</v>
      </c>
      <c r="K1450" s="234"/>
      <c r="L1450" s="234"/>
      <c r="M1450" s="234"/>
      <c r="N1450" s="234"/>
      <c r="O1450" s="235">
        <f t="shared" si="99"/>
        <v>0</v>
      </c>
      <c r="P1450" s="237"/>
      <c r="Q1450" s="238"/>
    </row>
    <row r="1451" spans="1:17" s="242" customFormat="1" ht="12" hidden="1" customHeight="1">
      <c r="A1451" s="230" t="s">
        <v>2303</v>
      </c>
      <c r="B1451" s="232" t="s">
        <v>2310</v>
      </c>
      <c r="C1451" s="232" t="s">
        <v>2304</v>
      </c>
      <c r="D1451" s="232" t="s">
        <v>2305</v>
      </c>
      <c r="E1451" s="232" t="s">
        <v>1157</v>
      </c>
      <c r="F1451" s="267"/>
      <c r="G1451" s="246"/>
      <c r="H1451" s="234"/>
      <c r="I1451" s="246">
        <v>13243</v>
      </c>
      <c r="J1451" s="235">
        <f t="shared" si="101"/>
        <v>0</v>
      </c>
      <c r="K1451" s="234"/>
      <c r="L1451" s="234"/>
      <c r="M1451" s="234"/>
      <c r="N1451" s="234"/>
      <c r="O1451" s="235">
        <f t="shared" si="99"/>
        <v>0</v>
      </c>
      <c r="P1451" s="237"/>
      <c r="Q1451" s="238"/>
    </row>
    <row r="1452" spans="1:17" s="242" customFormat="1" ht="12" hidden="1" customHeight="1">
      <c r="A1452" s="230" t="s">
        <v>2306</v>
      </c>
      <c r="B1452" s="232" t="s">
        <v>2310</v>
      </c>
      <c r="C1452" s="232" t="s">
        <v>2304</v>
      </c>
      <c r="D1452" s="232" t="s">
        <v>2307</v>
      </c>
      <c r="E1452" s="232" t="s">
        <v>1157</v>
      </c>
      <c r="F1452" s="267"/>
      <c r="G1452" s="246"/>
      <c r="H1452" s="234"/>
      <c r="I1452" s="246">
        <v>21520</v>
      </c>
      <c r="J1452" s="235">
        <f t="shared" si="101"/>
        <v>0</v>
      </c>
      <c r="K1452" s="234"/>
      <c r="L1452" s="234"/>
      <c r="M1452" s="234"/>
      <c r="N1452" s="234"/>
      <c r="O1452" s="235">
        <f t="shared" si="99"/>
        <v>0</v>
      </c>
      <c r="P1452" s="237"/>
      <c r="Q1452" s="238"/>
    </row>
    <row r="1453" spans="1:17" s="242" customFormat="1" ht="12" hidden="1" customHeight="1">
      <c r="A1453" s="243" t="s">
        <v>1829</v>
      </c>
      <c r="B1453" s="244" t="s">
        <v>1868</v>
      </c>
      <c r="C1453" s="257" t="s">
        <v>1830</v>
      </c>
      <c r="D1453" s="257"/>
      <c r="E1453" s="245" t="s">
        <v>553</v>
      </c>
      <c r="F1453" s="265"/>
      <c r="G1453" s="246"/>
      <c r="H1453" s="234"/>
      <c r="I1453" s="246">
        <v>27025</v>
      </c>
      <c r="J1453" s="235">
        <f t="shared" si="101"/>
        <v>0</v>
      </c>
      <c r="K1453" s="234"/>
      <c r="L1453" s="234"/>
      <c r="M1453" s="234"/>
      <c r="N1453" s="234"/>
      <c r="O1453" s="235">
        <f t="shared" si="99"/>
        <v>0</v>
      </c>
      <c r="P1453" s="237"/>
      <c r="Q1453" s="238"/>
    </row>
    <row r="1454" spans="1:17" s="242" customFormat="1" ht="12" hidden="1" customHeight="1">
      <c r="A1454" s="243" t="s">
        <v>1831</v>
      </c>
      <c r="B1454" s="244" t="s">
        <v>1868</v>
      </c>
      <c r="C1454" s="257" t="s">
        <v>1832</v>
      </c>
      <c r="D1454" s="257" t="s">
        <v>1833</v>
      </c>
      <c r="E1454" s="245" t="s">
        <v>1144</v>
      </c>
      <c r="F1454" s="265"/>
      <c r="G1454" s="246"/>
      <c r="H1454" s="234"/>
      <c r="I1454" s="246">
        <v>32430</v>
      </c>
      <c r="J1454" s="235">
        <f t="shared" si="101"/>
        <v>0</v>
      </c>
      <c r="K1454" s="234"/>
      <c r="L1454" s="234"/>
      <c r="M1454" s="234"/>
      <c r="N1454" s="234"/>
      <c r="O1454" s="235">
        <f t="shared" si="99"/>
        <v>0</v>
      </c>
      <c r="P1454" s="237"/>
      <c r="Q1454" s="238"/>
    </row>
    <row r="1455" spans="1:17" s="242" customFormat="1" ht="12" hidden="1" customHeight="1">
      <c r="A1455" s="243" t="s">
        <v>1834</v>
      </c>
      <c r="B1455" s="244" t="s">
        <v>1868</v>
      </c>
      <c r="C1455" s="257" t="s">
        <v>1843</v>
      </c>
      <c r="D1455" s="257" t="s">
        <v>1844</v>
      </c>
      <c r="E1455" s="245" t="s">
        <v>553</v>
      </c>
      <c r="F1455" s="265"/>
      <c r="G1455" s="246"/>
      <c r="H1455" s="234"/>
      <c r="I1455" s="246">
        <v>700505</v>
      </c>
      <c r="J1455" s="235">
        <f t="shared" si="101"/>
        <v>0</v>
      </c>
      <c r="K1455" s="234"/>
      <c r="L1455" s="234"/>
      <c r="M1455" s="234"/>
      <c r="N1455" s="234"/>
      <c r="O1455" s="235">
        <f t="shared" si="99"/>
        <v>0</v>
      </c>
      <c r="P1455" s="237"/>
      <c r="Q1455" s="238"/>
    </row>
    <row r="1456" spans="1:17" s="242" customFormat="1" ht="12" hidden="1" customHeight="1">
      <c r="A1456" s="243" t="s">
        <v>1835</v>
      </c>
      <c r="B1456" s="244" t="s">
        <v>1868</v>
      </c>
      <c r="C1456" s="257" t="s">
        <v>1843</v>
      </c>
      <c r="D1456" s="257" t="s">
        <v>1845</v>
      </c>
      <c r="E1456" s="245" t="s">
        <v>553</v>
      </c>
      <c r="F1456" s="265"/>
      <c r="G1456" s="246"/>
      <c r="H1456" s="234"/>
      <c r="I1456" s="246">
        <v>963998</v>
      </c>
      <c r="J1456" s="235">
        <f t="shared" si="101"/>
        <v>0</v>
      </c>
      <c r="K1456" s="234"/>
      <c r="L1456" s="234"/>
      <c r="M1456" s="234"/>
      <c r="N1456" s="234"/>
      <c r="O1456" s="235">
        <f t="shared" si="99"/>
        <v>0</v>
      </c>
      <c r="P1456" s="237"/>
      <c r="Q1456" s="238"/>
    </row>
    <row r="1457" spans="1:17" s="242" customFormat="1" ht="12" hidden="1" customHeight="1">
      <c r="A1457" s="243" t="s">
        <v>1836</v>
      </c>
      <c r="B1457" s="244" t="s">
        <v>1868</v>
      </c>
      <c r="C1457" s="257" t="s">
        <v>1843</v>
      </c>
      <c r="D1457" s="257" t="s">
        <v>1846</v>
      </c>
      <c r="E1457" s="245" t="s">
        <v>553</v>
      </c>
      <c r="F1457" s="265"/>
      <c r="G1457" s="246"/>
      <c r="H1457" s="234"/>
      <c r="I1457" s="246">
        <v>1895864</v>
      </c>
      <c r="J1457" s="235">
        <f t="shared" si="101"/>
        <v>0</v>
      </c>
      <c r="K1457" s="234"/>
      <c r="L1457" s="234"/>
      <c r="M1457" s="234"/>
      <c r="N1457" s="234"/>
      <c r="O1457" s="235">
        <f t="shared" si="99"/>
        <v>0</v>
      </c>
      <c r="P1457" s="237"/>
      <c r="Q1457" s="238"/>
    </row>
    <row r="1458" spans="1:17" s="242" customFormat="1" ht="12" hidden="1" customHeight="1">
      <c r="A1458" s="243" t="s">
        <v>1837</v>
      </c>
      <c r="B1458" s="244" t="s">
        <v>1868</v>
      </c>
      <c r="C1458" s="257" t="s">
        <v>1843</v>
      </c>
      <c r="D1458" s="257" t="s">
        <v>1847</v>
      </c>
      <c r="E1458" s="245" t="s">
        <v>553</v>
      </c>
      <c r="F1458" s="265"/>
      <c r="G1458" s="246"/>
      <c r="H1458" s="234"/>
      <c r="I1458" s="246">
        <v>2594227</v>
      </c>
      <c r="J1458" s="235">
        <f t="shared" si="101"/>
        <v>0</v>
      </c>
      <c r="K1458" s="234"/>
      <c r="L1458" s="234"/>
      <c r="M1458" s="234"/>
      <c r="N1458" s="234"/>
      <c r="O1458" s="235">
        <f t="shared" si="99"/>
        <v>0</v>
      </c>
      <c r="P1458" s="237"/>
      <c r="Q1458" s="238"/>
    </row>
    <row r="1459" spans="1:17" s="242" customFormat="1" ht="12" hidden="1" customHeight="1">
      <c r="A1459" s="243" t="s">
        <v>1838</v>
      </c>
      <c r="B1459" s="244" t="s">
        <v>1868</v>
      </c>
      <c r="C1459" s="257" t="s">
        <v>1848</v>
      </c>
      <c r="D1459" s="257" t="s">
        <v>1849</v>
      </c>
      <c r="E1459" s="245" t="s">
        <v>553</v>
      </c>
      <c r="F1459" s="265"/>
      <c r="G1459" s="246"/>
      <c r="H1459" s="234"/>
      <c r="I1459" s="246">
        <v>36066</v>
      </c>
      <c r="J1459" s="235">
        <f t="shared" si="101"/>
        <v>0</v>
      </c>
      <c r="K1459" s="234"/>
      <c r="L1459" s="234"/>
      <c r="M1459" s="234"/>
      <c r="N1459" s="234"/>
      <c r="O1459" s="235">
        <f t="shared" si="99"/>
        <v>0</v>
      </c>
      <c r="P1459" s="237"/>
      <c r="Q1459" s="238"/>
    </row>
    <row r="1460" spans="1:17" s="242" customFormat="1" ht="12" hidden="1" customHeight="1">
      <c r="A1460" s="243" t="s">
        <v>1839</v>
      </c>
      <c r="B1460" s="244" t="s">
        <v>1868</v>
      </c>
      <c r="C1460" s="257" t="s">
        <v>1848</v>
      </c>
      <c r="D1460" s="257" t="s">
        <v>1850</v>
      </c>
      <c r="E1460" s="245" t="s">
        <v>553</v>
      </c>
      <c r="F1460" s="265"/>
      <c r="G1460" s="246"/>
      <c r="H1460" s="234"/>
      <c r="I1460" s="246">
        <v>44707</v>
      </c>
      <c r="J1460" s="235">
        <f t="shared" si="101"/>
        <v>0</v>
      </c>
      <c r="K1460" s="234"/>
      <c r="L1460" s="234"/>
      <c r="M1460" s="234"/>
      <c r="N1460" s="234"/>
      <c r="O1460" s="235">
        <f t="shared" si="99"/>
        <v>0</v>
      </c>
      <c r="P1460" s="237"/>
      <c r="Q1460" s="238"/>
    </row>
    <row r="1461" spans="1:17" s="242" customFormat="1" ht="12" hidden="1" customHeight="1">
      <c r="A1461" s="243" t="s">
        <v>1840</v>
      </c>
      <c r="B1461" s="244" t="s">
        <v>1868</v>
      </c>
      <c r="C1461" s="257" t="s">
        <v>1848</v>
      </c>
      <c r="D1461" s="257" t="s">
        <v>1851</v>
      </c>
      <c r="E1461" s="245" t="s">
        <v>553</v>
      </c>
      <c r="F1461" s="265"/>
      <c r="G1461" s="246"/>
      <c r="H1461" s="234"/>
      <c r="I1461" s="246">
        <v>53348</v>
      </c>
      <c r="J1461" s="235">
        <f t="shared" si="101"/>
        <v>0</v>
      </c>
      <c r="K1461" s="234"/>
      <c r="L1461" s="234"/>
      <c r="M1461" s="234"/>
      <c r="N1461" s="234"/>
      <c r="O1461" s="235">
        <f t="shared" si="99"/>
        <v>0</v>
      </c>
      <c r="P1461" s="237"/>
      <c r="Q1461" s="238"/>
    </row>
    <row r="1462" spans="1:17" s="242" customFormat="1" ht="12" hidden="1" customHeight="1">
      <c r="A1462" s="243" t="s">
        <v>1841</v>
      </c>
      <c r="B1462" s="244" t="s">
        <v>1868</v>
      </c>
      <c r="C1462" s="257" t="s">
        <v>1848</v>
      </c>
      <c r="D1462" s="257" t="s">
        <v>1852</v>
      </c>
      <c r="E1462" s="245" t="s">
        <v>553</v>
      </c>
      <c r="F1462" s="265"/>
      <c r="G1462" s="246"/>
      <c r="H1462" s="234"/>
      <c r="I1462" s="246">
        <v>61989</v>
      </c>
      <c r="J1462" s="235">
        <f t="shared" si="101"/>
        <v>0</v>
      </c>
      <c r="K1462" s="234"/>
      <c r="L1462" s="234"/>
      <c r="M1462" s="234"/>
      <c r="N1462" s="234"/>
      <c r="O1462" s="235">
        <f t="shared" si="99"/>
        <v>0</v>
      </c>
      <c r="P1462" s="237"/>
      <c r="Q1462" s="238"/>
    </row>
    <row r="1463" spans="1:17" s="242" customFormat="1" ht="12" hidden="1" customHeight="1">
      <c r="A1463" s="243" t="s">
        <v>1842</v>
      </c>
      <c r="B1463" s="244" t="s">
        <v>1868</v>
      </c>
      <c r="C1463" s="257" t="s">
        <v>1848</v>
      </c>
      <c r="D1463" s="257" t="s">
        <v>1853</v>
      </c>
      <c r="E1463" s="245" t="s">
        <v>553</v>
      </c>
      <c r="F1463" s="265"/>
      <c r="G1463" s="246"/>
      <c r="H1463" s="234"/>
      <c r="I1463" s="246">
        <v>78896</v>
      </c>
      <c r="J1463" s="235">
        <f t="shared" si="101"/>
        <v>0</v>
      </c>
      <c r="K1463" s="234"/>
      <c r="L1463" s="234"/>
      <c r="M1463" s="234"/>
      <c r="N1463" s="234"/>
      <c r="O1463" s="235">
        <f t="shared" si="99"/>
        <v>0</v>
      </c>
      <c r="P1463" s="237"/>
      <c r="Q1463" s="238"/>
    </row>
    <row r="1464" spans="1:17" s="242" customFormat="1" ht="12" hidden="1" customHeight="1">
      <c r="A1464" s="243" t="s">
        <v>1854</v>
      </c>
      <c r="B1464" s="244" t="s">
        <v>1868</v>
      </c>
      <c r="C1464" s="257" t="s">
        <v>1848</v>
      </c>
      <c r="D1464" s="257" t="s">
        <v>1859</v>
      </c>
      <c r="E1464" s="245" t="s">
        <v>553</v>
      </c>
      <c r="F1464" s="265"/>
      <c r="G1464" s="246"/>
      <c r="H1464" s="234"/>
      <c r="I1464" s="246">
        <v>46210</v>
      </c>
      <c r="J1464" s="235">
        <f t="shared" si="101"/>
        <v>0</v>
      </c>
      <c r="K1464" s="234"/>
      <c r="L1464" s="234"/>
      <c r="M1464" s="234"/>
      <c r="N1464" s="234"/>
      <c r="O1464" s="235">
        <f t="shared" si="99"/>
        <v>0</v>
      </c>
      <c r="P1464" s="237"/>
      <c r="Q1464" s="238"/>
    </row>
    <row r="1465" spans="1:17" s="242" customFormat="1" ht="12" hidden="1" customHeight="1">
      <c r="A1465" s="243" t="s">
        <v>1855</v>
      </c>
      <c r="B1465" s="244" t="s">
        <v>1868</v>
      </c>
      <c r="C1465" s="257" t="s">
        <v>1848</v>
      </c>
      <c r="D1465" s="257" t="s">
        <v>1860</v>
      </c>
      <c r="E1465" s="245" t="s">
        <v>553</v>
      </c>
      <c r="F1465" s="265"/>
      <c r="G1465" s="246"/>
      <c r="H1465" s="234"/>
      <c r="I1465" s="246">
        <v>57105</v>
      </c>
      <c r="J1465" s="235">
        <f t="shared" si="101"/>
        <v>0</v>
      </c>
      <c r="K1465" s="234"/>
      <c r="L1465" s="234"/>
      <c r="M1465" s="234"/>
      <c r="N1465" s="234"/>
      <c r="O1465" s="235">
        <f t="shared" si="99"/>
        <v>0</v>
      </c>
      <c r="P1465" s="237"/>
      <c r="Q1465" s="238"/>
    </row>
    <row r="1466" spans="1:17" s="242" customFormat="1" ht="12" hidden="1" customHeight="1">
      <c r="A1466" s="243" t="s">
        <v>1856</v>
      </c>
      <c r="B1466" s="244" t="s">
        <v>1868</v>
      </c>
      <c r="C1466" s="257" t="s">
        <v>1848</v>
      </c>
      <c r="D1466" s="257" t="s">
        <v>1861</v>
      </c>
      <c r="E1466" s="245" t="s">
        <v>553</v>
      </c>
      <c r="F1466" s="265"/>
      <c r="G1466" s="246"/>
      <c r="H1466" s="234"/>
      <c r="I1466" s="246">
        <v>68001</v>
      </c>
      <c r="J1466" s="235">
        <f t="shared" si="101"/>
        <v>0</v>
      </c>
      <c r="K1466" s="234"/>
      <c r="L1466" s="234"/>
      <c r="M1466" s="234"/>
      <c r="N1466" s="234"/>
      <c r="O1466" s="235">
        <f t="shared" si="99"/>
        <v>0</v>
      </c>
      <c r="P1466" s="237"/>
      <c r="Q1466" s="238"/>
    </row>
    <row r="1467" spans="1:17" s="242" customFormat="1" ht="12" hidden="1" customHeight="1">
      <c r="A1467" s="243" t="s">
        <v>1857</v>
      </c>
      <c r="B1467" s="244" t="s">
        <v>1868</v>
      </c>
      <c r="C1467" s="257" t="s">
        <v>1848</v>
      </c>
      <c r="D1467" s="257" t="s">
        <v>1862</v>
      </c>
      <c r="E1467" s="245" t="s">
        <v>553</v>
      </c>
      <c r="F1467" s="265"/>
      <c r="G1467" s="246"/>
      <c r="H1467" s="234"/>
      <c r="I1467" s="246">
        <v>79271</v>
      </c>
      <c r="J1467" s="235">
        <f t="shared" si="101"/>
        <v>0</v>
      </c>
      <c r="K1467" s="234"/>
      <c r="L1467" s="234"/>
      <c r="M1467" s="234"/>
      <c r="N1467" s="234"/>
      <c r="O1467" s="235">
        <f t="shared" si="99"/>
        <v>0</v>
      </c>
      <c r="P1467" s="237"/>
      <c r="Q1467" s="238"/>
    </row>
    <row r="1468" spans="1:17" s="242" customFormat="1" ht="12" hidden="1" customHeight="1">
      <c r="A1468" s="243" t="s">
        <v>1858</v>
      </c>
      <c r="B1468" s="244" t="s">
        <v>1868</v>
      </c>
      <c r="C1468" s="257" t="s">
        <v>1848</v>
      </c>
      <c r="D1468" s="257" t="s">
        <v>1863</v>
      </c>
      <c r="E1468" s="245" t="s">
        <v>553</v>
      </c>
      <c r="F1468" s="265"/>
      <c r="G1468" s="246"/>
      <c r="H1468" s="234"/>
      <c r="I1468" s="246">
        <v>100686</v>
      </c>
      <c r="J1468" s="235">
        <f t="shared" si="101"/>
        <v>0</v>
      </c>
      <c r="K1468" s="234"/>
      <c r="L1468" s="234"/>
      <c r="M1468" s="234"/>
      <c r="N1468" s="234"/>
      <c r="O1468" s="235">
        <f t="shared" si="99"/>
        <v>0</v>
      </c>
      <c r="P1468" s="237"/>
      <c r="Q1468" s="238"/>
    </row>
    <row r="1469" spans="1:17" s="242" customFormat="1" ht="12" hidden="1" customHeight="1">
      <c r="A1469" s="243" t="s">
        <v>1864</v>
      </c>
      <c r="B1469" s="244" t="s">
        <v>1869</v>
      </c>
      <c r="C1469" s="257" t="s">
        <v>1865</v>
      </c>
      <c r="D1469" s="257" t="s">
        <v>1866</v>
      </c>
      <c r="E1469" s="245" t="s">
        <v>1867</v>
      </c>
      <c r="F1469" s="265"/>
      <c r="G1469" s="246"/>
      <c r="H1469" s="234"/>
      <c r="I1469" s="246">
        <v>38840</v>
      </c>
      <c r="J1469" s="235">
        <f t="shared" si="101"/>
        <v>0</v>
      </c>
      <c r="K1469" s="234"/>
      <c r="L1469" s="234"/>
      <c r="M1469" s="234"/>
      <c r="N1469" s="234"/>
      <c r="O1469" s="235">
        <f t="shared" si="99"/>
        <v>0</v>
      </c>
      <c r="P1469" s="237"/>
      <c r="Q1469" s="238"/>
    </row>
    <row r="1470" spans="1:17" s="242" customFormat="1" ht="12" hidden="1" customHeight="1">
      <c r="A1470" s="230" t="s">
        <v>2247</v>
      </c>
      <c r="B1470" s="232" t="s">
        <v>1869</v>
      </c>
      <c r="C1470" s="232" t="s">
        <v>2248</v>
      </c>
      <c r="D1470" s="232" t="s">
        <v>2249</v>
      </c>
      <c r="E1470" s="232" t="s">
        <v>1144</v>
      </c>
      <c r="F1470" s="267"/>
      <c r="G1470" s="246"/>
      <c r="H1470" s="234"/>
      <c r="I1470" s="233">
        <v>21382</v>
      </c>
      <c r="J1470" s="235">
        <f t="shared" si="101"/>
        <v>0</v>
      </c>
      <c r="K1470" s="234"/>
      <c r="L1470" s="234"/>
      <c r="M1470" s="234"/>
      <c r="N1470" s="234"/>
      <c r="O1470" s="235">
        <f t="shared" si="99"/>
        <v>0</v>
      </c>
      <c r="P1470" s="237"/>
      <c r="Q1470" s="238"/>
    </row>
    <row r="1471" spans="1:17" s="242" customFormat="1" ht="12" hidden="1" customHeight="1">
      <c r="A1471" s="230" t="s">
        <v>2253</v>
      </c>
      <c r="B1471" s="232" t="s">
        <v>1869</v>
      </c>
      <c r="C1471" s="232" t="s">
        <v>2254</v>
      </c>
      <c r="D1471" s="232" t="s">
        <v>2255</v>
      </c>
      <c r="E1471" s="232" t="s">
        <v>2256</v>
      </c>
      <c r="F1471" s="267"/>
      <c r="G1471" s="246"/>
      <c r="H1471" s="234"/>
      <c r="I1471" s="233">
        <v>74837</v>
      </c>
      <c r="J1471" s="235">
        <f t="shared" si="101"/>
        <v>0</v>
      </c>
      <c r="K1471" s="234"/>
      <c r="L1471" s="234"/>
      <c r="M1471" s="234"/>
      <c r="N1471" s="234"/>
      <c r="O1471" s="235">
        <f t="shared" si="99"/>
        <v>0</v>
      </c>
      <c r="P1471" s="237"/>
      <c r="Q1471" s="238"/>
    </row>
    <row r="1472" spans="1:17" s="242" customFormat="1" ht="12" hidden="1" customHeight="1">
      <c r="A1472" s="230" t="s">
        <v>2250</v>
      </c>
      <c r="B1472" s="232" t="s">
        <v>1869</v>
      </c>
      <c r="C1472" s="232" t="s">
        <v>2251</v>
      </c>
      <c r="D1472" s="232" t="s">
        <v>2252</v>
      </c>
      <c r="E1472" s="232" t="s">
        <v>1157</v>
      </c>
      <c r="F1472" s="267"/>
      <c r="G1472" s="246"/>
      <c r="H1472" s="234"/>
      <c r="I1472" s="233">
        <v>5345</v>
      </c>
      <c r="J1472" s="235">
        <f t="shared" si="101"/>
        <v>0</v>
      </c>
      <c r="K1472" s="234"/>
      <c r="L1472" s="234"/>
      <c r="M1472" s="234"/>
      <c r="N1472" s="234"/>
      <c r="O1472" s="235">
        <f t="shared" si="99"/>
        <v>0</v>
      </c>
      <c r="P1472" s="237"/>
      <c r="Q1472" s="238"/>
    </row>
    <row r="1473" spans="1:17" s="242" customFormat="1" ht="12" hidden="1" customHeight="1">
      <c r="A1473" s="243" t="s">
        <v>1870</v>
      </c>
      <c r="B1473" s="244" t="s">
        <v>1901</v>
      </c>
      <c r="C1473" s="257" t="s">
        <v>1871</v>
      </c>
      <c r="D1473" s="257" t="s">
        <v>1872</v>
      </c>
      <c r="E1473" s="245"/>
      <c r="F1473" s="265"/>
      <c r="G1473" s="246"/>
      <c r="H1473" s="234"/>
      <c r="I1473" s="246">
        <v>135907</v>
      </c>
      <c r="J1473" s="235">
        <f t="shared" si="101"/>
        <v>0</v>
      </c>
      <c r="K1473" s="234"/>
      <c r="L1473" s="234"/>
      <c r="M1473" s="234"/>
      <c r="N1473" s="234"/>
      <c r="O1473" s="235">
        <f t="shared" si="99"/>
        <v>0</v>
      </c>
      <c r="P1473" s="237"/>
      <c r="Q1473" s="238"/>
    </row>
    <row r="1474" spans="1:17" s="242" customFormat="1" ht="12" hidden="1" customHeight="1">
      <c r="A1474" s="243" t="s">
        <v>1873</v>
      </c>
      <c r="B1474" s="244" t="s">
        <v>1901</v>
      </c>
      <c r="C1474" s="257" t="s">
        <v>1871</v>
      </c>
      <c r="D1474" s="257" t="s">
        <v>1874</v>
      </c>
      <c r="E1474" s="245"/>
      <c r="F1474" s="265"/>
      <c r="G1474" s="246"/>
      <c r="H1474" s="234"/>
      <c r="I1474" s="246">
        <v>2861614</v>
      </c>
      <c r="J1474" s="235">
        <f t="shared" si="101"/>
        <v>0</v>
      </c>
      <c r="K1474" s="234"/>
      <c r="L1474" s="234"/>
      <c r="M1474" s="234"/>
      <c r="N1474" s="234"/>
      <c r="O1474" s="235">
        <f t="shared" si="99"/>
        <v>0</v>
      </c>
      <c r="P1474" s="237"/>
      <c r="Q1474" s="238"/>
    </row>
    <row r="1475" spans="1:17" s="242" customFormat="1" ht="12" hidden="1" customHeight="1">
      <c r="A1475" s="243" t="s">
        <v>1870</v>
      </c>
      <c r="B1475" s="244" t="s">
        <v>1901</v>
      </c>
      <c r="C1475" s="257" t="s">
        <v>1871</v>
      </c>
      <c r="D1475" s="257" t="s">
        <v>1872</v>
      </c>
      <c r="E1475" s="245"/>
      <c r="F1475" s="265"/>
      <c r="G1475" s="246"/>
      <c r="H1475" s="234"/>
      <c r="I1475" s="246">
        <v>135907</v>
      </c>
      <c r="J1475" s="235">
        <f t="shared" si="101"/>
        <v>0</v>
      </c>
      <c r="K1475" s="234"/>
      <c r="L1475" s="234"/>
      <c r="M1475" s="234"/>
      <c r="N1475" s="234"/>
      <c r="O1475" s="235">
        <f t="shared" si="99"/>
        <v>0</v>
      </c>
      <c r="P1475" s="237"/>
      <c r="Q1475" s="238"/>
    </row>
    <row r="1476" spans="1:17" s="242" customFormat="1" ht="12" hidden="1" customHeight="1">
      <c r="A1476" s="243" t="s">
        <v>1875</v>
      </c>
      <c r="B1476" s="244" t="s">
        <v>1901</v>
      </c>
      <c r="C1476" s="257" t="s">
        <v>1878</v>
      </c>
      <c r="D1476" s="257" t="s">
        <v>1879</v>
      </c>
      <c r="E1476" s="245"/>
      <c r="F1476" s="265"/>
      <c r="G1476" s="246"/>
      <c r="H1476" s="234"/>
      <c r="I1476" s="246">
        <v>581395</v>
      </c>
      <c r="J1476" s="235">
        <f t="shared" si="101"/>
        <v>0</v>
      </c>
      <c r="K1476" s="234"/>
      <c r="L1476" s="234"/>
      <c r="M1476" s="234"/>
      <c r="N1476" s="234"/>
      <c r="O1476" s="235">
        <f t="shared" si="99"/>
        <v>0</v>
      </c>
      <c r="P1476" s="237"/>
      <c r="Q1476" s="238"/>
    </row>
    <row r="1477" spans="1:17" s="242" customFormat="1" ht="12" hidden="1" customHeight="1">
      <c r="A1477" s="243" t="s">
        <v>1876</v>
      </c>
      <c r="B1477" s="244" t="s">
        <v>1901</v>
      </c>
      <c r="C1477" s="257" t="s">
        <v>1878</v>
      </c>
      <c r="D1477" s="257" t="s">
        <v>1880</v>
      </c>
      <c r="E1477" s="245"/>
      <c r="F1477" s="265"/>
      <c r="G1477" s="246"/>
      <c r="H1477" s="234"/>
      <c r="I1477" s="246">
        <v>14091</v>
      </c>
      <c r="J1477" s="235">
        <f t="shared" si="101"/>
        <v>0</v>
      </c>
      <c r="K1477" s="234"/>
      <c r="L1477" s="234"/>
      <c r="M1477" s="234"/>
      <c r="N1477" s="234"/>
      <c r="O1477" s="235">
        <f t="shared" si="99"/>
        <v>0</v>
      </c>
      <c r="P1477" s="237"/>
      <c r="Q1477" s="238"/>
    </row>
    <row r="1478" spans="1:17" s="242" customFormat="1" ht="12" hidden="1" customHeight="1">
      <c r="A1478" s="243" t="s">
        <v>1877</v>
      </c>
      <c r="B1478" s="244" t="s">
        <v>1901</v>
      </c>
      <c r="C1478" s="257" t="s">
        <v>1878</v>
      </c>
      <c r="D1478" s="257" t="s">
        <v>1881</v>
      </c>
      <c r="E1478" s="245"/>
      <c r="F1478" s="265"/>
      <c r="G1478" s="246"/>
      <c r="H1478" s="234"/>
      <c r="I1478" s="246">
        <v>150008</v>
      </c>
      <c r="J1478" s="235">
        <f t="shared" si="101"/>
        <v>0</v>
      </c>
      <c r="K1478" s="234"/>
      <c r="L1478" s="234"/>
      <c r="M1478" s="234"/>
      <c r="N1478" s="234"/>
      <c r="O1478" s="235">
        <f t="shared" si="99"/>
        <v>0</v>
      </c>
      <c r="P1478" s="237"/>
      <c r="Q1478" s="238"/>
    </row>
    <row r="1479" spans="1:17" s="242" customFormat="1" ht="12" hidden="1" customHeight="1">
      <c r="A1479" s="243" t="s">
        <v>1882</v>
      </c>
      <c r="B1479" s="244" t="s">
        <v>1901</v>
      </c>
      <c r="C1479" s="257" t="s">
        <v>1878</v>
      </c>
      <c r="D1479" s="257" t="s">
        <v>1885</v>
      </c>
      <c r="E1479" s="245"/>
      <c r="F1479" s="265"/>
      <c r="G1479" s="246"/>
      <c r="H1479" s="234"/>
      <c r="I1479" s="246">
        <v>661265</v>
      </c>
      <c r="J1479" s="235">
        <f t="shared" si="101"/>
        <v>0</v>
      </c>
      <c r="K1479" s="234"/>
      <c r="L1479" s="234"/>
      <c r="M1479" s="234"/>
      <c r="N1479" s="234"/>
      <c r="O1479" s="235">
        <f t="shared" ref="O1479:O1542" si="102">SUM(H1479+J1479)+L1479+N1479</f>
        <v>0</v>
      </c>
      <c r="P1479" s="237"/>
      <c r="Q1479" s="238"/>
    </row>
    <row r="1480" spans="1:17" s="242" customFormat="1" ht="12" hidden="1" customHeight="1">
      <c r="A1480" s="243" t="s">
        <v>1883</v>
      </c>
      <c r="B1480" s="244" t="s">
        <v>1901</v>
      </c>
      <c r="C1480" s="257" t="s">
        <v>1884</v>
      </c>
      <c r="D1480" s="257" t="s">
        <v>1885</v>
      </c>
      <c r="E1480" s="245"/>
      <c r="F1480" s="265"/>
      <c r="G1480" s="246"/>
      <c r="H1480" s="234"/>
      <c r="I1480" s="246">
        <v>169102</v>
      </c>
      <c r="J1480" s="235">
        <f t="shared" si="101"/>
        <v>0</v>
      </c>
      <c r="K1480" s="234"/>
      <c r="L1480" s="234"/>
      <c r="M1480" s="234"/>
      <c r="N1480" s="234"/>
      <c r="O1480" s="235">
        <f t="shared" si="102"/>
        <v>0</v>
      </c>
      <c r="P1480" s="237"/>
      <c r="Q1480" s="238"/>
    </row>
    <row r="1481" spans="1:17" s="242" customFormat="1" ht="12" hidden="1" customHeight="1">
      <c r="A1481" s="243" t="s">
        <v>1886</v>
      </c>
      <c r="B1481" s="244" t="s">
        <v>1901</v>
      </c>
      <c r="C1481" s="257" t="s">
        <v>1887</v>
      </c>
      <c r="D1481" s="257" t="s">
        <v>1885</v>
      </c>
      <c r="E1481" s="245"/>
      <c r="F1481" s="265"/>
      <c r="G1481" s="246"/>
      <c r="H1481" s="234"/>
      <c r="I1481" s="246">
        <v>598713</v>
      </c>
      <c r="J1481" s="235">
        <f t="shared" si="101"/>
        <v>0</v>
      </c>
      <c r="K1481" s="234"/>
      <c r="L1481" s="234"/>
      <c r="M1481" s="234"/>
      <c r="N1481" s="234"/>
      <c r="O1481" s="235">
        <f t="shared" si="102"/>
        <v>0</v>
      </c>
      <c r="P1481" s="237"/>
      <c r="Q1481" s="238"/>
    </row>
    <row r="1482" spans="1:17" s="242" customFormat="1" ht="12" hidden="1" customHeight="1">
      <c r="A1482" s="243" t="s">
        <v>1888</v>
      </c>
      <c r="B1482" s="244" t="s">
        <v>1901</v>
      </c>
      <c r="C1482" s="257" t="s">
        <v>1890</v>
      </c>
      <c r="D1482" s="257" t="s">
        <v>1891</v>
      </c>
      <c r="E1482" s="245" t="s">
        <v>1157</v>
      </c>
      <c r="F1482" s="265"/>
      <c r="G1482" s="246"/>
      <c r="H1482" s="234"/>
      <c r="I1482" s="246">
        <v>253576</v>
      </c>
      <c r="J1482" s="235">
        <f t="shared" si="101"/>
        <v>0</v>
      </c>
      <c r="K1482" s="234"/>
      <c r="L1482" s="234"/>
      <c r="M1482" s="234"/>
      <c r="N1482" s="234"/>
      <c r="O1482" s="235">
        <f t="shared" si="102"/>
        <v>0</v>
      </c>
      <c r="P1482" s="237"/>
      <c r="Q1482" s="238"/>
    </row>
    <row r="1483" spans="1:17" s="242" customFormat="1" ht="12" hidden="1" customHeight="1">
      <c r="A1483" s="243" t="s">
        <v>1889</v>
      </c>
      <c r="B1483" s="244" t="s">
        <v>1901</v>
      </c>
      <c r="C1483" s="257" t="s">
        <v>1890</v>
      </c>
      <c r="D1483" s="257" t="s">
        <v>1892</v>
      </c>
      <c r="E1483" s="245" t="s">
        <v>1157</v>
      </c>
      <c r="F1483" s="265"/>
      <c r="G1483" s="246"/>
      <c r="H1483" s="234"/>
      <c r="I1483" s="246">
        <v>364898</v>
      </c>
      <c r="J1483" s="235">
        <f t="shared" si="101"/>
        <v>0</v>
      </c>
      <c r="K1483" s="234"/>
      <c r="L1483" s="234"/>
      <c r="M1483" s="234"/>
      <c r="N1483" s="234"/>
      <c r="O1483" s="235">
        <f t="shared" si="102"/>
        <v>0</v>
      </c>
      <c r="P1483" s="237"/>
      <c r="Q1483" s="238"/>
    </row>
    <row r="1484" spans="1:17" s="242" customFormat="1" ht="12" hidden="1" customHeight="1">
      <c r="A1484" s="243" t="s">
        <v>1893</v>
      </c>
      <c r="B1484" s="244" t="s">
        <v>1901</v>
      </c>
      <c r="C1484" s="257" t="s">
        <v>1878</v>
      </c>
      <c r="D1484" s="257" t="s">
        <v>1897</v>
      </c>
      <c r="E1484" s="245"/>
      <c r="F1484" s="265"/>
      <c r="G1484" s="246"/>
      <c r="H1484" s="234"/>
      <c r="I1484" s="246">
        <v>68837</v>
      </c>
      <c r="J1484" s="235">
        <f t="shared" si="101"/>
        <v>0</v>
      </c>
      <c r="K1484" s="234"/>
      <c r="L1484" s="234"/>
      <c r="M1484" s="234"/>
      <c r="N1484" s="234"/>
      <c r="O1484" s="235">
        <f t="shared" si="102"/>
        <v>0</v>
      </c>
      <c r="P1484" s="237"/>
      <c r="Q1484" s="238"/>
    </row>
    <row r="1485" spans="1:17" s="242" customFormat="1" ht="12" hidden="1" customHeight="1">
      <c r="A1485" s="243" t="s">
        <v>1894</v>
      </c>
      <c r="B1485" s="244" t="s">
        <v>1901</v>
      </c>
      <c r="C1485" s="257" t="s">
        <v>1878</v>
      </c>
      <c r="D1485" s="257" t="s">
        <v>1898</v>
      </c>
      <c r="E1485" s="245"/>
      <c r="F1485" s="265"/>
      <c r="G1485" s="246"/>
      <c r="H1485" s="234"/>
      <c r="I1485" s="246">
        <v>115706</v>
      </c>
      <c r="J1485" s="235">
        <f t="shared" si="101"/>
        <v>0</v>
      </c>
      <c r="K1485" s="234"/>
      <c r="L1485" s="234"/>
      <c r="M1485" s="234"/>
      <c r="N1485" s="234"/>
      <c r="O1485" s="235">
        <f t="shared" si="102"/>
        <v>0</v>
      </c>
      <c r="P1485" s="237"/>
      <c r="Q1485" s="238"/>
    </row>
    <row r="1486" spans="1:17" s="242" customFormat="1" ht="12" hidden="1" customHeight="1">
      <c r="A1486" s="243" t="s">
        <v>1895</v>
      </c>
      <c r="B1486" s="244" t="s">
        <v>1901</v>
      </c>
      <c r="C1486" s="257" t="s">
        <v>1878</v>
      </c>
      <c r="D1486" s="257" t="s">
        <v>1899</v>
      </c>
      <c r="E1486" s="245"/>
      <c r="F1486" s="265"/>
      <c r="G1486" s="246"/>
      <c r="H1486" s="234"/>
      <c r="I1486" s="246">
        <v>148716</v>
      </c>
      <c r="J1486" s="235">
        <f t="shared" si="101"/>
        <v>0</v>
      </c>
      <c r="K1486" s="234"/>
      <c r="L1486" s="234"/>
      <c r="M1486" s="234"/>
      <c r="N1486" s="234"/>
      <c r="O1486" s="235">
        <f t="shared" si="102"/>
        <v>0</v>
      </c>
      <c r="P1486" s="237"/>
      <c r="Q1486" s="238"/>
    </row>
    <row r="1487" spans="1:17" s="242" customFormat="1" ht="12" hidden="1" customHeight="1">
      <c r="A1487" s="243" t="s">
        <v>1896</v>
      </c>
      <c r="B1487" s="244" t="s">
        <v>1901</v>
      </c>
      <c r="C1487" s="257" t="s">
        <v>1878</v>
      </c>
      <c r="D1487" s="257" t="s">
        <v>1900</v>
      </c>
      <c r="E1487" s="245"/>
      <c r="F1487" s="265"/>
      <c r="G1487" s="246"/>
      <c r="H1487" s="234"/>
      <c r="I1487" s="246">
        <v>184543</v>
      </c>
      <c r="J1487" s="235">
        <f t="shared" si="101"/>
        <v>0</v>
      </c>
      <c r="K1487" s="234"/>
      <c r="L1487" s="234"/>
      <c r="M1487" s="234"/>
      <c r="N1487" s="234"/>
      <c r="O1487" s="235">
        <f t="shared" si="102"/>
        <v>0</v>
      </c>
      <c r="P1487" s="237"/>
      <c r="Q1487" s="238"/>
    </row>
    <row r="1488" spans="1:17" s="242" customFormat="1" ht="12" hidden="1" customHeight="1">
      <c r="A1488" s="243" t="s">
        <v>1902</v>
      </c>
      <c r="B1488" s="244" t="s">
        <v>1901</v>
      </c>
      <c r="C1488" s="257" t="s">
        <v>1905</v>
      </c>
      <c r="D1488" s="257" t="s">
        <v>1906</v>
      </c>
      <c r="E1488" s="245" t="s">
        <v>534</v>
      </c>
      <c r="F1488" s="265"/>
      <c r="G1488" s="246"/>
      <c r="H1488" s="234"/>
      <c r="I1488" s="246">
        <v>40537</v>
      </c>
      <c r="J1488" s="235">
        <f t="shared" si="101"/>
        <v>0</v>
      </c>
      <c r="K1488" s="234"/>
      <c r="L1488" s="234"/>
      <c r="M1488" s="234"/>
      <c r="N1488" s="234"/>
      <c r="O1488" s="235">
        <f t="shared" si="102"/>
        <v>0</v>
      </c>
      <c r="P1488" s="237"/>
      <c r="Q1488" s="238"/>
    </row>
    <row r="1489" spans="1:17" s="242" customFormat="1" ht="12" hidden="1" customHeight="1">
      <c r="A1489" s="243" t="s">
        <v>1903</v>
      </c>
      <c r="B1489" s="244" t="s">
        <v>1901</v>
      </c>
      <c r="C1489" s="257" t="s">
        <v>1905</v>
      </c>
      <c r="D1489" s="257" t="s">
        <v>1907</v>
      </c>
      <c r="E1489" s="245" t="s">
        <v>534</v>
      </c>
      <c r="F1489" s="265"/>
      <c r="G1489" s="246"/>
      <c r="H1489" s="234"/>
      <c r="I1489" s="246">
        <v>53241</v>
      </c>
      <c r="J1489" s="235">
        <f t="shared" si="101"/>
        <v>0</v>
      </c>
      <c r="K1489" s="234"/>
      <c r="L1489" s="234"/>
      <c r="M1489" s="234"/>
      <c r="N1489" s="234"/>
      <c r="O1489" s="235">
        <f t="shared" si="102"/>
        <v>0</v>
      </c>
      <c r="P1489" s="237"/>
      <c r="Q1489" s="238"/>
    </row>
    <row r="1490" spans="1:17" s="242" customFormat="1" ht="12" hidden="1" customHeight="1">
      <c r="A1490" s="243" t="s">
        <v>1904</v>
      </c>
      <c r="B1490" s="244" t="s">
        <v>1901</v>
      </c>
      <c r="C1490" s="257" t="s">
        <v>1905</v>
      </c>
      <c r="D1490" s="257" t="s">
        <v>1908</v>
      </c>
      <c r="E1490" s="245" t="s">
        <v>534</v>
      </c>
      <c r="F1490" s="265"/>
      <c r="G1490" s="246"/>
      <c r="H1490" s="234"/>
      <c r="I1490" s="246">
        <v>68030</v>
      </c>
      <c r="J1490" s="235">
        <f t="shared" si="101"/>
        <v>0</v>
      </c>
      <c r="K1490" s="234"/>
      <c r="L1490" s="234"/>
      <c r="M1490" s="234"/>
      <c r="N1490" s="234"/>
      <c r="O1490" s="235">
        <f t="shared" si="102"/>
        <v>0</v>
      </c>
      <c r="P1490" s="237"/>
      <c r="Q1490" s="238"/>
    </row>
    <row r="1491" spans="1:17" s="242" customFormat="1" ht="12" hidden="1" customHeight="1">
      <c r="A1491" s="243" t="s">
        <v>1909</v>
      </c>
      <c r="B1491" s="244" t="s">
        <v>1901</v>
      </c>
      <c r="C1491" s="257" t="s">
        <v>1912</v>
      </c>
      <c r="D1491" s="257" t="s">
        <v>1913</v>
      </c>
      <c r="E1491" s="245" t="s">
        <v>1914</v>
      </c>
      <c r="F1491" s="265"/>
      <c r="G1491" s="246"/>
      <c r="H1491" s="234"/>
      <c r="I1491" s="246">
        <v>37418</v>
      </c>
      <c r="J1491" s="235">
        <f t="shared" si="101"/>
        <v>0</v>
      </c>
      <c r="K1491" s="234"/>
      <c r="L1491" s="234"/>
      <c r="M1491" s="234"/>
      <c r="N1491" s="234"/>
      <c r="O1491" s="235">
        <f t="shared" si="102"/>
        <v>0</v>
      </c>
      <c r="P1491" s="237"/>
      <c r="Q1491" s="238"/>
    </row>
    <row r="1492" spans="1:17" s="242" customFormat="1" ht="12" hidden="1" customHeight="1">
      <c r="A1492" s="243" t="s">
        <v>1910</v>
      </c>
      <c r="B1492" s="244" t="s">
        <v>1901</v>
      </c>
      <c r="C1492" s="257" t="s">
        <v>1912</v>
      </c>
      <c r="D1492" s="257" t="s">
        <v>1915</v>
      </c>
      <c r="E1492" s="245" t="s">
        <v>1914</v>
      </c>
      <c r="F1492" s="265"/>
      <c r="G1492" s="246"/>
      <c r="H1492" s="234"/>
      <c r="I1492" s="246">
        <v>74689</v>
      </c>
      <c r="J1492" s="235">
        <f t="shared" si="101"/>
        <v>0</v>
      </c>
      <c r="K1492" s="234"/>
      <c r="L1492" s="234"/>
      <c r="M1492" s="234"/>
      <c r="N1492" s="234"/>
      <c r="O1492" s="235">
        <f t="shared" si="102"/>
        <v>0</v>
      </c>
      <c r="P1492" s="237"/>
      <c r="Q1492" s="238"/>
    </row>
    <row r="1493" spans="1:17" s="242" customFormat="1" ht="12" hidden="1" customHeight="1">
      <c r="A1493" s="243" t="s">
        <v>1911</v>
      </c>
      <c r="B1493" s="244" t="s">
        <v>1901</v>
      </c>
      <c r="C1493" s="257" t="s">
        <v>1912</v>
      </c>
      <c r="D1493" s="257" t="s">
        <v>1916</v>
      </c>
      <c r="E1493" s="245" t="s">
        <v>1914</v>
      </c>
      <c r="F1493" s="265"/>
      <c r="G1493" s="246"/>
      <c r="H1493" s="234"/>
      <c r="I1493" s="246">
        <v>95437</v>
      </c>
      <c r="J1493" s="235">
        <f t="shared" si="101"/>
        <v>0</v>
      </c>
      <c r="K1493" s="234"/>
      <c r="L1493" s="234"/>
      <c r="M1493" s="234"/>
      <c r="N1493" s="234"/>
      <c r="O1493" s="235">
        <f t="shared" si="102"/>
        <v>0</v>
      </c>
      <c r="P1493" s="237"/>
      <c r="Q1493" s="238"/>
    </row>
    <row r="1494" spans="1:17" s="242" customFormat="1" ht="12" hidden="1" customHeight="1">
      <c r="A1494" s="230" t="s">
        <v>1272</v>
      </c>
      <c r="B1494" s="232" t="s">
        <v>2179</v>
      </c>
      <c r="C1494" s="247" t="s">
        <v>1269</v>
      </c>
      <c r="D1494" s="247" t="s">
        <v>1297</v>
      </c>
      <c r="E1494" s="232" t="s">
        <v>1271</v>
      </c>
      <c r="F1494" s="265"/>
      <c r="G1494" s="233"/>
      <c r="H1494" s="234"/>
      <c r="I1494" s="233">
        <v>108100</v>
      </c>
      <c r="J1494" s="235">
        <f t="shared" si="101"/>
        <v>0</v>
      </c>
      <c r="K1494" s="234"/>
      <c r="L1494" s="234"/>
      <c r="M1494" s="234"/>
      <c r="N1494" s="234"/>
      <c r="O1494" s="235">
        <f t="shared" si="102"/>
        <v>0</v>
      </c>
      <c r="P1494" s="237"/>
      <c r="Q1494" s="238"/>
    </row>
    <row r="1495" spans="1:17" s="242" customFormat="1" ht="12" hidden="1" customHeight="1">
      <c r="A1495" s="230" t="s">
        <v>1273</v>
      </c>
      <c r="B1495" s="232" t="s">
        <v>2179</v>
      </c>
      <c r="C1495" s="247" t="s">
        <v>1269</v>
      </c>
      <c r="D1495" s="247" t="s">
        <v>1298</v>
      </c>
      <c r="E1495" s="232" t="s">
        <v>1271</v>
      </c>
      <c r="F1495" s="265"/>
      <c r="G1495" s="233"/>
      <c r="H1495" s="234"/>
      <c r="I1495" s="233">
        <v>162150</v>
      </c>
      <c r="J1495" s="235">
        <f t="shared" si="101"/>
        <v>0</v>
      </c>
      <c r="K1495" s="234"/>
      <c r="L1495" s="234"/>
      <c r="M1495" s="234"/>
      <c r="N1495" s="234"/>
      <c r="O1495" s="235">
        <f t="shared" si="102"/>
        <v>0</v>
      </c>
      <c r="P1495" s="237"/>
      <c r="Q1495" s="238"/>
    </row>
    <row r="1496" spans="1:17" s="242" customFormat="1" ht="12" hidden="1" customHeight="1">
      <c r="A1496" s="230" t="s">
        <v>1274</v>
      </c>
      <c r="B1496" s="232" t="s">
        <v>2179</v>
      </c>
      <c r="C1496" s="247" t="s">
        <v>1269</v>
      </c>
      <c r="D1496" s="247" t="s">
        <v>1299</v>
      </c>
      <c r="E1496" s="232" t="s">
        <v>1271</v>
      </c>
      <c r="F1496" s="265"/>
      <c r="G1496" s="233"/>
      <c r="H1496" s="234"/>
      <c r="I1496" s="233">
        <v>270251</v>
      </c>
      <c r="J1496" s="235">
        <f t="shared" si="101"/>
        <v>0</v>
      </c>
      <c r="K1496" s="234"/>
      <c r="L1496" s="234"/>
      <c r="M1496" s="234"/>
      <c r="N1496" s="234"/>
      <c r="O1496" s="235">
        <f t="shared" si="102"/>
        <v>0</v>
      </c>
      <c r="P1496" s="237"/>
      <c r="Q1496" s="238"/>
    </row>
    <row r="1497" spans="1:17" s="242" customFormat="1" ht="12" hidden="1" customHeight="1">
      <c r="A1497" s="230" t="s">
        <v>1275</v>
      </c>
      <c r="B1497" s="232" t="s">
        <v>2179</v>
      </c>
      <c r="C1497" s="247" t="s">
        <v>1269</v>
      </c>
      <c r="D1497" s="247" t="s">
        <v>1300</v>
      </c>
      <c r="E1497" s="232" t="s">
        <v>1271</v>
      </c>
      <c r="F1497" s="265"/>
      <c r="G1497" s="233"/>
      <c r="H1497" s="234"/>
      <c r="I1497" s="233">
        <v>378351</v>
      </c>
      <c r="J1497" s="235">
        <f t="shared" si="101"/>
        <v>0</v>
      </c>
      <c r="K1497" s="234"/>
      <c r="L1497" s="234"/>
      <c r="M1497" s="234"/>
      <c r="N1497" s="234"/>
      <c r="O1497" s="235">
        <f t="shared" si="102"/>
        <v>0</v>
      </c>
      <c r="P1497" s="237"/>
      <c r="Q1497" s="238"/>
    </row>
    <row r="1498" spans="1:17" s="242" customFormat="1" ht="12" hidden="1" customHeight="1">
      <c r="A1498" s="230" t="s">
        <v>1276</v>
      </c>
      <c r="B1498" s="232" t="s">
        <v>2179</v>
      </c>
      <c r="C1498" s="247" t="s">
        <v>1269</v>
      </c>
      <c r="D1498" s="247" t="s">
        <v>174</v>
      </c>
      <c r="E1498" s="232" t="s">
        <v>1271</v>
      </c>
      <c r="F1498" s="265"/>
      <c r="G1498" s="233"/>
      <c r="H1498" s="234"/>
      <c r="I1498" s="233">
        <v>27025</v>
      </c>
      <c r="J1498" s="235">
        <f t="shared" si="101"/>
        <v>0</v>
      </c>
      <c r="K1498" s="234"/>
      <c r="L1498" s="234"/>
      <c r="M1498" s="234"/>
      <c r="N1498" s="234"/>
      <c r="O1498" s="235">
        <f t="shared" si="102"/>
        <v>0</v>
      </c>
      <c r="P1498" s="237"/>
      <c r="Q1498" s="238"/>
    </row>
    <row r="1499" spans="1:17" s="242" customFormat="1" ht="12" hidden="1" customHeight="1">
      <c r="A1499" s="230" t="s">
        <v>1277</v>
      </c>
      <c r="B1499" s="232" t="s">
        <v>2179</v>
      </c>
      <c r="C1499" s="247" t="s">
        <v>1269</v>
      </c>
      <c r="D1499" s="247" t="s">
        <v>175</v>
      </c>
      <c r="E1499" s="232" t="s">
        <v>1271</v>
      </c>
      <c r="F1499" s="265"/>
      <c r="G1499" s="233"/>
      <c r="H1499" s="234"/>
      <c r="I1499" s="233">
        <v>21620</v>
      </c>
      <c r="J1499" s="235">
        <f t="shared" si="101"/>
        <v>0</v>
      </c>
      <c r="K1499" s="234"/>
      <c r="L1499" s="234"/>
      <c r="M1499" s="234"/>
      <c r="N1499" s="234"/>
      <c r="O1499" s="235">
        <f t="shared" si="102"/>
        <v>0</v>
      </c>
      <c r="P1499" s="237"/>
      <c r="Q1499" s="238"/>
    </row>
    <row r="1500" spans="1:17" s="242" customFormat="1" ht="12" hidden="1" customHeight="1">
      <c r="A1500" s="230" t="s">
        <v>1278</v>
      </c>
      <c r="B1500" s="232" t="s">
        <v>2179</v>
      </c>
      <c r="C1500" s="247" t="s">
        <v>1269</v>
      </c>
      <c r="D1500" s="247" t="s">
        <v>176</v>
      </c>
      <c r="E1500" s="232" t="s">
        <v>1271</v>
      </c>
      <c r="F1500" s="265"/>
      <c r="G1500" s="233"/>
      <c r="H1500" s="234"/>
      <c r="I1500" s="233">
        <v>29727</v>
      </c>
      <c r="J1500" s="235">
        <f t="shared" si="101"/>
        <v>0</v>
      </c>
      <c r="K1500" s="234"/>
      <c r="L1500" s="234"/>
      <c r="M1500" s="234"/>
      <c r="N1500" s="234"/>
      <c r="O1500" s="235">
        <f t="shared" si="102"/>
        <v>0</v>
      </c>
      <c r="P1500" s="237"/>
      <c r="Q1500" s="238"/>
    </row>
    <row r="1501" spans="1:17" s="242" customFormat="1" ht="12" hidden="1" customHeight="1">
      <c r="A1501" s="230" t="s">
        <v>1279</v>
      </c>
      <c r="B1501" s="232" t="s">
        <v>2179</v>
      </c>
      <c r="C1501" s="247" t="s">
        <v>1269</v>
      </c>
      <c r="D1501" s="247" t="s">
        <v>177</v>
      </c>
      <c r="E1501" s="232" t="s">
        <v>1271</v>
      </c>
      <c r="F1501" s="265"/>
      <c r="G1501" s="233"/>
      <c r="H1501" s="234"/>
      <c r="I1501" s="233">
        <v>27025</v>
      </c>
      <c r="J1501" s="235">
        <f t="shared" si="101"/>
        <v>0</v>
      </c>
      <c r="K1501" s="234"/>
      <c r="L1501" s="234"/>
      <c r="M1501" s="234"/>
      <c r="N1501" s="234"/>
      <c r="O1501" s="235">
        <f t="shared" si="102"/>
        <v>0</v>
      </c>
      <c r="P1501" s="237"/>
      <c r="Q1501" s="238"/>
    </row>
    <row r="1502" spans="1:17" s="242" customFormat="1" ht="12" hidden="1" customHeight="1">
      <c r="A1502" s="230" t="s">
        <v>1280</v>
      </c>
      <c r="B1502" s="232" t="s">
        <v>2179</v>
      </c>
      <c r="C1502" s="247" t="s">
        <v>1269</v>
      </c>
      <c r="D1502" s="247" t="s">
        <v>178</v>
      </c>
      <c r="E1502" s="232" t="s">
        <v>1271</v>
      </c>
      <c r="F1502" s="265"/>
      <c r="G1502" s="233"/>
      <c r="H1502" s="234"/>
      <c r="I1502" s="233">
        <v>54050</v>
      </c>
      <c r="J1502" s="235">
        <f t="shared" si="101"/>
        <v>0</v>
      </c>
      <c r="K1502" s="234"/>
      <c r="L1502" s="234"/>
      <c r="M1502" s="234"/>
      <c r="N1502" s="234"/>
      <c r="O1502" s="235">
        <f t="shared" si="102"/>
        <v>0</v>
      </c>
      <c r="P1502" s="237"/>
      <c r="Q1502" s="238"/>
    </row>
    <row r="1503" spans="1:17" s="242" customFormat="1" ht="12" hidden="1" customHeight="1">
      <c r="A1503" s="230" t="s">
        <v>1281</v>
      </c>
      <c r="B1503" s="232" t="s">
        <v>2179</v>
      </c>
      <c r="C1503" s="247" t="s">
        <v>1269</v>
      </c>
      <c r="D1503" s="247" t="s">
        <v>179</v>
      </c>
      <c r="E1503" s="232" t="s">
        <v>1271</v>
      </c>
      <c r="F1503" s="265"/>
      <c r="G1503" s="233"/>
      <c r="H1503" s="234"/>
      <c r="I1503" s="233">
        <v>54050</v>
      </c>
      <c r="J1503" s="235">
        <f t="shared" si="101"/>
        <v>0</v>
      </c>
      <c r="K1503" s="234"/>
      <c r="L1503" s="234"/>
      <c r="M1503" s="234"/>
      <c r="N1503" s="234"/>
      <c r="O1503" s="235">
        <f t="shared" si="102"/>
        <v>0</v>
      </c>
      <c r="P1503" s="237"/>
      <c r="Q1503" s="238"/>
    </row>
    <row r="1504" spans="1:17" s="242" customFormat="1" ht="12" hidden="1" customHeight="1">
      <c r="A1504" s="230" t="s">
        <v>1282</v>
      </c>
      <c r="B1504" s="232" t="s">
        <v>2179</v>
      </c>
      <c r="C1504" s="247" t="s">
        <v>1269</v>
      </c>
      <c r="D1504" s="247" t="s">
        <v>1301</v>
      </c>
      <c r="E1504" s="232" t="s">
        <v>1271</v>
      </c>
      <c r="F1504" s="265"/>
      <c r="G1504" s="233"/>
      <c r="H1504" s="234"/>
      <c r="I1504" s="233">
        <v>135125</v>
      </c>
      <c r="J1504" s="235">
        <f t="shared" si="101"/>
        <v>0</v>
      </c>
      <c r="K1504" s="234"/>
      <c r="L1504" s="234"/>
      <c r="M1504" s="234"/>
      <c r="N1504" s="234"/>
      <c r="O1504" s="235">
        <f t="shared" si="102"/>
        <v>0</v>
      </c>
      <c r="P1504" s="237"/>
      <c r="Q1504" s="238"/>
    </row>
    <row r="1505" spans="1:17" s="242" customFormat="1" ht="12" hidden="1" customHeight="1">
      <c r="A1505" s="230" t="s">
        <v>1283</v>
      </c>
      <c r="B1505" s="232" t="s">
        <v>2179</v>
      </c>
      <c r="C1505" s="247" t="s">
        <v>1269</v>
      </c>
      <c r="D1505" s="247" t="s">
        <v>139</v>
      </c>
      <c r="E1505" s="232" t="s">
        <v>1271</v>
      </c>
      <c r="F1505" s="265"/>
      <c r="G1505" s="233"/>
      <c r="H1505" s="234"/>
      <c r="I1505" s="233">
        <v>129720</v>
      </c>
      <c r="J1505" s="235">
        <f t="shared" si="101"/>
        <v>0</v>
      </c>
      <c r="K1505" s="234"/>
      <c r="L1505" s="234"/>
      <c r="M1505" s="234"/>
      <c r="N1505" s="234"/>
      <c r="O1505" s="235">
        <f t="shared" si="102"/>
        <v>0</v>
      </c>
      <c r="P1505" s="237"/>
      <c r="Q1505" s="238"/>
    </row>
    <row r="1506" spans="1:17" s="242" customFormat="1" ht="12" hidden="1" customHeight="1">
      <c r="A1506" s="230" t="s">
        <v>1284</v>
      </c>
      <c r="B1506" s="232" t="s">
        <v>2179</v>
      </c>
      <c r="C1506" s="247" t="s">
        <v>1269</v>
      </c>
      <c r="D1506" s="247" t="s">
        <v>1302</v>
      </c>
      <c r="E1506" s="232" t="s">
        <v>1271</v>
      </c>
      <c r="F1506" s="265"/>
      <c r="G1506" s="233"/>
      <c r="H1506" s="234"/>
      <c r="I1506" s="233">
        <v>216200</v>
      </c>
      <c r="J1506" s="235">
        <f t="shared" si="101"/>
        <v>0</v>
      </c>
      <c r="K1506" s="234"/>
      <c r="L1506" s="234"/>
      <c r="M1506" s="234"/>
      <c r="N1506" s="234"/>
      <c r="O1506" s="235">
        <f t="shared" si="102"/>
        <v>0</v>
      </c>
      <c r="P1506" s="237"/>
      <c r="Q1506" s="238"/>
    </row>
    <row r="1507" spans="1:17" s="242" customFormat="1" ht="12" hidden="1" customHeight="1">
      <c r="A1507" s="230" t="s">
        <v>1285</v>
      </c>
      <c r="B1507" s="232" t="s">
        <v>2179</v>
      </c>
      <c r="C1507" s="247" t="s">
        <v>1269</v>
      </c>
      <c r="D1507" s="247" t="s">
        <v>1303</v>
      </c>
      <c r="E1507" s="232" t="s">
        <v>1271</v>
      </c>
      <c r="F1507" s="265"/>
      <c r="G1507" s="233"/>
      <c r="H1507" s="234"/>
      <c r="I1507" s="233">
        <v>36483</v>
      </c>
      <c r="J1507" s="235">
        <f t="shared" si="101"/>
        <v>0</v>
      </c>
      <c r="K1507" s="234"/>
      <c r="L1507" s="234"/>
      <c r="M1507" s="234"/>
      <c r="N1507" s="234"/>
      <c r="O1507" s="235">
        <f t="shared" si="102"/>
        <v>0</v>
      </c>
      <c r="P1507" s="237"/>
      <c r="Q1507" s="238"/>
    </row>
    <row r="1508" spans="1:17" s="242" customFormat="1" ht="12" hidden="1" customHeight="1">
      <c r="A1508" s="230" t="s">
        <v>1286</v>
      </c>
      <c r="B1508" s="232" t="s">
        <v>2179</v>
      </c>
      <c r="C1508" s="247" t="s">
        <v>1269</v>
      </c>
      <c r="D1508" s="247" t="s">
        <v>1304</v>
      </c>
      <c r="E1508" s="232" t="s">
        <v>1271</v>
      </c>
      <c r="F1508" s="265"/>
      <c r="G1508" s="233"/>
      <c r="H1508" s="234"/>
      <c r="I1508" s="233">
        <v>216200</v>
      </c>
      <c r="J1508" s="235">
        <f t="shared" si="101"/>
        <v>0</v>
      </c>
      <c r="K1508" s="234"/>
      <c r="L1508" s="234"/>
      <c r="M1508" s="234"/>
      <c r="N1508" s="234"/>
      <c r="O1508" s="235">
        <f t="shared" si="102"/>
        <v>0</v>
      </c>
      <c r="P1508" s="237"/>
      <c r="Q1508" s="238"/>
    </row>
    <row r="1509" spans="1:17" s="242" customFormat="1" ht="12" hidden="1" customHeight="1">
      <c r="A1509" s="230" t="s">
        <v>1287</v>
      </c>
      <c r="B1509" s="232" t="s">
        <v>2179</v>
      </c>
      <c r="C1509" s="247" t="s">
        <v>1269</v>
      </c>
      <c r="D1509" s="247" t="s">
        <v>1305</v>
      </c>
      <c r="E1509" s="232" t="s">
        <v>1271</v>
      </c>
      <c r="F1509" s="265"/>
      <c r="G1509" s="233"/>
      <c r="H1509" s="234"/>
      <c r="I1509" s="233">
        <v>229713</v>
      </c>
      <c r="J1509" s="235">
        <f t="shared" si="101"/>
        <v>0</v>
      </c>
      <c r="K1509" s="234"/>
      <c r="L1509" s="234"/>
      <c r="M1509" s="234"/>
      <c r="N1509" s="234"/>
      <c r="O1509" s="235">
        <f t="shared" si="102"/>
        <v>0</v>
      </c>
      <c r="P1509" s="237"/>
      <c r="Q1509" s="238"/>
    </row>
    <row r="1510" spans="1:17" s="242" customFormat="1" ht="12" hidden="1" customHeight="1">
      <c r="A1510" s="230" t="s">
        <v>1288</v>
      </c>
      <c r="B1510" s="232" t="s">
        <v>2179</v>
      </c>
      <c r="C1510" s="247" t="s">
        <v>1269</v>
      </c>
      <c r="D1510" s="247" t="s">
        <v>1306</v>
      </c>
      <c r="E1510" s="232" t="s">
        <v>1271</v>
      </c>
      <c r="F1510" s="265"/>
      <c r="G1510" s="233"/>
      <c r="H1510" s="234"/>
      <c r="I1510" s="233">
        <v>297276</v>
      </c>
      <c r="J1510" s="235">
        <f t="shared" si="101"/>
        <v>0</v>
      </c>
      <c r="K1510" s="234"/>
      <c r="L1510" s="234"/>
      <c r="M1510" s="234"/>
      <c r="N1510" s="234"/>
      <c r="O1510" s="235">
        <f t="shared" si="102"/>
        <v>0</v>
      </c>
      <c r="P1510" s="237"/>
      <c r="Q1510" s="238"/>
    </row>
    <row r="1511" spans="1:17" s="242" customFormat="1" ht="12" hidden="1" customHeight="1">
      <c r="A1511" s="230" t="s">
        <v>1289</v>
      </c>
      <c r="B1511" s="232" t="s">
        <v>2179</v>
      </c>
      <c r="C1511" s="247" t="s">
        <v>1269</v>
      </c>
      <c r="D1511" s="247" t="s">
        <v>180</v>
      </c>
      <c r="E1511" s="232" t="s">
        <v>1271</v>
      </c>
      <c r="F1511" s="265"/>
      <c r="G1511" s="233"/>
      <c r="H1511" s="234"/>
      <c r="I1511" s="233">
        <v>54050</v>
      </c>
      <c r="J1511" s="235">
        <f t="shared" si="101"/>
        <v>0</v>
      </c>
      <c r="K1511" s="234"/>
      <c r="L1511" s="234"/>
      <c r="M1511" s="234"/>
      <c r="N1511" s="234"/>
      <c r="O1511" s="235">
        <f t="shared" si="102"/>
        <v>0</v>
      </c>
      <c r="P1511" s="237"/>
      <c r="Q1511" s="238"/>
    </row>
    <row r="1512" spans="1:17" s="242" customFormat="1" ht="12" hidden="1" customHeight="1">
      <c r="A1512" s="230" t="s">
        <v>1290</v>
      </c>
      <c r="B1512" s="232" t="s">
        <v>2179</v>
      </c>
      <c r="C1512" s="247" t="s">
        <v>1269</v>
      </c>
      <c r="D1512" s="247" t="s">
        <v>181</v>
      </c>
      <c r="E1512" s="232" t="s">
        <v>1271</v>
      </c>
      <c r="F1512" s="265"/>
      <c r="G1512" s="233"/>
      <c r="H1512" s="234"/>
      <c r="I1512" s="233">
        <v>15134</v>
      </c>
      <c r="J1512" s="235">
        <f t="shared" ref="J1512:J1520" si="103">IF(P1512="",F1512*I1512*$J$3*$P$3,F1512*I1512*$J$3*P1512)</f>
        <v>0</v>
      </c>
      <c r="K1512" s="234"/>
      <c r="L1512" s="234"/>
      <c r="M1512" s="234"/>
      <c r="N1512" s="234"/>
      <c r="O1512" s="235">
        <f t="shared" si="102"/>
        <v>0</v>
      </c>
      <c r="P1512" s="237"/>
      <c r="Q1512" s="238"/>
    </row>
    <row r="1513" spans="1:17" s="242" customFormat="1" ht="12" hidden="1" customHeight="1">
      <c r="A1513" s="230" t="s">
        <v>1291</v>
      </c>
      <c r="B1513" s="232" t="s">
        <v>2179</v>
      </c>
      <c r="C1513" s="247" t="s">
        <v>1269</v>
      </c>
      <c r="D1513" s="247" t="s">
        <v>172</v>
      </c>
      <c r="E1513" s="232" t="s">
        <v>1271</v>
      </c>
      <c r="F1513" s="265"/>
      <c r="G1513" s="233"/>
      <c r="H1513" s="234"/>
      <c r="I1513" s="233">
        <v>1621</v>
      </c>
      <c r="J1513" s="235">
        <f t="shared" si="103"/>
        <v>0</v>
      </c>
      <c r="K1513" s="234"/>
      <c r="L1513" s="234"/>
      <c r="M1513" s="234"/>
      <c r="N1513" s="234"/>
      <c r="O1513" s="235">
        <f t="shared" si="102"/>
        <v>0</v>
      </c>
      <c r="P1513" s="237"/>
      <c r="Q1513" s="238"/>
    </row>
    <row r="1514" spans="1:17" s="242" customFormat="1" ht="12" hidden="1" customHeight="1">
      <c r="A1514" s="230" t="s">
        <v>1268</v>
      </c>
      <c r="B1514" s="232" t="s">
        <v>2179</v>
      </c>
      <c r="C1514" s="247" t="s">
        <v>1269</v>
      </c>
      <c r="D1514" s="247" t="s">
        <v>1270</v>
      </c>
      <c r="E1514" s="232" t="s">
        <v>1271</v>
      </c>
      <c r="F1514" s="265"/>
      <c r="G1514" s="233"/>
      <c r="H1514" s="234"/>
      <c r="I1514" s="233">
        <v>12161</v>
      </c>
      <c r="J1514" s="235">
        <f t="shared" si="103"/>
        <v>0</v>
      </c>
      <c r="K1514" s="234"/>
      <c r="L1514" s="234"/>
      <c r="M1514" s="234"/>
      <c r="N1514" s="234"/>
      <c r="O1514" s="235">
        <f t="shared" si="102"/>
        <v>0</v>
      </c>
      <c r="P1514" s="237"/>
      <c r="Q1514" s="238"/>
    </row>
    <row r="1515" spans="1:17" s="242" customFormat="1" ht="12" hidden="1" customHeight="1">
      <c r="A1515" s="230" t="s">
        <v>1292</v>
      </c>
      <c r="B1515" s="232" t="s">
        <v>2179</v>
      </c>
      <c r="C1515" s="247" t="s">
        <v>1269</v>
      </c>
      <c r="D1515" s="247" t="s">
        <v>1307</v>
      </c>
      <c r="E1515" s="232" t="s">
        <v>1271</v>
      </c>
      <c r="F1515" s="265"/>
      <c r="G1515" s="233"/>
      <c r="H1515" s="234"/>
      <c r="I1515" s="233">
        <v>4594</v>
      </c>
      <c r="J1515" s="235">
        <f t="shared" si="103"/>
        <v>0</v>
      </c>
      <c r="K1515" s="234"/>
      <c r="L1515" s="234"/>
      <c r="M1515" s="234"/>
      <c r="N1515" s="234"/>
      <c r="O1515" s="235">
        <f t="shared" si="102"/>
        <v>0</v>
      </c>
      <c r="P1515" s="237"/>
      <c r="Q1515" s="238"/>
    </row>
    <row r="1516" spans="1:17" s="242" customFormat="1" ht="12" hidden="1" customHeight="1">
      <c r="A1516" s="230" t="s">
        <v>1293</v>
      </c>
      <c r="B1516" s="232" t="s">
        <v>2179</v>
      </c>
      <c r="C1516" s="247" t="s">
        <v>1269</v>
      </c>
      <c r="D1516" s="247" t="s">
        <v>1308</v>
      </c>
      <c r="E1516" s="232" t="s">
        <v>1271</v>
      </c>
      <c r="F1516" s="265"/>
      <c r="G1516" s="233"/>
      <c r="H1516" s="234"/>
      <c r="I1516" s="233">
        <v>17836</v>
      </c>
      <c r="J1516" s="235">
        <f t="shared" si="103"/>
        <v>0</v>
      </c>
      <c r="K1516" s="234"/>
      <c r="L1516" s="234"/>
      <c r="M1516" s="234"/>
      <c r="N1516" s="234"/>
      <c r="O1516" s="235">
        <f t="shared" si="102"/>
        <v>0</v>
      </c>
      <c r="P1516" s="237"/>
      <c r="Q1516" s="238"/>
    </row>
    <row r="1517" spans="1:17" s="242" customFormat="1" ht="12" hidden="1" customHeight="1">
      <c r="A1517" s="230" t="s">
        <v>1294</v>
      </c>
      <c r="B1517" s="232" t="s">
        <v>2179</v>
      </c>
      <c r="C1517" s="247" t="s">
        <v>1269</v>
      </c>
      <c r="D1517" s="247" t="s">
        <v>1309</v>
      </c>
      <c r="E1517" s="232" t="s">
        <v>1271</v>
      </c>
      <c r="F1517" s="265"/>
      <c r="G1517" s="233"/>
      <c r="H1517" s="234"/>
      <c r="I1517" s="233">
        <v>22430</v>
      </c>
      <c r="J1517" s="235">
        <f t="shared" si="103"/>
        <v>0</v>
      </c>
      <c r="K1517" s="234"/>
      <c r="L1517" s="234"/>
      <c r="M1517" s="234"/>
      <c r="N1517" s="234"/>
      <c r="O1517" s="235">
        <f t="shared" si="102"/>
        <v>0</v>
      </c>
      <c r="P1517" s="237"/>
      <c r="Q1517" s="238"/>
    </row>
    <row r="1518" spans="1:17" s="242" customFormat="1" ht="12" hidden="1" customHeight="1">
      <c r="A1518" s="230" t="s">
        <v>1295</v>
      </c>
      <c r="B1518" s="232" t="s">
        <v>2179</v>
      </c>
      <c r="C1518" s="247" t="s">
        <v>1269</v>
      </c>
      <c r="D1518" s="247" t="s">
        <v>1310</v>
      </c>
      <c r="E1518" s="232" t="s">
        <v>1271</v>
      </c>
      <c r="F1518" s="265"/>
      <c r="G1518" s="233"/>
      <c r="H1518" s="234"/>
      <c r="I1518" s="233">
        <v>3513</v>
      </c>
      <c r="J1518" s="235">
        <f t="shared" si="103"/>
        <v>0</v>
      </c>
      <c r="K1518" s="234"/>
      <c r="L1518" s="234"/>
      <c r="M1518" s="234"/>
      <c r="N1518" s="234"/>
      <c r="O1518" s="235">
        <f t="shared" si="102"/>
        <v>0</v>
      </c>
      <c r="P1518" s="237"/>
      <c r="Q1518" s="238"/>
    </row>
    <row r="1519" spans="1:17" s="242" customFormat="1" ht="12" hidden="1" customHeight="1">
      <c r="A1519" s="230" t="s">
        <v>1296</v>
      </c>
      <c r="B1519" s="232" t="s">
        <v>2179</v>
      </c>
      <c r="C1519" s="247" t="s">
        <v>1269</v>
      </c>
      <c r="D1519" s="247" t="s">
        <v>1311</v>
      </c>
      <c r="E1519" s="232" t="s">
        <v>1271</v>
      </c>
      <c r="F1519" s="265"/>
      <c r="G1519" s="233"/>
      <c r="H1519" s="234"/>
      <c r="I1519" s="233">
        <v>20268</v>
      </c>
      <c r="J1519" s="235">
        <f t="shared" si="103"/>
        <v>0</v>
      </c>
      <c r="K1519" s="234"/>
      <c r="L1519" s="234"/>
      <c r="M1519" s="234"/>
      <c r="N1519" s="234"/>
      <c r="O1519" s="235">
        <f t="shared" si="102"/>
        <v>0</v>
      </c>
      <c r="P1519" s="237"/>
      <c r="Q1519" s="238"/>
    </row>
    <row r="1520" spans="1:17" s="242" customFormat="1" ht="12" hidden="1" customHeight="1">
      <c r="A1520" s="230" t="s">
        <v>1312</v>
      </c>
      <c r="B1520" s="232" t="s">
        <v>2179</v>
      </c>
      <c r="C1520" s="247" t="s">
        <v>1269</v>
      </c>
      <c r="D1520" s="247" t="s">
        <v>173</v>
      </c>
      <c r="E1520" s="232" t="s">
        <v>1271</v>
      </c>
      <c r="F1520" s="265"/>
      <c r="G1520" s="233"/>
      <c r="H1520" s="234"/>
      <c r="I1520" s="233">
        <v>16215</v>
      </c>
      <c r="J1520" s="235">
        <f t="shared" si="103"/>
        <v>0</v>
      </c>
      <c r="K1520" s="234"/>
      <c r="L1520" s="234"/>
      <c r="M1520" s="234"/>
      <c r="N1520" s="234"/>
      <c r="O1520" s="235">
        <f t="shared" si="102"/>
        <v>0</v>
      </c>
      <c r="P1520" s="237"/>
      <c r="Q1520" s="238"/>
    </row>
    <row r="1521" spans="1:17" s="239" customFormat="1" ht="12" hidden="1" customHeight="1">
      <c r="A1521" s="230" t="s">
        <v>2180</v>
      </c>
      <c r="B1521" s="232" t="s">
        <v>2241</v>
      </c>
      <c r="C1521" s="247" t="s">
        <v>2184</v>
      </c>
      <c r="D1521" s="247" t="s">
        <v>2185</v>
      </c>
      <c r="E1521" s="232" t="s">
        <v>2186</v>
      </c>
      <c r="F1521" s="267"/>
      <c r="G1521" s="233">
        <v>5248</v>
      </c>
      <c r="H1521" s="234">
        <f t="shared" ref="H1521:H1564" si="104">F1521*G1521*$H$3</f>
        <v>0</v>
      </c>
      <c r="I1521" s="233">
        <v>47230</v>
      </c>
      <c r="J1521" s="235">
        <f t="shared" ref="J1521:J1551" si="105">IF(P1521="",F1521*I1521*$J$3*$P$3,F1521*I1521*$J$3*P1521)</f>
        <v>0</v>
      </c>
      <c r="K1521" s="233">
        <v>10024</v>
      </c>
      <c r="L1521" s="241">
        <f>F1521*K1521*$L$3</f>
        <v>0</v>
      </c>
      <c r="M1521" s="236"/>
      <c r="N1521" s="236"/>
      <c r="O1521" s="235">
        <f t="shared" si="102"/>
        <v>0</v>
      </c>
      <c r="P1521" s="237"/>
      <c r="Q1521" s="238"/>
    </row>
    <row r="1522" spans="1:17" s="239" customFormat="1" ht="12" hidden="1" customHeight="1">
      <c r="A1522" s="230" t="s">
        <v>2181</v>
      </c>
      <c r="B1522" s="232" t="s">
        <v>2241</v>
      </c>
      <c r="C1522" s="247" t="s">
        <v>2184</v>
      </c>
      <c r="D1522" s="247" t="s">
        <v>2187</v>
      </c>
      <c r="E1522" s="232" t="s">
        <v>2186</v>
      </c>
      <c r="F1522" s="267"/>
      <c r="G1522" s="233">
        <v>5610</v>
      </c>
      <c r="H1522" s="234">
        <f t="shared" si="104"/>
        <v>0</v>
      </c>
      <c r="I1522" s="233">
        <v>47230</v>
      </c>
      <c r="J1522" s="235">
        <f t="shared" si="105"/>
        <v>0</v>
      </c>
      <c r="K1522" s="233">
        <v>16247</v>
      </c>
      <c r="L1522" s="241">
        <f>F1522*K1522*$L$3</f>
        <v>0</v>
      </c>
      <c r="M1522" s="236"/>
      <c r="N1522" s="236"/>
      <c r="O1522" s="235">
        <f t="shared" si="102"/>
        <v>0</v>
      </c>
      <c r="P1522" s="237"/>
      <c r="Q1522" s="238"/>
    </row>
    <row r="1523" spans="1:17" s="239" customFormat="1" ht="12" hidden="1" customHeight="1">
      <c r="A1523" s="230" t="s">
        <v>2182</v>
      </c>
      <c r="B1523" s="232" t="s">
        <v>2241</v>
      </c>
      <c r="C1523" s="247" t="s">
        <v>2184</v>
      </c>
      <c r="D1523" s="247" t="s">
        <v>2188</v>
      </c>
      <c r="E1523" s="232" t="s">
        <v>2186</v>
      </c>
      <c r="F1523" s="267"/>
      <c r="G1523" s="233">
        <v>9229</v>
      </c>
      <c r="H1523" s="234">
        <f t="shared" si="104"/>
        <v>0</v>
      </c>
      <c r="I1523" s="233">
        <v>47230</v>
      </c>
      <c r="J1523" s="235">
        <f t="shared" si="105"/>
        <v>0</v>
      </c>
      <c r="K1523" s="233">
        <v>34765</v>
      </c>
      <c r="L1523" s="241">
        <f>F1523*K1523*$L$3</f>
        <v>0</v>
      </c>
      <c r="M1523" s="236"/>
      <c r="N1523" s="236"/>
      <c r="O1523" s="235">
        <f t="shared" si="102"/>
        <v>0</v>
      </c>
      <c r="P1523" s="237"/>
      <c r="Q1523" s="238"/>
    </row>
    <row r="1524" spans="1:17" s="239" customFormat="1" ht="12" hidden="1" customHeight="1">
      <c r="A1524" s="230" t="s">
        <v>2183</v>
      </c>
      <c r="B1524" s="232" t="s">
        <v>2241</v>
      </c>
      <c r="C1524" s="247" t="s">
        <v>2189</v>
      </c>
      <c r="D1524" s="247" t="s">
        <v>2190</v>
      </c>
      <c r="E1524" s="232" t="s">
        <v>2186</v>
      </c>
      <c r="F1524" s="267"/>
      <c r="G1524" s="233">
        <v>9229</v>
      </c>
      <c r="H1524" s="234">
        <f t="shared" si="104"/>
        <v>0</v>
      </c>
      <c r="I1524" s="233">
        <v>47230</v>
      </c>
      <c r="J1524" s="235">
        <f t="shared" si="105"/>
        <v>0</v>
      </c>
      <c r="K1524" s="233">
        <v>21732</v>
      </c>
      <c r="L1524" s="241">
        <f>F1524*K1524*$L$3</f>
        <v>0</v>
      </c>
      <c r="M1524" s="236"/>
      <c r="N1524" s="236"/>
      <c r="O1524" s="235">
        <f t="shared" si="102"/>
        <v>0</v>
      </c>
      <c r="P1524" s="237"/>
      <c r="Q1524" s="238"/>
    </row>
    <row r="1525" spans="1:17" s="239" customFormat="1" ht="12" hidden="1" customHeight="1">
      <c r="A1525" s="230" t="s">
        <v>2191</v>
      </c>
      <c r="B1525" s="232" t="s">
        <v>2241</v>
      </c>
      <c r="C1525" s="247" t="s">
        <v>2207</v>
      </c>
      <c r="D1525" s="247" t="s">
        <v>2208</v>
      </c>
      <c r="E1525" s="232" t="s">
        <v>2186</v>
      </c>
      <c r="F1525" s="267"/>
      <c r="G1525" s="233">
        <v>7965</v>
      </c>
      <c r="H1525" s="234">
        <f t="shared" si="104"/>
        <v>0</v>
      </c>
      <c r="I1525" s="233">
        <v>55699</v>
      </c>
      <c r="J1525" s="235">
        <f t="shared" si="105"/>
        <v>0</v>
      </c>
      <c r="K1525" s="233">
        <v>30103</v>
      </c>
      <c r="L1525" s="241">
        <f t="shared" ref="L1525:L1552" si="106">F1525*K1525*$L$3</f>
        <v>0</v>
      </c>
      <c r="M1525" s="236"/>
      <c r="N1525" s="236"/>
      <c r="O1525" s="235">
        <f t="shared" si="102"/>
        <v>0</v>
      </c>
      <c r="P1525" s="237"/>
      <c r="Q1525" s="238"/>
    </row>
    <row r="1526" spans="1:17" s="239" customFormat="1" ht="12" hidden="1" customHeight="1">
      <c r="A1526" s="230" t="s">
        <v>2192</v>
      </c>
      <c r="B1526" s="232" t="s">
        <v>2241</v>
      </c>
      <c r="C1526" s="247" t="s">
        <v>2207</v>
      </c>
      <c r="D1526" s="247" t="s">
        <v>2209</v>
      </c>
      <c r="E1526" s="232" t="s">
        <v>2186</v>
      </c>
      <c r="F1526" s="267"/>
      <c r="G1526" s="233">
        <v>9849</v>
      </c>
      <c r="H1526" s="234">
        <f t="shared" si="104"/>
        <v>0</v>
      </c>
      <c r="I1526" s="233">
        <v>55699</v>
      </c>
      <c r="J1526" s="235">
        <f t="shared" si="105"/>
        <v>0</v>
      </c>
      <c r="K1526" s="233">
        <v>40854</v>
      </c>
      <c r="L1526" s="241">
        <f t="shared" si="106"/>
        <v>0</v>
      </c>
      <c r="M1526" s="236"/>
      <c r="N1526" s="236"/>
      <c r="O1526" s="235">
        <f t="shared" si="102"/>
        <v>0</v>
      </c>
      <c r="P1526" s="237"/>
      <c r="Q1526" s="238"/>
    </row>
    <row r="1527" spans="1:17" s="239" customFormat="1" ht="12" hidden="1" customHeight="1">
      <c r="A1527" s="230" t="s">
        <v>2193</v>
      </c>
      <c r="B1527" s="232" t="s">
        <v>2241</v>
      </c>
      <c r="C1527" s="247" t="s">
        <v>2207</v>
      </c>
      <c r="D1527" s="247" t="s">
        <v>2210</v>
      </c>
      <c r="E1527" s="232" t="s">
        <v>2186</v>
      </c>
      <c r="F1527" s="267"/>
      <c r="G1527" s="233">
        <v>11318</v>
      </c>
      <c r="H1527" s="234">
        <f t="shared" si="104"/>
        <v>0</v>
      </c>
      <c r="I1527" s="233">
        <v>55699</v>
      </c>
      <c r="J1527" s="235">
        <f t="shared" si="105"/>
        <v>0</v>
      </c>
      <c r="K1527" s="233">
        <v>51286</v>
      </c>
      <c r="L1527" s="241">
        <f t="shared" si="106"/>
        <v>0</v>
      </c>
      <c r="M1527" s="236"/>
      <c r="N1527" s="236"/>
      <c r="O1527" s="235">
        <f t="shared" si="102"/>
        <v>0</v>
      </c>
      <c r="P1527" s="237"/>
      <c r="Q1527" s="238"/>
    </row>
    <row r="1528" spans="1:17" s="239" customFormat="1" ht="12" hidden="1" customHeight="1">
      <c r="A1528" s="230" t="s">
        <v>2194</v>
      </c>
      <c r="B1528" s="232" t="s">
        <v>2241</v>
      </c>
      <c r="C1528" s="247" t="s">
        <v>2207</v>
      </c>
      <c r="D1528" s="247" t="s">
        <v>2211</v>
      </c>
      <c r="E1528" s="232" t="s">
        <v>2186</v>
      </c>
      <c r="F1528" s="267"/>
      <c r="G1528" s="233">
        <v>12783</v>
      </c>
      <c r="H1528" s="234">
        <f t="shared" si="104"/>
        <v>0</v>
      </c>
      <c r="I1528" s="233">
        <v>55699</v>
      </c>
      <c r="J1528" s="235">
        <f t="shared" si="105"/>
        <v>0</v>
      </c>
      <c r="K1528" s="233">
        <v>56667</v>
      </c>
      <c r="L1528" s="241">
        <f t="shared" si="106"/>
        <v>0</v>
      </c>
      <c r="M1528" s="236"/>
      <c r="N1528" s="236"/>
      <c r="O1528" s="235">
        <f t="shared" si="102"/>
        <v>0</v>
      </c>
      <c r="P1528" s="237"/>
      <c r="Q1528" s="238"/>
    </row>
    <row r="1529" spans="1:17" s="239" customFormat="1" ht="12" hidden="1" customHeight="1">
      <c r="A1529" s="230" t="s">
        <v>2195</v>
      </c>
      <c r="B1529" s="232" t="s">
        <v>2241</v>
      </c>
      <c r="C1529" s="247" t="s">
        <v>2207</v>
      </c>
      <c r="D1529" s="247" t="s">
        <v>2212</v>
      </c>
      <c r="E1529" s="232" t="s">
        <v>2186</v>
      </c>
      <c r="F1529" s="267"/>
      <c r="G1529" s="233">
        <v>16140</v>
      </c>
      <c r="H1529" s="234">
        <f t="shared" si="104"/>
        <v>0</v>
      </c>
      <c r="I1529" s="233">
        <v>55699</v>
      </c>
      <c r="J1529" s="235">
        <f t="shared" si="105"/>
        <v>0</v>
      </c>
      <c r="K1529" s="233">
        <v>54789</v>
      </c>
      <c r="L1529" s="241">
        <f t="shared" si="106"/>
        <v>0</v>
      </c>
      <c r="M1529" s="236"/>
      <c r="N1529" s="236"/>
      <c r="O1529" s="235">
        <f t="shared" si="102"/>
        <v>0</v>
      </c>
      <c r="P1529" s="237"/>
      <c r="Q1529" s="238"/>
    </row>
    <row r="1530" spans="1:17" s="239" customFormat="1" ht="12" hidden="1" customHeight="1">
      <c r="A1530" s="230" t="s">
        <v>2196</v>
      </c>
      <c r="B1530" s="232" t="s">
        <v>2241</v>
      </c>
      <c r="C1530" s="247" t="s">
        <v>2207</v>
      </c>
      <c r="D1530" s="247" t="s">
        <v>2213</v>
      </c>
      <c r="E1530" s="232" t="s">
        <v>2186</v>
      </c>
      <c r="F1530" s="267"/>
      <c r="G1530" s="233">
        <v>16140</v>
      </c>
      <c r="H1530" s="234">
        <f t="shared" si="104"/>
        <v>0</v>
      </c>
      <c r="I1530" s="233">
        <v>55699</v>
      </c>
      <c r="J1530" s="235">
        <f t="shared" si="105"/>
        <v>0</v>
      </c>
      <c r="K1530" s="233">
        <v>57419</v>
      </c>
      <c r="L1530" s="241">
        <f t="shared" si="106"/>
        <v>0</v>
      </c>
      <c r="M1530" s="236"/>
      <c r="N1530" s="236"/>
      <c r="O1530" s="235">
        <f t="shared" si="102"/>
        <v>0</v>
      </c>
      <c r="P1530" s="237"/>
      <c r="Q1530" s="238"/>
    </row>
    <row r="1531" spans="1:17" s="239" customFormat="1" ht="12" hidden="1" customHeight="1">
      <c r="A1531" s="230" t="s">
        <v>2197</v>
      </c>
      <c r="B1531" s="232" t="s">
        <v>2241</v>
      </c>
      <c r="C1531" s="247" t="s">
        <v>2207</v>
      </c>
      <c r="D1531" s="247" t="s">
        <v>2214</v>
      </c>
      <c r="E1531" s="232" t="s">
        <v>2186</v>
      </c>
      <c r="F1531" s="267"/>
      <c r="G1531" s="233">
        <v>20120</v>
      </c>
      <c r="H1531" s="234">
        <f t="shared" si="104"/>
        <v>0</v>
      </c>
      <c r="I1531" s="233">
        <v>55699</v>
      </c>
      <c r="J1531" s="235">
        <f t="shared" si="105"/>
        <v>0</v>
      </c>
      <c r="K1531" s="233">
        <v>65453</v>
      </c>
      <c r="L1531" s="241">
        <f t="shared" si="106"/>
        <v>0</v>
      </c>
      <c r="M1531" s="236"/>
      <c r="N1531" s="236"/>
      <c r="O1531" s="235">
        <f t="shared" si="102"/>
        <v>0</v>
      </c>
      <c r="P1531" s="237"/>
      <c r="Q1531" s="238"/>
    </row>
    <row r="1532" spans="1:17" s="239" customFormat="1" ht="12" hidden="1" customHeight="1">
      <c r="A1532" s="230" t="s">
        <v>2198</v>
      </c>
      <c r="B1532" s="232" t="s">
        <v>2241</v>
      </c>
      <c r="C1532" s="247" t="s">
        <v>2207</v>
      </c>
      <c r="D1532" s="247" t="s">
        <v>2215</v>
      </c>
      <c r="E1532" s="232" t="s">
        <v>2186</v>
      </c>
      <c r="F1532" s="267"/>
      <c r="G1532" s="233">
        <v>23676</v>
      </c>
      <c r="H1532" s="234">
        <f t="shared" si="104"/>
        <v>0</v>
      </c>
      <c r="I1532" s="233">
        <v>55699</v>
      </c>
      <c r="J1532" s="235">
        <f t="shared" si="105"/>
        <v>0</v>
      </c>
      <c r="K1532" s="233">
        <v>71874</v>
      </c>
      <c r="L1532" s="241">
        <f t="shared" si="106"/>
        <v>0</v>
      </c>
      <c r="M1532" s="236"/>
      <c r="N1532" s="236"/>
      <c r="O1532" s="235">
        <f t="shared" si="102"/>
        <v>0</v>
      </c>
      <c r="P1532" s="237"/>
      <c r="Q1532" s="238"/>
    </row>
    <row r="1533" spans="1:17" s="239" customFormat="1" ht="12" hidden="1" customHeight="1">
      <c r="A1533" s="230" t="s">
        <v>2199</v>
      </c>
      <c r="B1533" s="232" t="s">
        <v>2241</v>
      </c>
      <c r="C1533" s="247" t="s">
        <v>2207</v>
      </c>
      <c r="D1533" s="247" t="s">
        <v>2216</v>
      </c>
      <c r="E1533" s="232" t="s">
        <v>2186</v>
      </c>
      <c r="F1533" s="267"/>
      <c r="G1533" s="233">
        <v>23676</v>
      </c>
      <c r="H1533" s="234">
        <f t="shared" si="104"/>
        <v>0</v>
      </c>
      <c r="I1533" s="233">
        <v>55699</v>
      </c>
      <c r="J1533" s="235">
        <f t="shared" si="105"/>
        <v>0</v>
      </c>
      <c r="K1533" s="233">
        <v>86876</v>
      </c>
      <c r="L1533" s="241">
        <f t="shared" si="106"/>
        <v>0</v>
      </c>
      <c r="M1533" s="236"/>
      <c r="N1533" s="236"/>
      <c r="O1533" s="235">
        <f t="shared" si="102"/>
        <v>0</v>
      </c>
      <c r="P1533" s="237"/>
      <c r="Q1533" s="238"/>
    </row>
    <row r="1534" spans="1:17" s="239" customFormat="1" ht="12" hidden="1" customHeight="1">
      <c r="A1534" s="230" t="s">
        <v>2200</v>
      </c>
      <c r="B1534" s="232" t="s">
        <v>2241</v>
      </c>
      <c r="C1534" s="247" t="s">
        <v>2207</v>
      </c>
      <c r="D1534" s="247" t="s">
        <v>2217</v>
      </c>
      <c r="E1534" s="232" t="s">
        <v>2186</v>
      </c>
      <c r="F1534" s="267"/>
      <c r="G1534" s="233">
        <v>25094</v>
      </c>
      <c r="H1534" s="234">
        <f t="shared" si="104"/>
        <v>0</v>
      </c>
      <c r="I1534" s="233">
        <v>55699</v>
      </c>
      <c r="J1534" s="235">
        <f t="shared" si="105"/>
        <v>0</v>
      </c>
      <c r="K1534" s="233">
        <v>88601</v>
      </c>
      <c r="L1534" s="241">
        <f t="shared" si="106"/>
        <v>0</v>
      </c>
      <c r="M1534" s="236"/>
      <c r="N1534" s="236"/>
      <c r="O1534" s="235">
        <f t="shared" si="102"/>
        <v>0</v>
      </c>
      <c r="P1534" s="237"/>
      <c r="Q1534" s="238"/>
    </row>
    <row r="1535" spans="1:17" s="239" customFormat="1" ht="12" hidden="1" customHeight="1">
      <c r="A1535" s="230" t="s">
        <v>2201</v>
      </c>
      <c r="B1535" s="232" t="s">
        <v>2241</v>
      </c>
      <c r="C1535" s="247" t="s">
        <v>2207</v>
      </c>
      <c r="D1535" s="247" t="s">
        <v>2218</v>
      </c>
      <c r="E1535" s="232" t="s">
        <v>2186</v>
      </c>
      <c r="F1535" s="267"/>
      <c r="G1535" s="233">
        <v>29117</v>
      </c>
      <c r="H1535" s="234">
        <f t="shared" si="104"/>
        <v>0</v>
      </c>
      <c r="I1535" s="233">
        <v>55699</v>
      </c>
      <c r="J1535" s="235">
        <f t="shared" si="105"/>
        <v>0</v>
      </c>
      <c r="K1535" s="233">
        <v>104234</v>
      </c>
      <c r="L1535" s="241">
        <f t="shared" si="106"/>
        <v>0</v>
      </c>
      <c r="M1535" s="236"/>
      <c r="N1535" s="236"/>
      <c r="O1535" s="235">
        <f t="shared" si="102"/>
        <v>0</v>
      </c>
      <c r="P1535" s="237"/>
      <c r="Q1535" s="238"/>
    </row>
    <row r="1536" spans="1:17" s="239" customFormat="1" ht="12" hidden="1" customHeight="1">
      <c r="A1536" s="230" t="s">
        <v>2202</v>
      </c>
      <c r="B1536" s="232" t="s">
        <v>2241</v>
      </c>
      <c r="C1536" s="247" t="s">
        <v>2207</v>
      </c>
      <c r="D1536" s="247" t="s">
        <v>2219</v>
      </c>
      <c r="E1536" s="232" t="s">
        <v>2186</v>
      </c>
      <c r="F1536" s="267"/>
      <c r="G1536" s="233">
        <v>29117</v>
      </c>
      <c r="H1536" s="234">
        <f t="shared" si="104"/>
        <v>0</v>
      </c>
      <c r="I1536" s="233">
        <v>55699</v>
      </c>
      <c r="J1536" s="235">
        <f t="shared" si="105"/>
        <v>0</v>
      </c>
      <c r="K1536" s="233">
        <v>130471</v>
      </c>
      <c r="L1536" s="241">
        <f t="shared" si="106"/>
        <v>0</v>
      </c>
      <c r="M1536" s="236"/>
      <c r="N1536" s="236"/>
      <c r="O1536" s="235">
        <f t="shared" si="102"/>
        <v>0</v>
      </c>
      <c r="P1536" s="237"/>
      <c r="Q1536" s="238"/>
    </row>
    <row r="1537" spans="1:17" s="239" customFormat="1" ht="12" hidden="1" customHeight="1">
      <c r="A1537" s="230" t="s">
        <v>2203</v>
      </c>
      <c r="B1537" s="232" t="s">
        <v>2241</v>
      </c>
      <c r="C1537" s="247" t="s">
        <v>2207</v>
      </c>
      <c r="D1537" s="247" t="s">
        <v>2220</v>
      </c>
      <c r="E1537" s="232" t="s">
        <v>2186</v>
      </c>
      <c r="F1537" s="267"/>
      <c r="G1537" s="233">
        <v>37641</v>
      </c>
      <c r="H1537" s="234">
        <f t="shared" si="104"/>
        <v>0</v>
      </c>
      <c r="I1537" s="233">
        <v>55699</v>
      </c>
      <c r="J1537" s="235">
        <f t="shared" si="105"/>
        <v>0</v>
      </c>
      <c r="K1537" s="233">
        <v>154459</v>
      </c>
      <c r="L1537" s="241">
        <f t="shared" si="106"/>
        <v>0</v>
      </c>
      <c r="M1537" s="236"/>
      <c r="N1537" s="236"/>
      <c r="O1537" s="235">
        <f t="shared" si="102"/>
        <v>0</v>
      </c>
      <c r="P1537" s="237"/>
      <c r="Q1537" s="238"/>
    </row>
    <row r="1538" spans="1:17" s="239" customFormat="1" ht="12" hidden="1" customHeight="1">
      <c r="A1538" s="230" t="s">
        <v>2204</v>
      </c>
      <c r="B1538" s="232" t="s">
        <v>2241</v>
      </c>
      <c r="C1538" s="247" t="s">
        <v>2207</v>
      </c>
      <c r="D1538" s="247" t="s">
        <v>2221</v>
      </c>
      <c r="E1538" s="232" t="s">
        <v>2186</v>
      </c>
      <c r="F1538" s="267"/>
      <c r="G1538" s="233">
        <v>43508</v>
      </c>
      <c r="H1538" s="234">
        <f t="shared" si="104"/>
        <v>0</v>
      </c>
      <c r="I1538" s="233">
        <v>55699</v>
      </c>
      <c r="J1538" s="235">
        <f t="shared" si="105"/>
        <v>0</v>
      </c>
      <c r="K1538" s="233">
        <v>213896</v>
      </c>
      <c r="L1538" s="241">
        <f t="shared" si="106"/>
        <v>0</v>
      </c>
      <c r="M1538" s="236"/>
      <c r="N1538" s="236"/>
      <c r="O1538" s="235">
        <f t="shared" si="102"/>
        <v>0</v>
      </c>
      <c r="P1538" s="237"/>
      <c r="Q1538" s="238"/>
    </row>
    <row r="1539" spans="1:17" s="239" customFormat="1" ht="12" hidden="1" customHeight="1">
      <c r="A1539" s="230" t="s">
        <v>2205</v>
      </c>
      <c r="B1539" s="232" t="s">
        <v>2241</v>
      </c>
      <c r="C1539" s="247" t="s">
        <v>2207</v>
      </c>
      <c r="D1539" s="247" t="s">
        <v>2222</v>
      </c>
      <c r="E1539" s="232" t="s">
        <v>2186</v>
      </c>
      <c r="F1539" s="267"/>
      <c r="G1539" s="233">
        <v>48175</v>
      </c>
      <c r="H1539" s="234">
        <f t="shared" si="104"/>
        <v>0</v>
      </c>
      <c r="I1539" s="233">
        <v>55699</v>
      </c>
      <c r="J1539" s="235">
        <f t="shared" si="105"/>
        <v>0</v>
      </c>
      <c r="K1539" s="233">
        <v>286292</v>
      </c>
      <c r="L1539" s="241">
        <f t="shared" si="106"/>
        <v>0</v>
      </c>
      <c r="M1539" s="236"/>
      <c r="N1539" s="236"/>
      <c r="O1539" s="235">
        <f t="shared" si="102"/>
        <v>0</v>
      </c>
      <c r="P1539" s="237"/>
      <c r="Q1539" s="238"/>
    </row>
    <row r="1540" spans="1:17" s="239" customFormat="1" ht="12" hidden="1" customHeight="1">
      <c r="A1540" s="230" t="s">
        <v>2206</v>
      </c>
      <c r="B1540" s="232" t="s">
        <v>2241</v>
      </c>
      <c r="C1540" s="247" t="s">
        <v>2207</v>
      </c>
      <c r="D1540" s="247" t="s">
        <v>2223</v>
      </c>
      <c r="E1540" s="232" t="s">
        <v>2186</v>
      </c>
      <c r="F1540" s="267"/>
      <c r="G1540" s="233">
        <v>54075</v>
      </c>
      <c r="H1540" s="234">
        <f t="shared" si="104"/>
        <v>0</v>
      </c>
      <c r="I1540" s="233">
        <v>55699</v>
      </c>
      <c r="J1540" s="235">
        <f t="shared" si="105"/>
        <v>0</v>
      </c>
      <c r="K1540" s="233">
        <v>299323</v>
      </c>
      <c r="L1540" s="241">
        <f t="shared" si="106"/>
        <v>0</v>
      </c>
      <c r="M1540" s="236"/>
      <c r="N1540" s="236"/>
      <c r="O1540" s="235">
        <f t="shared" si="102"/>
        <v>0</v>
      </c>
      <c r="P1540" s="237"/>
      <c r="Q1540" s="238"/>
    </row>
    <row r="1541" spans="1:17" s="239" customFormat="1" ht="12" hidden="1" customHeight="1">
      <c r="A1541" s="230" t="s">
        <v>2224</v>
      </c>
      <c r="B1541" s="232" t="s">
        <v>2241</v>
      </c>
      <c r="C1541" s="247" t="s">
        <v>2236</v>
      </c>
      <c r="D1541" s="247" t="s">
        <v>2237</v>
      </c>
      <c r="E1541" s="232" t="s">
        <v>2186</v>
      </c>
      <c r="F1541" s="267"/>
      <c r="G1541" s="233">
        <v>9123</v>
      </c>
      <c r="H1541" s="234">
        <f t="shared" si="104"/>
        <v>0</v>
      </c>
      <c r="I1541" s="233">
        <v>55699</v>
      </c>
      <c r="J1541" s="235">
        <f t="shared" si="105"/>
        <v>0</v>
      </c>
      <c r="K1541" s="233">
        <v>13041</v>
      </c>
      <c r="L1541" s="241">
        <f t="shared" si="106"/>
        <v>0</v>
      </c>
      <c r="M1541" s="236"/>
      <c r="N1541" s="236"/>
      <c r="O1541" s="235">
        <f t="shared" si="102"/>
        <v>0</v>
      </c>
      <c r="P1541" s="237"/>
      <c r="Q1541" s="238"/>
    </row>
    <row r="1542" spans="1:17" s="239" customFormat="1" ht="12" hidden="1" customHeight="1">
      <c r="A1542" s="230" t="s">
        <v>2225</v>
      </c>
      <c r="B1542" s="232" t="s">
        <v>2241</v>
      </c>
      <c r="C1542" s="247" t="s">
        <v>2236</v>
      </c>
      <c r="D1542" s="247" t="s">
        <v>2238</v>
      </c>
      <c r="E1542" s="232" t="s">
        <v>2186</v>
      </c>
      <c r="F1542" s="267"/>
      <c r="G1542" s="233">
        <v>18214</v>
      </c>
      <c r="H1542" s="234">
        <f t="shared" si="104"/>
        <v>0</v>
      </c>
      <c r="I1542" s="233">
        <v>55699</v>
      </c>
      <c r="J1542" s="235">
        <f t="shared" si="105"/>
        <v>0</v>
      </c>
      <c r="K1542" s="233">
        <v>16378</v>
      </c>
      <c r="L1542" s="241">
        <f t="shared" si="106"/>
        <v>0</v>
      </c>
      <c r="M1542" s="236"/>
      <c r="N1542" s="236"/>
      <c r="O1542" s="235">
        <f t="shared" si="102"/>
        <v>0</v>
      </c>
      <c r="P1542" s="237"/>
      <c r="Q1542" s="238"/>
    </row>
    <row r="1543" spans="1:17" s="239" customFormat="1" ht="12" hidden="1" customHeight="1">
      <c r="A1543" s="230" t="s">
        <v>2226</v>
      </c>
      <c r="B1543" s="232" t="s">
        <v>2241</v>
      </c>
      <c r="C1543" s="247" t="s">
        <v>2236</v>
      </c>
      <c r="D1543" s="247" t="s">
        <v>191</v>
      </c>
      <c r="E1543" s="232" t="s">
        <v>2186</v>
      </c>
      <c r="F1543" s="267"/>
      <c r="G1543" s="233">
        <v>18766</v>
      </c>
      <c r="H1543" s="234">
        <f t="shared" si="104"/>
        <v>0</v>
      </c>
      <c r="I1543" s="233">
        <v>55699</v>
      </c>
      <c r="J1543" s="235">
        <f t="shared" si="105"/>
        <v>0</v>
      </c>
      <c r="K1543" s="233">
        <v>21957</v>
      </c>
      <c r="L1543" s="241">
        <f t="shared" si="106"/>
        <v>0</v>
      </c>
      <c r="M1543" s="236"/>
      <c r="N1543" s="236"/>
      <c r="O1543" s="235">
        <f t="shared" ref="O1543:O1552" si="107">SUM(H1543+J1543)+L1543+N1543</f>
        <v>0</v>
      </c>
      <c r="P1543" s="237"/>
      <c r="Q1543" s="238"/>
    </row>
    <row r="1544" spans="1:17" s="239" customFormat="1" ht="12" hidden="1" customHeight="1">
      <c r="A1544" s="230" t="s">
        <v>2227</v>
      </c>
      <c r="B1544" s="232" t="s">
        <v>2241</v>
      </c>
      <c r="C1544" s="247" t="s">
        <v>2236</v>
      </c>
      <c r="D1544" s="247" t="s">
        <v>192</v>
      </c>
      <c r="E1544" s="232" t="s">
        <v>2186</v>
      </c>
      <c r="F1544" s="267"/>
      <c r="G1544" s="233">
        <v>21341</v>
      </c>
      <c r="H1544" s="234">
        <f t="shared" si="104"/>
        <v>0</v>
      </c>
      <c r="I1544" s="233">
        <v>55699</v>
      </c>
      <c r="J1544" s="235">
        <f t="shared" si="105"/>
        <v>0</v>
      </c>
      <c r="K1544" s="233">
        <v>23128</v>
      </c>
      <c r="L1544" s="241">
        <f t="shared" si="106"/>
        <v>0</v>
      </c>
      <c r="M1544" s="236"/>
      <c r="N1544" s="236"/>
      <c r="O1544" s="235">
        <f t="shared" si="107"/>
        <v>0</v>
      </c>
      <c r="P1544" s="237"/>
      <c r="Q1544" s="238"/>
    </row>
    <row r="1545" spans="1:17" s="239" customFormat="1" ht="12" hidden="1" customHeight="1">
      <c r="A1545" s="230" t="s">
        <v>2228</v>
      </c>
      <c r="B1545" s="232" t="s">
        <v>2241</v>
      </c>
      <c r="C1545" s="247" t="s">
        <v>2236</v>
      </c>
      <c r="D1545" s="247" t="s">
        <v>193</v>
      </c>
      <c r="E1545" s="232" t="s">
        <v>2186</v>
      </c>
      <c r="F1545" s="267"/>
      <c r="G1545" s="233">
        <v>28149</v>
      </c>
      <c r="H1545" s="234">
        <f t="shared" si="104"/>
        <v>0</v>
      </c>
      <c r="I1545" s="233">
        <v>55699</v>
      </c>
      <c r="J1545" s="235">
        <f t="shared" si="105"/>
        <v>0</v>
      </c>
      <c r="K1545" s="233">
        <v>25457</v>
      </c>
      <c r="L1545" s="241">
        <f t="shared" si="106"/>
        <v>0</v>
      </c>
      <c r="M1545" s="236"/>
      <c r="N1545" s="236"/>
      <c r="O1545" s="235">
        <f t="shared" si="107"/>
        <v>0</v>
      </c>
      <c r="P1545" s="237"/>
      <c r="Q1545" s="238"/>
    </row>
    <row r="1546" spans="1:17" s="239" customFormat="1" ht="12" hidden="1" customHeight="1">
      <c r="A1546" s="230" t="s">
        <v>2229</v>
      </c>
      <c r="B1546" s="232" t="s">
        <v>2241</v>
      </c>
      <c r="C1546" s="247" t="s">
        <v>2236</v>
      </c>
      <c r="D1546" s="247" t="s">
        <v>188</v>
      </c>
      <c r="E1546" s="232" t="s">
        <v>2186</v>
      </c>
      <c r="F1546" s="267"/>
      <c r="G1546" s="233">
        <v>35875</v>
      </c>
      <c r="H1546" s="234">
        <f t="shared" si="104"/>
        <v>0</v>
      </c>
      <c r="I1546" s="233">
        <v>55699</v>
      </c>
      <c r="J1546" s="235">
        <f t="shared" si="105"/>
        <v>0</v>
      </c>
      <c r="K1546" s="233">
        <v>27901</v>
      </c>
      <c r="L1546" s="241">
        <f t="shared" si="106"/>
        <v>0</v>
      </c>
      <c r="M1546" s="236"/>
      <c r="N1546" s="236"/>
      <c r="O1546" s="235">
        <f t="shared" si="107"/>
        <v>0</v>
      </c>
      <c r="P1546" s="237"/>
      <c r="Q1546" s="238"/>
    </row>
    <row r="1547" spans="1:17" s="239" customFormat="1" ht="12" hidden="1" customHeight="1">
      <c r="A1547" s="230" t="s">
        <v>2230</v>
      </c>
      <c r="B1547" s="232" t="s">
        <v>2241</v>
      </c>
      <c r="C1547" s="247" t="s">
        <v>2236</v>
      </c>
      <c r="D1547" s="247" t="s">
        <v>189</v>
      </c>
      <c r="E1547" s="232" t="s">
        <v>2186</v>
      </c>
      <c r="F1547" s="267"/>
      <c r="G1547" s="233">
        <v>37164</v>
      </c>
      <c r="H1547" s="234">
        <f t="shared" si="104"/>
        <v>0</v>
      </c>
      <c r="I1547" s="233">
        <v>55699</v>
      </c>
      <c r="J1547" s="235">
        <f t="shared" si="105"/>
        <v>0</v>
      </c>
      <c r="K1547" s="233">
        <v>35532</v>
      </c>
      <c r="L1547" s="241">
        <f t="shared" si="106"/>
        <v>0</v>
      </c>
      <c r="M1547" s="236"/>
      <c r="N1547" s="236"/>
      <c r="O1547" s="235">
        <f t="shared" si="107"/>
        <v>0</v>
      </c>
      <c r="P1547" s="237"/>
      <c r="Q1547" s="238"/>
    </row>
    <row r="1548" spans="1:17" s="239" customFormat="1" ht="12" hidden="1" customHeight="1">
      <c r="A1548" s="230" t="s">
        <v>2231</v>
      </c>
      <c r="B1548" s="232" t="s">
        <v>2241</v>
      </c>
      <c r="C1548" s="247" t="s">
        <v>2236</v>
      </c>
      <c r="D1548" s="247" t="s">
        <v>190</v>
      </c>
      <c r="E1548" s="232" t="s">
        <v>2186</v>
      </c>
      <c r="F1548" s="267"/>
      <c r="G1548" s="233">
        <v>60346</v>
      </c>
      <c r="H1548" s="234">
        <f t="shared" si="104"/>
        <v>0</v>
      </c>
      <c r="I1548" s="233">
        <v>55699</v>
      </c>
      <c r="J1548" s="235">
        <f t="shared" si="105"/>
        <v>0</v>
      </c>
      <c r="K1548" s="233">
        <v>61015</v>
      </c>
      <c r="L1548" s="241">
        <f t="shared" si="106"/>
        <v>0</v>
      </c>
      <c r="M1548" s="236"/>
      <c r="N1548" s="236"/>
      <c r="O1548" s="235">
        <f t="shared" si="107"/>
        <v>0</v>
      </c>
      <c r="P1548" s="237"/>
      <c r="Q1548" s="238"/>
    </row>
    <row r="1549" spans="1:17" s="239" customFormat="1" ht="12" hidden="1" customHeight="1">
      <c r="A1549" s="230" t="s">
        <v>2232</v>
      </c>
      <c r="B1549" s="232" t="s">
        <v>2241</v>
      </c>
      <c r="C1549" s="247" t="s">
        <v>2239</v>
      </c>
      <c r="D1549" s="247" t="s">
        <v>2240</v>
      </c>
      <c r="E1549" s="232" t="s">
        <v>2186</v>
      </c>
      <c r="F1549" s="267"/>
      <c r="G1549" s="233">
        <v>10472</v>
      </c>
      <c r="H1549" s="234">
        <f t="shared" si="104"/>
        <v>0</v>
      </c>
      <c r="I1549" s="233">
        <v>55699</v>
      </c>
      <c r="J1549" s="235">
        <f t="shared" si="105"/>
        <v>0</v>
      </c>
      <c r="K1549" s="233">
        <v>15117</v>
      </c>
      <c r="L1549" s="241">
        <f t="shared" si="106"/>
        <v>0</v>
      </c>
      <c r="M1549" s="236"/>
      <c r="N1549" s="236"/>
      <c r="O1549" s="235">
        <f t="shared" si="107"/>
        <v>0</v>
      </c>
      <c r="P1549" s="237"/>
      <c r="Q1549" s="238"/>
    </row>
    <row r="1550" spans="1:17" s="239" customFormat="1" ht="12" hidden="1" customHeight="1">
      <c r="A1550" s="230" t="s">
        <v>2233</v>
      </c>
      <c r="B1550" s="232" t="s">
        <v>2241</v>
      </c>
      <c r="C1550" s="247" t="s">
        <v>2239</v>
      </c>
      <c r="D1550" s="247" t="s">
        <v>191</v>
      </c>
      <c r="E1550" s="232" t="s">
        <v>2186</v>
      </c>
      <c r="F1550" s="267"/>
      <c r="G1550" s="233">
        <v>21692</v>
      </c>
      <c r="H1550" s="234">
        <f t="shared" si="104"/>
        <v>0</v>
      </c>
      <c r="I1550" s="233">
        <v>55699</v>
      </c>
      <c r="J1550" s="235">
        <f t="shared" si="105"/>
        <v>0</v>
      </c>
      <c r="K1550" s="233">
        <v>25680</v>
      </c>
      <c r="L1550" s="241">
        <f t="shared" si="106"/>
        <v>0</v>
      </c>
      <c r="M1550" s="236"/>
      <c r="N1550" s="236"/>
      <c r="O1550" s="235">
        <f t="shared" si="107"/>
        <v>0</v>
      </c>
      <c r="P1550" s="237"/>
      <c r="Q1550" s="238"/>
    </row>
    <row r="1551" spans="1:17" s="239" customFormat="1" ht="12" hidden="1" customHeight="1">
      <c r="A1551" s="230" t="s">
        <v>2234</v>
      </c>
      <c r="B1551" s="232" t="s">
        <v>2241</v>
      </c>
      <c r="C1551" s="247" t="s">
        <v>2239</v>
      </c>
      <c r="D1551" s="247" t="s">
        <v>193</v>
      </c>
      <c r="E1551" s="232" t="s">
        <v>2186</v>
      </c>
      <c r="F1551" s="267"/>
      <c r="G1551" s="233">
        <v>30481</v>
      </c>
      <c r="H1551" s="234">
        <f t="shared" si="104"/>
        <v>0</v>
      </c>
      <c r="I1551" s="233">
        <v>55699</v>
      </c>
      <c r="J1551" s="235">
        <f t="shared" si="105"/>
        <v>0</v>
      </c>
      <c r="K1551" s="233">
        <v>29893</v>
      </c>
      <c r="L1551" s="241">
        <f t="shared" si="106"/>
        <v>0</v>
      </c>
      <c r="M1551" s="236"/>
      <c r="N1551" s="236"/>
      <c r="O1551" s="235">
        <f t="shared" si="107"/>
        <v>0</v>
      </c>
      <c r="P1551" s="237"/>
      <c r="Q1551" s="238"/>
    </row>
    <row r="1552" spans="1:17" s="239" customFormat="1" ht="12" hidden="1" customHeight="1">
      <c r="A1552" s="230" t="s">
        <v>2235</v>
      </c>
      <c r="B1552" s="232" t="s">
        <v>2241</v>
      </c>
      <c r="C1552" s="247" t="s">
        <v>2239</v>
      </c>
      <c r="D1552" s="247" t="s">
        <v>188</v>
      </c>
      <c r="E1552" s="232" t="s">
        <v>2186</v>
      </c>
      <c r="F1552" s="267"/>
      <c r="G1552" s="233">
        <v>38335</v>
      </c>
      <c r="H1552" s="234">
        <f t="shared" si="104"/>
        <v>0</v>
      </c>
      <c r="I1552" s="233">
        <v>55699</v>
      </c>
      <c r="J1552" s="235">
        <f t="shared" ref="J1552:J1555" si="108">IF(P1552="",F1552*I1552*$J$3*$P$3,F1552*I1552*$J$3*P1552)</f>
        <v>0</v>
      </c>
      <c r="K1552" s="233">
        <v>30994</v>
      </c>
      <c r="L1552" s="241">
        <f t="shared" si="106"/>
        <v>0</v>
      </c>
      <c r="M1552" s="236"/>
      <c r="N1552" s="236"/>
      <c r="O1552" s="235">
        <f t="shared" si="107"/>
        <v>0</v>
      </c>
      <c r="P1552" s="237"/>
      <c r="Q1552" s="238"/>
    </row>
    <row r="1553" spans="1:17" s="207" customFormat="1" ht="12" hidden="1" customHeight="1">
      <c r="A1553" s="196"/>
      <c r="B1553" s="196"/>
      <c r="C1553" s="167"/>
      <c r="D1553" s="167"/>
      <c r="E1553" s="197"/>
      <c r="F1553" s="169"/>
      <c r="G1553" s="169"/>
      <c r="H1553" s="169">
        <f t="shared" si="104"/>
        <v>0</v>
      </c>
      <c r="I1553" s="169"/>
      <c r="J1553" s="166">
        <f t="shared" si="108"/>
        <v>0</v>
      </c>
      <c r="K1553" s="196"/>
      <c r="L1553" s="196"/>
      <c r="M1553" s="196"/>
      <c r="N1553" s="196"/>
      <c r="O1553" s="166">
        <f t="shared" ref="O1553:O1567" si="109">SUM(H1553+J1553)+L1553+N1553</f>
        <v>0</v>
      </c>
      <c r="P1553" s="195"/>
      <c r="Q1553" s="167"/>
    </row>
    <row r="1554" spans="1:17" s="207" customFormat="1" ht="12" hidden="1" customHeight="1">
      <c r="A1554" s="196"/>
      <c r="B1554" s="196"/>
      <c r="C1554" s="167"/>
      <c r="D1554" s="167"/>
      <c r="E1554" s="197"/>
      <c r="F1554" s="169"/>
      <c r="G1554" s="169"/>
      <c r="H1554" s="169">
        <f t="shared" si="104"/>
        <v>0</v>
      </c>
      <c r="I1554" s="169"/>
      <c r="J1554" s="166">
        <f t="shared" si="108"/>
        <v>0</v>
      </c>
      <c r="K1554" s="196"/>
      <c r="L1554" s="196"/>
      <c r="M1554" s="196"/>
      <c r="N1554" s="196"/>
      <c r="O1554" s="166">
        <f t="shared" si="109"/>
        <v>0</v>
      </c>
      <c r="P1554" s="195"/>
      <c r="Q1554" s="167"/>
    </row>
    <row r="1555" spans="1:17" s="207" customFormat="1" ht="12" hidden="1" customHeight="1">
      <c r="A1555" s="196"/>
      <c r="B1555" s="196"/>
      <c r="C1555" s="167"/>
      <c r="D1555" s="167"/>
      <c r="E1555" s="197"/>
      <c r="F1555" s="169"/>
      <c r="G1555" s="169"/>
      <c r="H1555" s="169">
        <f t="shared" si="104"/>
        <v>0</v>
      </c>
      <c r="I1555" s="169"/>
      <c r="J1555" s="166">
        <f t="shared" si="108"/>
        <v>0</v>
      </c>
      <c r="K1555" s="196"/>
      <c r="L1555" s="196"/>
      <c r="M1555" s="196"/>
      <c r="N1555" s="196"/>
      <c r="O1555" s="166">
        <f t="shared" si="109"/>
        <v>0</v>
      </c>
      <c r="P1555" s="195"/>
      <c r="Q1555" s="167"/>
    </row>
    <row r="1556" spans="1:17" s="207" customFormat="1" ht="12" hidden="1" customHeight="1">
      <c r="A1556" s="163" t="s">
        <v>2404</v>
      </c>
      <c r="B1556" s="196"/>
      <c r="C1556" s="163" t="s">
        <v>2510</v>
      </c>
      <c r="D1556" s="167"/>
      <c r="E1556" s="197"/>
      <c r="F1556" s="169"/>
      <c r="G1556" s="169"/>
      <c r="H1556" s="169">
        <f t="shared" si="104"/>
        <v>0</v>
      </c>
      <c r="I1556" s="279">
        <v>209949</v>
      </c>
      <c r="J1556" s="169">
        <f t="shared" ref="J1556:J1619" si="110">IF(P1556="",F1556*I1556*$P$3,F1556*I1556*P1556)</f>
        <v>0</v>
      </c>
      <c r="K1556" s="196"/>
      <c r="L1556" s="196"/>
      <c r="M1556" s="196"/>
      <c r="N1556" s="196"/>
      <c r="O1556" s="166">
        <f t="shared" si="109"/>
        <v>0</v>
      </c>
      <c r="P1556" s="195"/>
      <c r="Q1556" s="167"/>
    </row>
    <row r="1557" spans="1:17" s="207" customFormat="1" ht="12" hidden="1" customHeight="1">
      <c r="A1557" s="163" t="s">
        <v>194</v>
      </c>
      <c r="B1557" s="196"/>
      <c r="C1557" s="163" t="s">
        <v>170</v>
      </c>
      <c r="D1557" s="167" t="s">
        <v>395</v>
      </c>
      <c r="E1557" s="197"/>
      <c r="F1557" s="169"/>
      <c r="G1557" s="169"/>
      <c r="H1557" s="169">
        <f t="shared" si="104"/>
        <v>0</v>
      </c>
      <c r="I1557" s="279">
        <v>167081</v>
      </c>
      <c r="J1557" s="169">
        <f t="shared" si="110"/>
        <v>0</v>
      </c>
      <c r="K1557" s="196"/>
      <c r="L1557" s="196"/>
      <c r="M1557" s="196"/>
      <c r="N1557" s="196"/>
      <c r="O1557" s="166">
        <f t="shared" si="109"/>
        <v>0</v>
      </c>
      <c r="P1557" s="195"/>
      <c r="Q1557" s="167"/>
    </row>
    <row r="1558" spans="1:17" s="207" customFormat="1" ht="12" hidden="1" customHeight="1">
      <c r="A1558" s="163" t="s">
        <v>195</v>
      </c>
      <c r="B1558" s="196"/>
      <c r="C1558" s="163" t="s">
        <v>171</v>
      </c>
      <c r="D1558" s="167"/>
      <c r="E1558" s="197"/>
      <c r="F1558" s="169"/>
      <c r="G1558" s="169"/>
      <c r="H1558" s="169">
        <f t="shared" si="104"/>
        <v>0</v>
      </c>
      <c r="I1558" s="279">
        <v>219321</v>
      </c>
      <c r="J1558" s="169">
        <f t="shared" si="110"/>
        <v>0</v>
      </c>
      <c r="K1558" s="196"/>
      <c r="L1558" s="196"/>
      <c r="M1558" s="196"/>
      <c r="N1558" s="196"/>
      <c r="O1558" s="166">
        <f t="shared" si="109"/>
        <v>0</v>
      </c>
      <c r="P1558" s="195"/>
      <c r="Q1558" s="167"/>
    </row>
    <row r="1559" spans="1:17" s="207" customFormat="1" ht="12" hidden="1" customHeight="1">
      <c r="A1559" s="163" t="s">
        <v>2405</v>
      </c>
      <c r="B1559" s="196"/>
      <c r="C1559" s="163" t="s">
        <v>2511</v>
      </c>
      <c r="D1559" s="167"/>
      <c r="E1559" s="197"/>
      <c r="F1559" s="169"/>
      <c r="G1559" s="169"/>
      <c r="H1559" s="169">
        <f t="shared" si="104"/>
        <v>0</v>
      </c>
      <c r="I1559" s="279">
        <v>282352</v>
      </c>
      <c r="J1559" s="169">
        <f t="shared" si="110"/>
        <v>0</v>
      </c>
      <c r="K1559" s="196"/>
      <c r="L1559" s="196"/>
      <c r="M1559" s="196"/>
      <c r="N1559" s="196"/>
      <c r="O1559" s="166">
        <f t="shared" si="109"/>
        <v>0</v>
      </c>
      <c r="P1559" s="195"/>
      <c r="Q1559" s="167"/>
    </row>
    <row r="1560" spans="1:17" s="207" customFormat="1" ht="12" hidden="1" customHeight="1">
      <c r="A1560" s="163" t="s">
        <v>2406</v>
      </c>
      <c r="B1560" s="196"/>
      <c r="C1560" s="163" t="s">
        <v>2512</v>
      </c>
      <c r="D1560" s="167"/>
      <c r="E1560" s="197"/>
      <c r="F1560" s="169"/>
      <c r="G1560" s="169"/>
      <c r="H1560" s="169">
        <f t="shared" si="104"/>
        <v>0</v>
      </c>
      <c r="I1560" s="279">
        <v>275108</v>
      </c>
      <c r="J1560" s="169">
        <f t="shared" si="110"/>
        <v>0</v>
      </c>
      <c r="K1560" s="196"/>
      <c r="L1560" s="196"/>
      <c r="M1560" s="196"/>
      <c r="N1560" s="196"/>
      <c r="O1560" s="166">
        <f t="shared" si="109"/>
        <v>0</v>
      </c>
      <c r="P1560" s="195"/>
      <c r="Q1560" s="167"/>
    </row>
    <row r="1561" spans="1:17" s="207" customFormat="1" ht="12" hidden="1" customHeight="1">
      <c r="A1561" s="163" t="s">
        <v>2407</v>
      </c>
      <c r="B1561" s="196"/>
      <c r="C1561" s="163" t="s">
        <v>2513</v>
      </c>
      <c r="D1561" s="167"/>
      <c r="E1561" s="197"/>
      <c r="F1561" s="169"/>
      <c r="G1561" s="169"/>
      <c r="H1561" s="169">
        <f t="shared" si="104"/>
        <v>0</v>
      </c>
      <c r="I1561" s="279">
        <v>261934</v>
      </c>
      <c r="J1561" s="169">
        <f t="shared" si="110"/>
        <v>0</v>
      </c>
      <c r="K1561" s="196"/>
      <c r="L1561" s="196"/>
      <c r="M1561" s="196"/>
      <c r="N1561" s="196"/>
      <c r="O1561" s="166">
        <f t="shared" si="109"/>
        <v>0</v>
      </c>
      <c r="P1561" s="195"/>
      <c r="Q1561" s="167"/>
    </row>
    <row r="1562" spans="1:17" s="207" customFormat="1" ht="12" hidden="1" customHeight="1">
      <c r="A1562" s="163" t="s">
        <v>2408</v>
      </c>
      <c r="B1562" s="196"/>
      <c r="C1562" s="163" t="s">
        <v>2514</v>
      </c>
      <c r="D1562" s="167"/>
      <c r="E1562" s="197"/>
      <c r="F1562" s="169"/>
      <c r="G1562" s="169"/>
      <c r="H1562" s="169">
        <f t="shared" si="104"/>
        <v>0</v>
      </c>
      <c r="I1562" s="279">
        <v>216258</v>
      </c>
      <c r="J1562" s="169">
        <f t="shared" si="110"/>
        <v>0</v>
      </c>
      <c r="K1562" s="196"/>
      <c r="L1562" s="196"/>
      <c r="M1562" s="196"/>
      <c r="N1562" s="196"/>
      <c r="O1562" s="166">
        <f t="shared" si="109"/>
        <v>0</v>
      </c>
      <c r="P1562" s="195"/>
      <c r="Q1562" s="167"/>
    </row>
    <row r="1563" spans="1:17" s="207" customFormat="1" ht="12" hidden="1" customHeight="1">
      <c r="A1563" s="163" t="s">
        <v>2409</v>
      </c>
      <c r="B1563" s="196"/>
      <c r="C1563" s="163" t="s">
        <v>2515</v>
      </c>
      <c r="D1563" s="167"/>
      <c r="E1563" s="197"/>
      <c r="F1563" s="169"/>
      <c r="G1563" s="169"/>
      <c r="H1563" s="169">
        <f t="shared" si="104"/>
        <v>0</v>
      </c>
      <c r="I1563" s="279">
        <v>247269</v>
      </c>
      <c r="J1563" s="169">
        <f t="shared" si="110"/>
        <v>0</v>
      </c>
      <c r="K1563" s="196"/>
      <c r="L1563" s="196"/>
      <c r="M1563" s="196"/>
      <c r="N1563" s="196"/>
      <c r="O1563" s="166">
        <f t="shared" si="109"/>
        <v>0</v>
      </c>
      <c r="P1563" s="195"/>
      <c r="Q1563" s="167"/>
    </row>
    <row r="1564" spans="1:17" s="207" customFormat="1" ht="12" hidden="1" customHeight="1">
      <c r="A1564" s="163" t="s">
        <v>2410</v>
      </c>
      <c r="B1564" s="196"/>
      <c r="C1564" s="163" t="s">
        <v>2516</v>
      </c>
      <c r="D1564" s="167"/>
      <c r="E1564" s="197"/>
      <c r="F1564" s="169"/>
      <c r="G1564" s="169"/>
      <c r="H1564" s="169">
        <f t="shared" si="104"/>
        <v>0</v>
      </c>
      <c r="I1564" s="279">
        <v>270724</v>
      </c>
      <c r="J1564" s="169">
        <f t="shared" si="110"/>
        <v>0</v>
      </c>
      <c r="K1564" s="196"/>
      <c r="L1564" s="196"/>
      <c r="M1564" s="196"/>
      <c r="N1564" s="196"/>
      <c r="O1564" s="166">
        <f t="shared" si="109"/>
        <v>0</v>
      </c>
      <c r="P1564" s="195"/>
      <c r="Q1564" s="167"/>
    </row>
    <row r="1565" spans="1:17" s="207" customFormat="1" ht="12" hidden="1" customHeight="1">
      <c r="A1565" s="163" t="s">
        <v>2411</v>
      </c>
      <c r="B1565" s="196"/>
      <c r="C1565" s="163" t="s">
        <v>2517</v>
      </c>
      <c r="D1565" s="167"/>
      <c r="E1565" s="197"/>
      <c r="F1565" s="169"/>
      <c r="G1565" s="169"/>
      <c r="H1565" s="169">
        <f t="shared" ref="H1565:H1628" si="111">F1565*G1565*$H$3</f>
        <v>0</v>
      </c>
      <c r="I1565" s="279">
        <v>264080</v>
      </c>
      <c r="J1565" s="169">
        <f t="shared" si="110"/>
        <v>0</v>
      </c>
      <c r="K1565" s="196"/>
      <c r="L1565" s="196"/>
      <c r="M1565" s="196"/>
      <c r="N1565" s="196"/>
      <c r="O1565" s="166">
        <f t="shared" si="109"/>
        <v>0</v>
      </c>
      <c r="P1565" s="195"/>
      <c r="Q1565" s="167"/>
    </row>
    <row r="1566" spans="1:17" s="207" customFormat="1" ht="12" hidden="1" customHeight="1">
      <c r="A1566" s="163" t="s">
        <v>2412</v>
      </c>
      <c r="B1566" s="196"/>
      <c r="C1566" s="163" t="s">
        <v>2518</v>
      </c>
      <c r="D1566" s="167"/>
      <c r="E1566" s="197"/>
      <c r="F1566" s="169"/>
      <c r="G1566" s="169"/>
      <c r="H1566" s="169">
        <f t="shared" si="111"/>
        <v>0</v>
      </c>
      <c r="I1566" s="279">
        <v>221816</v>
      </c>
      <c r="J1566" s="169">
        <f t="shared" si="110"/>
        <v>0</v>
      </c>
      <c r="K1566" s="196"/>
      <c r="L1566" s="196"/>
      <c r="M1566" s="196"/>
      <c r="N1566" s="196"/>
      <c r="O1566" s="166">
        <f t="shared" si="109"/>
        <v>0</v>
      </c>
      <c r="P1566" s="195"/>
      <c r="Q1566" s="167"/>
    </row>
    <row r="1567" spans="1:17" s="207" customFormat="1" ht="12" hidden="1" customHeight="1">
      <c r="A1567" s="163" t="s">
        <v>2413</v>
      </c>
      <c r="B1567" s="196"/>
      <c r="C1567" s="163" t="s">
        <v>2519</v>
      </c>
      <c r="D1567" s="167"/>
      <c r="E1567" s="197"/>
      <c r="F1567" s="169"/>
      <c r="G1567" s="169"/>
      <c r="H1567" s="169">
        <f t="shared" si="111"/>
        <v>0</v>
      </c>
      <c r="I1567" s="279">
        <v>233977</v>
      </c>
      <c r="J1567" s="169">
        <f t="shared" si="110"/>
        <v>0</v>
      </c>
      <c r="K1567" s="196"/>
      <c r="L1567" s="196"/>
      <c r="M1567" s="196"/>
      <c r="N1567" s="196"/>
      <c r="O1567" s="166">
        <f t="shared" si="109"/>
        <v>0</v>
      </c>
      <c r="P1567" s="195"/>
      <c r="Q1567" s="167"/>
    </row>
    <row r="1568" spans="1:17" s="207" customFormat="1" ht="12" hidden="1" customHeight="1">
      <c r="A1568" s="163" t="s">
        <v>2414</v>
      </c>
      <c r="B1568" s="196"/>
      <c r="C1568" s="163" t="s">
        <v>2520</v>
      </c>
      <c r="D1568" s="167"/>
      <c r="E1568" s="197"/>
      <c r="F1568" s="169"/>
      <c r="G1568" s="169"/>
      <c r="H1568" s="169">
        <f t="shared" si="111"/>
        <v>0</v>
      </c>
      <c r="I1568" s="279">
        <v>211355</v>
      </c>
      <c r="J1568" s="169">
        <f t="shared" si="110"/>
        <v>0</v>
      </c>
      <c r="K1568" s="196"/>
      <c r="L1568" s="196"/>
      <c r="M1568" s="196"/>
      <c r="N1568" s="196"/>
      <c r="O1568" s="166">
        <f t="shared" ref="O1568:O1631" si="112">SUM(H1568+J1568)+L1568+N1568</f>
        <v>0</v>
      </c>
      <c r="P1568" s="195"/>
      <c r="Q1568" s="167"/>
    </row>
    <row r="1569" spans="1:17" s="207" customFormat="1" ht="12" hidden="1" customHeight="1">
      <c r="A1569" s="163" t="s">
        <v>2415</v>
      </c>
      <c r="B1569" s="196"/>
      <c r="C1569" s="163" t="s">
        <v>2521</v>
      </c>
      <c r="D1569" s="167"/>
      <c r="E1569" s="197"/>
      <c r="F1569" s="169"/>
      <c r="G1569" s="169"/>
      <c r="H1569" s="169">
        <f t="shared" si="111"/>
        <v>0</v>
      </c>
      <c r="I1569" s="279">
        <v>266931</v>
      </c>
      <c r="J1569" s="169">
        <f t="shared" si="110"/>
        <v>0</v>
      </c>
      <c r="K1569" s="196"/>
      <c r="L1569" s="196"/>
      <c r="M1569" s="196"/>
      <c r="N1569" s="196"/>
      <c r="O1569" s="166">
        <f t="shared" si="112"/>
        <v>0</v>
      </c>
      <c r="P1569" s="195"/>
      <c r="Q1569" s="167"/>
    </row>
    <row r="1570" spans="1:17" s="207" customFormat="1" ht="12" hidden="1" customHeight="1">
      <c r="A1570" s="163" t="s">
        <v>2416</v>
      </c>
      <c r="B1570" s="196"/>
      <c r="C1570" s="163" t="s">
        <v>2522</v>
      </c>
      <c r="D1570" s="167"/>
      <c r="E1570" s="197"/>
      <c r="F1570" s="169"/>
      <c r="G1570" s="169"/>
      <c r="H1570" s="169">
        <f t="shared" si="111"/>
        <v>0</v>
      </c>
      <c r="I1570" s="279">
        <v>269836</v>
      </c>
      <c r="J1570" s="169">
        <f t="shared" si="110"/>
        <v>0</v>
      </c>
      <c r="K1570" s="196"/>
      <c r="L1570" s="196"/>
      <c r="M1570" s="196"/>
      <c r="N1570" s="196"/>
      <c r="O1570" s="166">
        <f t="shared" si="112"/>
        <v>0</v>
      </c>
      <c r="P1570" s="195"/>
      <c r="Q1570" s="167"/>
    </row>
    <row r="1571" spans="1:17" s="207" customFormat="1" ht="12" hidden="1" customHeight="1">
      <c r="A1571" s="163" t="s">
        <v>2417</v>
      </c>
      <c r="B1571" s="196"/>
      <c r="C1571" s="163" t="s">
        <v>2523</v>
      </c>
      <c r="D1571" s="167"/>
      <c r="E1571" s="197"/>
      <c r="F1571" s="169"/>
      <c r="G1571" s="169"/>
      <c r="H1571" s="169">
        <f t="shared" si="111"/>
        <v>0</v>
      </c>
      <c r="I1571" s="279">
        <v>279267</v>
      </c>
      <c r="J1571" s="169">
        <f t="shared" si="110"/>
        <v>0</v>
      </c>
      <c r="K1571" s="196"/>
      <c r="L1571" s="196"/>
      <c r="M1571" s="196"/>
      <c r="N1571" s="196"/>
      <c r="O1571" s="166">
        <f t="shared" si="112"/>
        <v>0</v>
      </c>
      <c r="P1571" s="195"/>
      <c r="Q1571" s="167"/>
    </row>
    <row r="1572" spans="1:17" s="207" customFormat="1" ht="12" hidden="1" customHeight="1">
      <c r="A1572" s="163" t="s">
        <v>2418</v>
      </c>
      <c r="B1572" s="196"/>
      <c r="C1572" s="163" t="s">
        <v>2524</v>
      </c>
      <c r="D1572" s="167"/>
      <c r="E1572" s="197"/>
      <c r="F1572" s="169"/>
      <c r="G1572" s="169"/>
      <c r="H1572" s="169">
        <f t="shared" si="111"/>
        <v>0</v>
      </c>
      <c r="I1572" s="279">
        <v>249088</v>
      </c>
      <c r="J1572" s="169">
        <f t="shared" si="110"/>
        <v>0</v>
      </c>
      <c r="K1572" s="196"/>
      <c r="L1572" s="196"/>
      <c r="M1572" s="196"/>
      <c r="N1572" s="196"/>
      <c r="O1572" s="166">
        <f t="shared" si="112"/>
        <v>0</v>
      </c>
      <c r="P1572" s="195"/>
      <c r="Q1572" s="167"/>
    </row>
    <row r="1573" spans="1:17" s="207" customFormat="1" ht="12" hidden="1" customHeight="1">
      <c r="A1573" s="163" t="s">
        <v>2419</v>
      </c>
      <c r="B1573" s="196"/>
      <c r="C1573" s="163" t="s">
        <v>2525</v>
      </c>
      <c r="D1573" s="167"/>
      <c r="E1573" s="197"/>
      <c r="F1573" s="169"/>
      <c r="G1573" s="169"/>
      <c r="H1573" s="169">
        <f t="shared" si="111"/>
        <v>0</v>
      </c>
      <c r="I1573" s="279">
        <v>247778</v>
      </c>
      <c r="J1573" s="169">
        <f t="shared" si="110"/>
        <v>0</v>
      </c>
      <c r="K1573" s="196"/>
      <c r="L1573" s="196"/>
      <c r="M1573" s="196"/>
      <c r="N1573" s="196"/>
      <c r="O1573" s="166">
        <f t="shared" si="112"/>
        <v>0</v>
      </c>
      <c r="P1573" s="195"/>
      <c r="Q1573" s="167"/>
    </row>
    <row r="1574" spans="1:17" s="207" customFormat="1" ht="12" hidden="1" customHeight="1">
      <c r="A1574" s="163" t="s">
        <v>2420</v>
      </c>
      <c r="B1574" s="196"/>
      <c r="C1574" s="163" t="s">
        <v>2526</v>
      </c>
      <c r="D1574" s="167"/>
      <c r="E1574" s="197"/>
      <c r="F1574" s="169"/>
      <c r="G1574" s="169"/>
      <c r="H1574" s="169">
        <f t="shared" si="111"/>
        <v>0</v>
      </c>
      <c r="I1574" s="279">
        <v>219996</v>
      </c>
      <c r="J1574" s="169">
        <f t="shared" si="110"/>
        <v>0</v>
      </c>
      <c r="K1574" s="196"/>
      <c r="L1574" s="196"/>
      <c r="M1574" s="196"/>
      <c r="N1574" s="196"/>
      <c r="O1574" s="166">
        <f t="shared" si="112"/>
        <v>0</v>
      </c>
      <c r="P1574" s="195"/>
      <c r="Q1574" s="167"/>
    </row>
    <row r="1575" spans="1:17" s="207" customFormat="1" ht="12" hidden="1" customHeight="1">
      <c r="A1575" s="163" t="s">
        <v>2421</v>
      </c>
      <c r="B1575" s="196"/>
      <c r="C1575" s="163" t="s">
        <v>2527</v>
      </c>
      <c r="D1575" s="167"/>
      <c r="E1575" s="197"/>
      <c r="F1575" s="169"/>
      <c r="G1575" s="169"/>
      <c r="H1575" s="169">
        <f t="shared" si="111"/>
        <v>0</v>
      </c>
      <c r="I1575" s="279">
        <v>274502</v>
      </c>
      <c r="J1575" s="169">
        <f t="shared" si="110"/>
        <v>0</v>
      </c>
      <c r="K1575" s="196"/>
      <c r="L1575" s="196"/>
      <c r="M1575" s="196"/>
      <c r="N1575" s="196"/>
      <c r="O1575" s="166">
        <f t="shared" si="112"/>
        <v>0</v>
      </c>
      <c r="P1575" s="195"/>
      <c r="Q1575" s="167"/>
    </row>
    <row r="1576" spans="1:17" s="207" customFormat="1" ht="12" hidden="1" customHeight="1">
      <c r="A1576" s="163" t="s">
        <v>2422</v>
      </c>
      <c r="B1576" s="196"/>
      <c r="C1576" s="163" t="s">
        <v>2528</v>
      </c>
      <c r="D1576" s="167"/>
      <c r="E1576" s="197"/>
      <c r="F1576" s="169"/>
      <c r="G1576" s="169"/>
      <c r="H1576" s="169">
        <f t="shared" si="111"/>
        <v>0</v>
      </c>
      <c r="I1576" s="279">
        <v>279575</v>
      </c>
      <c r="J1576" s="169">
        <f t="shared" si="110"/>
        <v>0</v>
      </c>
      <c r="K1576" s="196"/>
      <c r="L1576" s="196"/>
      <c r="M1576" s="196"/>
      <c r="N1576" s="196"/>
      <c r="O1576" s="166">
        <f t="shared" si="112"/>
        <v>0</v>
      </c>
      <c r="P1576" s="195"/>
      <c r="Q1576" s="167"/>
    </row>
    <row r="1577" spans="1:17" s="207" customFormat="1" ht="12" hidden="1" customHeight="1">
      <c r="A1577" s="163" t="s">
        <v>2423</v>
      </c>
      <c r="B1577" s="196"/>
      <c r="C1577" s="163" t="s">
        <v>2529</v>
      </c>
      <c r="D1577" s="167"/>
      <c r="E1577" s="197"/>
      <c r="F1577" s="169"/>
      <c r="G1577" s="169"/>
      <c r="H1577" s="169">
        <f t="shared" si="111"/>
        <v>0</v>
      </c>
      <c r="I1577" s="279">
        <v>256854</v>
      </c>
      <c r="J1577" s="169">
        <f t="shared" si="110"/>
        <v>0</v>
      </c>
      <c r="K1577" s="196"/>
      <c r="L1577" s="196"/>
      <c r="M1577" s="196"/>
      <c r="N1577" s="196"/>
      <c r="O1577" s="166">
        <f t="shared" si="112"/>
        <v>0</v>
      </c>
      <c r="P1577" s="195"/>
      <c r="Q1577" s="167"/>
    </row>
    <row r="1578" spans="1:17" s="207" customFormat="1" ht="12" hidden="1" customHeight="1">
      <c r="A1578" s="163" t="s">
        <v>2424</v>
      </c>
      <c r="B1578" s="196"/>
      <c r="C1578" s="163" t="s">
        <v>2530</v>
      </c>
      <c r="D1578" s="167"/>
      <c r="E1578" s="197"/>
      <c r="F1578" s="169"/>
      <c r="G1578" s="169"/>
      <c r="H1578" s="169">
        <f t="shared" si="111"/>
        <v>0</v>
      </c>
      <c r="I1578" s="279">
        <v>245524</v>
      </c>
      <c r="J1578" s="169">
        <f t="shared" si="110"/>
        <v>0</v>
      </c>
      <c r="K1578" s="196"/>
      <c r="L1578" s="196"/>
      <c r="M1578" s="196"/>
      <c r="N1578" s="196"/>
      <c r="O1578" s="166">
        <f t="shared" si="112"/>
        <v>0</v>
      </c>
      <c r="P1578" s="195"/>
      <c r="Q1578" s="167"/>
    </row>
    <row r="1579" spans="1:17" s="207" customFormat="1" ht="12" hidden="1" customHeight="1">
      <c r="A1579" s="163" t="s">
        <v>2425</v>
      </c>
      <c r="B1579" s="196"/>
      <c r="C1579" s="163" t="s">
        <v>2531</v>
      </c>
      <c r="D1579" s="167"/>
      <c r="E1579" s="197"/>
      <c r="F1579" s="169"/>
      <c r="G1579" s="169"/>
      <c r="H1579" s="169">
        <f t="shared" si="111"/>
        <v>0</v>
      </c>
      <c r="I1579" s="279">
        <v>221362</v>
      </c>
      <c r="J1579" s="169">
        <f t="shared" si="110"/>
        <v>0</v>
      </c>
      <c r="K1579" s="196"/>
      <c r="L1579" s="196"/>
      <c r="M1579" s="196"/>
      <c r="N1579" s="196"/>
      <c r="O1579" s="166">
        <f t="shared" si="112"/>
        <v>0</v>
      </c>
      <c r="P1579" s="195"/>
      <c r="Q1579" s="167"/>
    </row>
    <row r="1580" spans="1:17" s="207" customFormat="1" ht="12" hidden="1" customHeight="1">
      <c r="A1580" s="163" t="s">
        <v>2426</v>
      </c>
      <c r="B1580" s="196"/>
      <c r="C1580" s="163" t="s">
        <v>2532</v>
      </c>
      <c r="D1580" s="167"/>
      <c r="E1580" s="197"/>
      <c r="F1580" s="169"/>
      <c r="G1580" s="169"/>
      <c r="H1580" s="169">
        <f t="shared" si="111"/>
        <v>0</v>
      </c>
      <c r="I1580" s="279">
        <v>201535</v>
      </c>
      <c r="J1580" s="169">
        <f t="shared" si="110"/>
        <v>0</v>
      </c>
      <c r="K1580" s="196"/>
      <c r="L1580" s="196"/>
      <c r="M1580" s="196"/>
      <c r="N1580" s="196"/>
      <c r="O1580" s="166">
        <f t="shared" si="112"/>
        <v>0</v>
      </c>
      <c r="P1580" s="195"/>
      <c r="Q1580" s="167"/>
    </row>
    <row r="1581" spans="1:17" s="207" customFormat="1" ht="12" hidden="1" customHeight="1">
      <c r="A1581" s="163" t="s">
        <v>2427</v>
      </c>
      <c r="B1581" s="196"/>
      <c r="C1581" s="163" t="s">
        <v>2533</v>
      </c>
      <c r="D1581" s="167"/>
      <c r="E1581" s="197"/>
      <c r="F1581" s="169"/>
      <c r="G1581" s="169"/>
      <c r="H1581" s="169">
        <f t="shared" si="111"/>
        <v>0</v>
      </c>
      <c r="I1581" s="279">
        <v>263972</v>
      </c>
      <c r="J1581" s="169">
        <f t="shared" si="110"/>
        <v>0</v>
      </c>
      <c r="K1581" s="196"/>
      <c r="L1581" s="196"/>
      <c r="M1581" s="196"/>
      <c r="N1581" s="196"/>
      <c r="O1581" s="166">
        <f t="shared" si="112"/>
        <v>0</v>
      </c>
      <c r="P1581" s="195"/>
      <c r="Q1581" s="167"/>
    </row>
    <row r="1582" spans="1:17" s="207" customFormat="1" ht="12" hidden="1" customHeight="1">
      <c r="A1582" s="163" t="s">
        <v>2428</v>
      </c>
      <c r="B1582" s="196"/>
      <c r="C1582" s="163" t="s">
        <v>2534</v>
      </c>
      <c r="D1582" s="167"/>
      <c r="E1582" s="197"/>
      <c r="F1582" s="169"/>
      <c r="G1582" s="169"/>
      <c r="H1582" s="169">
        <f t="shared" si="111"/>
        <v>0</v>
      </c>
      <c r="I1582" s="279">
        <v>200341</v>
      </c>
      <c r="J1582" s="169">
        <f t="shared" si="110"/>
        <v>0</v>
      </c>
      <c r="K1582" s="196"/>
      <c r="L1582" s="196"/>
      <c r="M1582" s="196"/>
      <c r="N1582" s="196"/>
      <c r="O1582" s="166">
        <f t="shared" si="112"/>
        <v>0</v>
      </c>
      <c r="P1582" s="195"/>
      <c r="Q1582" s="167"/>
    </row>
    <row r="1583" spans="1:17" s="207" customFormat="1" ht="12" hidden="1" customHeight="1">
      <c r="A1583" s="163" t="s">
        <v>2429</v>
      </c>
      <c r="B1583" s="196"/>
      <c r="C1583" s="163" t="s">
        <v>2535</v>
      </c>
      <c r="D1583" s="167"/>
      <c r="E1583" s="197"/>
      <c r="F1583" s="169"/>
      <c r="G1583" s="169"/>
      <c r="H1583" s="169">
        <f t="shared" si="111"/>
        <v>0</v>
      </c>
      <c r="I1583" s="279">
        <v>232729</v>
      </c>
      <c r="J1583" s="169">
        <f t="shared" si="110"/>
        <v>0</v>
      </c>
      <c r="K1583" s="196"/>
      <c r="L1583" s="196"/>
      <c r="M1583" s="196"/>
      <c r="N1583" s="196"/>
      <c r="O1583" s="166">
        <f t="shared" si="112"/>
        <v>0</v>
      </c>
      <c r="P1583" s="195"/>
      <c r="Q1583" s="167"/>
    </row>
    <row r="1584" spans="1:17" s="207" customFormat="1" ht="12" hidden="1" customHeight="1">
      <c r="A1584" s="163" t="s">
        <v>2430</v>
      </c>
      <c r="B1584" s="196"/>
      <c r="C1584" s="163" t="s">
        <v>2536</v>
      </c>
      <c r="D1584" s="167"/>
      <c r="E1584" s="197"/>
      <c r="F1584" s="169"/>
      <c r="G1584" s="169"/>
      <c r="H1584" s="169">
        <f t="shared" si="111"/>
        <v>0</v>
      </c>
      <c r="I1584" s="279">
        <v>229334</v>
      </c>
      <c r="J1584" s="169">
        <f t="shared" si="110"/>
        <v>0</v>
      </c>
      <c r="K1584" s="196"/>
      <c r="L1584" s="196"/>
      <c r="M1584" s="196"/>
      <c r="N1584" s="196"/>
      <c r="O1584" s="166">
        <f t="shared" si="112"/>
        <v>0</v>
      </c>
      <c r="P1584" s="195"/>
      <c r="Q1584" s="167"/>
    </row>
    <row r="1585" spans="1:17" s="207" customFormat="1" ht="12" hidden="1" customHeight="1">
      <c r="A1585" s="163" t="s">
        <v>2431</v>
      </c>
      <c r="B1585" s="196"/>
      <c r="C1585" s="163" t="s">
        <v>2537</v>
      </c>
      <c r="D1585" s="167"/>
      <c r="E1585" s="197"/>
      <c r="F1585" s="169"/>
      <c r="G1585" s="169"/>
      <c r="H1585" s="169">
        <f t="shared" si="111"/>
        <v>0</v>
      </c>
      <c r="I1585" s="279">
        <v>251041</v>
      </c>
      <c r="J1585" s="169">
        <f t="shared" si="110"/>
        <v>0</v>
      </c>
      <c r="K1585" s="196"/>
      <c r="L1585" s="196"/>
      <c r="M1585" s="196"/>
      <c r="N1585" s="196"/>
      <c r="O1585" s="166">
        <f t="shared" si="112"/>
        <v>0</v>
      </c>
      <c r="P1585" s="195"/>
      <c r="Q1585" s="167"/>
    </row>
    <row r="1586" spans="1:17" s="207" customFormat="1" ht="12" hidden="1" customHeight="1">
      <c r="A1586" s="163" t="s">
        <v>2432</v>
      </c>
      <c r="B1586" s="196"/>
      <c r="C1586" s="163" t="s">
        <v>2538</v>
      </c>
      <c r="D1586" s="167"/>
      <c r="E1586" s="197"/>
      <c r="F1586" s="169"/>
      <c r="G1586" s="169"/>
      <c r="H1586" s="169">
        <f t="shared" si="111"/>
        <v>0</v>
      </c>
      <c r="I1586" s="279">
        <v>222504</v>
      </c>
      <c r="J1586" s="169">
        <f t="shared" si="110"/>
        <v>0</v>
      </c>
      <c r="K1586" s="196"/>
      <c r="L1586" s="196"/>
      <c r="M1586" s="196"/>
      <c r="N1586" s="196"/>
      <c r="O1586" s="166">
        <f t="shared" si="112"/>
        <v>0</v>
      </c>
      <c r="P1586" s="195"/>
      <c r="Q1586" s="167"/>
    </row>
    <row r="1587" spans="1:17" s="207" customFormat="1" ht="12" hidden="1" customHeight="1">
      <c r="A1587" s="163" t="s">
        <v>2433</v>
      </c>
      <c r="B1587" s="196"/>
      <c r="C1587" s="163" t="s">
        <v>2539</v>
      </c>
      <c r="D1587" s="167"/>
      <c r="E1587" s="197"/>
      <c r="F1587" s="169"/>
      <c r="G1587" s="169"/>
      <c r="H1587" s="169">
        <f t="shared" si="111"/>
        <v>0</v>
      </c>
      <c r="I1587" s="279">
        <v>229664</v>
      </c>
      <c r="J1587" s="169">
        <f t="shared" si="110"/>
        <v>0</v>
      </c>
      <c r="K1587" s="196"/>
      <c r="L1587" s="196"/>
      <c r="M1587" s="196"/>
      <c r="N1587" s="196"/>
      <c r="O1587" s="166">
        <f t="shared" si="112"/>
        <v>0</v>
      </c>
      <c r="P1587" s="195"/>
      <c r="Q1587" s="167"/>
    </row>
    <row r="1588" spans="1:17" s="207" customFormat="1" ht="12" hidden="1" customHeight="1">
      <c r="A1588" s="163" t="s">
        <v>2434</v>
      </c>
      <c r="B1588" s="196"/>
      <c r="C1588" s="163" t="s">
        <v>2540</v>
      </c>
      <c r="D1588" s="167"/>
      <c r="E1588" s="197"/>
      <c r="F1588" s="169"/>
      <c r="G1588" s="169"/>
      <c r="H1588" s="169">
        <f t="shared" si="111"/>
        <v>0</v>
      </c>
      <c r="I1588" s="279">
        <v>248510</v>
      </c>
      <c r="J1588" s="169">
        <f t="shared" si="110"/>
        <v>0</v>
      </c>
      <c r="K1588" s="196"/>
      <c r="L1588" s="196"/>
      <c r="M1588" s="196"/>
      <c r="N1588" s="196"/>
      <c r="O1588" s="166">
        <f t="shared" si="112"/>
        <v>0</v>
      </c>
      <c r="P1588" s="195"/>
      <c r="Q1588" s="167"/>
    </row>
    <row r="1589" spans="1:17" s="207" customFormat="1" ht="12" hidden="1" customHeight="1">
      <c r="A1589" s="163" t="s">
        <v>2435</v>
      </c>
      <c r="B1589" s="196"/>
      <c r="C1589" s="163" t="s">
        <v>2541</v>
      </c>
      <c r="D1589" s="167"/>
      <c r="E1589" s="197"/>
      <c r="F1589" s="169"/>
      <c r="G1589" s="169"/>
      <c r="H1589" s="169">
        <f t="shared" si="111"/>
        <v>0</v>
      </c>
      <c r="I1589" s="279">
        <v>230103</v>
      </c>
      <c r="J1589" s="169">
        <f t="shared" si="110"/>
        <v>0</v>
      </c>
      <c r="K1589" s="196"/>
      <c r="L1589" s="196"/>
      <c r="M1589" s="196"/>
      <c r="N1589" s="196"/>
      <c r="O1589" s="166">
        <f t="shared" si="112"/>
        <v>0</v>
      </c>
      <c r="P1589" s="195"/>
      <c r="Q1589" s="167"/>
    </row>
    <row r="1590" spans="1:17" s="207" customFormat="1" ht="12" hidden="1" customHeight="1">
      <c r="A1590" s="163" t="s">
        <v>2436</v>
      </c>
      <c r="B1590" s="196"/>
      <c r="C1590" s="163" t="s">
        <v>2542</v>
      </c>
      <c r="D1590" s="167"/>
      <c r="E1590" s="197"/>
      <c r="F1590" s="169"/>
      <c r="G1590" s="169"/>
      <c r="H1590" s="169">
        <f t="shared" si="111"/>
        <v>0</v>
      </c>
      <c r="I1590" s="279">
        <v>214222</v>
      </c>
      <c r="J1590" s="169">
        <f t="shared" si="110"/>
        <v>0</v>
      </c>
      <c r="K1590" s="196"/>
      <c r="L1590" s="196"/>
      <c r="M1590" s="196"/>
      <c r="N1590" s="196"/>
      <c r="O1590" s="166">
        <f t="shared" si="112"/>
        <v>0</v>
      </c>
      <c r="P1590" s="195"/>
      <c r="Q1590" s="167"/>
    </row>
    <row r="1591" spans="1:17" s="207" customFormat="1" ht="12" hidden="1" customHeight="1">
      <c r="A1591" s="163" t="s">
        <v>2437</v>
      </c>
      <c r="B1591" s="196"/>
      <c r="C1591" s="163" t="s">
        <v>2543</v>
      </c>
      <c r="D1591" s="167"/>
      <c r="E1591" s="197"/>
      <c r="F1591" s="169"/>
      <c r="G1591" s="169"/>
      <c r="H1591" s="169">
        <f t="shared" si="111"/>
        <v>0</v>
      </c>
      <c r="I1591" s="279">
        <v>207557</v>
      </c>
      <c r="J1591" s="169">
        <f t="shared" si="110"/>
        <v>0</v>
      </c>
      <c r="K1591" s="196"/>
      <c r="L1591" s="196"/>
      <c r="M1591" s="196"/>
      <c r="N1591" s="196"/>
      <c r="O1591" s="166">
        <f t="shared" si="112"/>
        <v>0</v>
      </c>
      <c r="P1591" s="195"/>
      <c r="Q1591" s="167"/>
    </row>
    <row r="1592" spans="1:17" s="207" customFormat="1" ht="12" hidden="1" customHeight="1">
      <c r="A1592" s="163" t="s">
        <v>2438</v>
      </c>
      <c r="B1592" s="196"/>
      <c r="C1592" s="163" t="s">
        <v>2544</v>
      </c>
      <c r="D1592" s="167"/>
      <c r="E1592" s="197"/>
      <c r="F1592" s="169"/>
      <c r="G1592" s="169"/>
      <c r="H1592" s="169">
        <f t="shared" si="111"/>
        <v>0</v>
      </c>
      <c r="I1592" s="279">
        <v>214086</v>
      </c>
      <c r="J1592" s="169">
        <f t="shared" si="110"/>
        <v>0</v>
      </c>
      <c r="K1592" s="196"/>
      <c r="L1592" s="196"/>
      <c r="M1592" s="196"/>
      <c r="N1592" s="196"/>
      <c r="O1592" s="166">
        <f t="shared" si="112"/>
        <v>0</v>
      </c>
      <c r="P1592" s="195"/>
      <c r="Q1592" s="167"/>
    </row>
    <row r="1593" spans="1:17" s="207" customFormat="1" ht="12" hidden="1" customHeight="1">
      <c r="A1593" s="163" t="s">
        <v>2439</v>
      </c>
      <c r="B1593" s="196"/>
      <c r="C1593" s="163" t="s">
        <v>2545</v>
      </c>
      <c r="D1593" s="167"/>
      <c r="E1593" s="197"/>
      <c r="F1593" s="169"/>
      <c r="G1593" s="169"/>
      <c r="H1593" s="169">
        <f t="shared" si="111"/>
        <v>0</v>
      </c>
      <c r="I1593" s="279">
        <v>178347</v>
      </c>
      <c r="J1593" s="169">
        <f t="shared" si="110"/>
        <v>0</v>
      </c>
      <c r="K1593" s="196"/>
      <c r="L1593" s="196"/>
      <c r="M1593" s="196"/>
      <c r="N1593" s="196"/>
      <c r="O1593" s="166">
        <f t="shared" si="112"/>
        <v>0</v>
      </c>
      <c r="P1593" s="195"/>
      <c r="Q1593" s="167"/>
    </row>
    <row r="1594" spans="1:17" s="207" customFormat="1" ht="12" hidden="1" customHeight="1">
      <c r="A1594" s="163" t="s">
        <v>2440</v>
      </c>
      <c r="B1594" s="196"/>
      <c r="C1594" s="163" t="s">
        <v>2546</v>
      </c>
      <c r="D1594" s="167"/>
      <c r="E1594" s="197"/>
      <c r="F1594" s="169"/>
      <c r="G1594" s="169"/>
      <c r="H1594" s="169">
        <f t="shared" si="111"/>
        <v>0</v>
      </c>
      <c r="I1594" s="279">
        <v>213095</v>
      </c>
      <c r="J1594" s="169">
        <f t="shared" si="110"/>
        <v>0</v>
      </c>
      <c r="K1594" s="196"/>
      <c r="L1594" s="196"/>
      <c r="M1594" s="196"/>
      <c r="N1594" s="196"/>
      <c r="O1594" s="166">
        <f t="shared" si="112"/>
        <v>0</v>
      </c>
      <c r="P1594" s="195"/>
      <c r="Q1594" s="167"/>
    </row>
    <row r="1595" spans="1:17" s="207" customFormat="1" ht="12" hidden="1" customHeight="1">
      <c r="A1595" s="163" t="s">
        <v>2441</v>
      </c>
      <c r="B1595" s="196"/>
      <c r="C1595" s="163" t="s">
        <v>2547</v>
      </c>
      <c r="D1595" s="167"/>
      <c r="E1595" s="197"/>
      <c r="F1595" s="169"/>
      <c r="G1595" s="169"/>
      <c r="H1595" s="169">
        <f t="shared" si="111"/>
        <v>0</v>
      </c>
      <c r="I1595" s="279">
        <v>200944</v>
      </c>
      <c r="J1595" s="169">
        <f t="shared" si="110"/>
        <v>0</v>
      </c>
      <c r="K1595" s="196"/>
      <c r="L1595" s="196"/>
      <c r="M1595" s="196"/>
      <c r="N1595" s="196"/>
      <c r="O1595" s="166">
        <f t="shared" si="112"/>
        <v>0</v>
      </c>
      <c r="P1595" s="195"/>
      <c r="Q1595" s="167"/>
    </row>
    <row r="1596" spans="1:17" s="207" customFormat="1" ht="12" hidden="1" customHeight="1">
      <c r="A1596" s="163" t="s">
        <v>2442</v>
      </c>
      <c r="B1596" s="196"/>
      <c r="C1596" s="163" t="s">
        <v>2548</v>
      </c>
      <c r="D1596" s="167"/>
      <c r="E1596" s="197"/>
      <c r="F1596" s="169"/>
      <c r="G1596" s="169"/>
      <c r="H1596" s="169">
        <f t="shared" si="111"/>
        <v>0</v>
      </c>
      <c r="I1596" s="279">
        <v>272996</v>
      </c>
      <c r="J1596" s="169">
        <f t="shared" si="110"/>
        <v>0</v>
      </c>
      <c r="K1596" s="196"/>
      <c r="L1596" s="196"/>
      <c r="M1596" s="196"/>
      <c r="N1596" s="196"/>
      <c r="O1596" s="166">
        <f t="shared" si="112"/>
        <v>0</v>
      </c>
      <c r="P1596" s="195"/>
      <c r="Q1596" s="167"/>
    </row>
    <row r="1597" spans="1:17" s="207" customFormat="1" ht="12" hidden="1" customHeight="1">
      <c r="A1597" s="163" t="s">
        <v>2443</v>
      </c>
      <c r="B1597" s="196"/>
      <c r="C1597" s="163" t="s">
        <v>2549</v>
      </c>
      <c r="D1597" s="167"/>
      <c r="E1597" s="197"/>
      <c r="F1597" s="169"/>
      <c r="G1597" s="169"/>
      <c r="H1597" s="169">
        <f t="shared" si="111"/>
        <v>0</v>
      </c>
      <c r="I1597" s="279">
        <v>233960</v>
      </c>
      <c r="J1597" s="169">
        <f t="shared" si="110"/>
        <v>0</v>
      </c>
      <c r="K1597" s="196"/>
      <c r="L1597" s="196"/>
      <c r="M1597" s="196"/>
      <c r="N1597" s="196"/>
      <c r="O1597" s="166">
        <f t="shared" si="112"/>
        <v>0</v>
      </c>
      <c r="P1597" s="195"/>
      <c r="Q1597" s="167"/>
    </row>
    <row r="1598" spans="1:17" s="207" customFormat="1" ht="12" hidden="1" customHeight="1">
      <c r="A1598" s="163" t="s">
        <v>2444</v>
      </c>
      <c r="B1598" s="196"/>
      <c r="C1598" s="163" t="s">
        <v>2550</v>
      </c>
      <c r="D1598" s="167"/>
      <c r="E1598" s="197"/>
      <c r="F1598" s="169"/>
      <c r="G1598" s="169"/>
      <c r="H1598" s="169">
        <f t="shared" si="111"/>
        <v>0</v>
      </c>
      <c r="I1598" s="279">
        <v>167059</v>
      </c>
      <c r="J1598" s="169">
        <f t="shared" si="110"/>
        <v>0</v>
      </c>
      <c r="K1598" s="196"/>
      <c r="L1598" s="196"/>
      <c r="M1598" s="196"/>
      <c r="N1598" s="196"/>
      <c r="O1598" s="166">
        <f t="shared" si="112"/>
        <v>0</v>
      </c>
      <c r="P1598" s="195"/>
      <c r="Q1598" s="167"/>
    </row>
    <row r="1599" spans="1:17" s="207" customFormat="1" ht="12" hidden="1" customHeight="1">
      <c r="A1599" s="163" t="s">
        <v>2445</v>
      </c>
      <c r="B1599" s="196"/>
      <c r="C1599" s="163" t="s">
        <v>2551</v>
      </c>
      <c r="D1599" s="167"/>
      <c r="E1599" s="197"/>
      <c r="F1599" s="169"/>
      <c r="G1599" s="169"/>
      <c r="H1599" s="169">
        <f t="shared" si="111"/>
        <v>0</v>
      </c>
      <c r="I1599" s="279">
        <v>242281</v>
      </c>
      <c r="J1599" s="169">
        <f t="shared" si="110"/>
        <v>0</v>
      </c>
      <c r="K1599" s="196"/>
      <c r="L1599" s="196"/>
      <c r="M1599" s="196"/>
      <c r="N1599" s="196"/>
      <c r="O1599" s="166">
        <f t="shared" si="112"/>
        <v>0</v>
      </c>
      <c r="P1599" s="195"/>
      <c r="Q1599" s="167"/>
    </row>
    <row r="1600" spans="1:17" s="207" customFormat="1" ht="12" hidden="1" customHeight="1">
      <c r="A1600" s="163" t="s">
        <v>2446</v>
      </c>
      <c r="B1600" s="196"/>
      <c r="C1600" s="163" t="s">
        <v>2552</v>
      </c>
      <c r="D1600" s="167"/>
      <c r="E1600" s="197"/>
      <c r="F1600" s="169"/>
      <c r="G1600" s="169"/>
      <c r="H1600" s="169">
        <f t="shared" si="111"/>
        <v>0</v>
      </c>
      <c r="I1600" s="279">
        <v>318247</v>
      </c>
      <c r="J1600" s="169">
        <f t="shared" si="110"/>
        <v>0</v>
      </c>
      <c r="K1600" s="196"/>
      <c r="L1600" s="196"/>
      <c r="M1600" s="196"/>
      <c r="N1600" s="196"/>
      <c r="O1600" s="166">
        <f t="shared" si="112"/>
        <v>0</v>
      </c>
      <c r="P1600" s="195"/>
      <c r="Q1600" s="167"/>
    </row>
    <row r="1601" spans="1:17" s="207" customFormat="1" ht="12" hidden="1" customHeight="1">
      <c r="A1601" s="163" t="s">
        <v>2447</v>
      </c>
      <c r="B1601" s="196"/>
      <c r="C1601" s="163" t="s">
        <v>2553</v>
      </c>
      <c r="D1601" s="167"/>
      <c r="E1601" s="197"/>
      <c r="F1601" s="169"/>
      <c r="G1601" s="169"/>
      <c r="H1601" s="169">
        <f t="shared" si="111"/>
        <v>0</v>
      </c>
      <c r="I1601" s="279">
        <v>253759</v>
      </c>
      <c r="J1601" s="169">
        <f t="shared" si="110"/>
        <v>0</v>
      </c>
      <c r="K1601" s="196"/>
      <c r="L1601" s="196"/>
      <c r="M1601" s="196"/>
      <c r="N1601" s="196"/>
      <c r="O1601" s="166">
        <f t="shared" si="112"/>
        <v>0</v>
      </c>
      <c r="P1601" s="195"/>
      <c r="Q1601" s="167"/>
    </row>
    <row r="1602" spans="1:17" s="207" customFormat="1" ht="12" hidden="1" customHeight="1">
      <c r="A1602" s="163" t="s">
        <v>2448</v>
      </c>
      <c r="B1602" s="196"/>
      <c r="C1602" s="163" t="s">
        <v>2554</v>
      </c>
      <c r="D1602" s="167"/>
      <c r="E1602" s="197"/>
      <c r="F1602" s="169"/>
      <c r="G1602" s="169"/>
      <c r="H1602" s="169">
        <f t="shared" si="111"/>
        <v>0</v>
      </c>
      <c r="I1602" s="279">
        <v>289294</v>
      </c>
      <c r="J1602" s="169">
        <f t="shared" si="110"/>
        <v>0</v>
      </c>
      <c r="K1602" s="196"/>
      <c r="L1602" s="196"/>
      <c r="M1602" s="196"/>
      <c r="N1602" s="196"/>
      <c r="O1602" s="166">
        <f t="shared" si="112"/>
        <v>0</v>
      </c>
      <c r="P1602" s="195"/>
      <c r="Q1602" s="167"/>
    </row>
    <row r="1603" spans="1:17" s="207" customFormat="1" ht="12" hidden="1" customHeight="1">
      <c r="A1603" s="163" t="s">
        <v>2449</v>
      </c>
      <c r="B1603" s="196"/>
      <c r="C1603" s="163" t="s">
        <v>2555</v>
      </c>
      <c r="D1603" s="167"/>
      <c r="E1603" s="197"/>
      <c r="F1603" s="169"/>
      <c r="G1603" s="169"/>
      <c r="H1603" s="169">
        <f t="shared" si="111"/>
        <v>0</v>
      </c>
      <c r="I1603" s="279">
        <v>238910</v>
      </c>
      <c r="J1603" s="169">
        <f t="shared" si="110"/>
        <v>0</v>
      </c>
      <c r="K1603" s="196"/>
      <c r="L1603" s="196"/>
      <c r="M1603" s="196"/>
      <c r="N1603" s="196"/>
      <c r="O1603" s="166">
        <f t="shared" si="112"/>
        <v>0</v>
      </c>
      <c r="P1603" s="195"/>
      <c r="Q1603" s="167"/>
    </row>
    <row r="1604" spans="1:17" s="207" customFormat="1" ht="12" hidden="1" customHeight="1">
      <c r="A1604" s="163" t="s">
        <v>2450</v>
      </c>
      <c r="B1604" s="196"/>
      <c r="C1604" s="163" t="s">
        <v>2556</v>
      </c>
      <c r="D1604" s="167"/>
      <c r="E1604" s="197"/>
      <c r="F1604" s="169"/>
      <c r="G1604" s="169"/>
      <c r="H1604" s="169">
        <f t="shared" si="111"/>
        <v>0</v>
      </c>
      <c r="I1604" s="279">
        <v>215290</v>
      </c>
      <c r="J1604" s="169">
        <f t="shared" si="110"/>
        <v>0</v>
      </c>
      <c r="K1604" s="196"/>
      <c r="L1604" s="196"/>
      <c r="M1604" s="196"/>
      <c r="N1604" s="196"/>
      <c r="O1604" s="166">
        <f t="shared" si="112"/>
        <v>0</v>
      </c>
      <c r="P1604" s="195"/>
      <c r="Q1604" s="167"/>
    </row>
    <row r="1605" spans="1:17" s="207" customFormat="1" ht="12" hidden="1" customHeight="1">
      <c r="A1605" s="163" t="s">
        <v>2451</v>
      </c>
      <c r="B1605" s="196"/>
      <c r="C1605" s="163" t="s">
        <v>2557</v>
      </c>
      <c r="D1605" s="167"/>
      <c r="E1605" s="197"/>
      <c r="F1605" s="169"/>
      <c r="G1605" s="169"/>
      <c r="H1605" s="169">
        <f t="shared" si="111"/>
        <v>0</v>
      </c>
      <c r="I1605" s="279">
        <v>268376</v>
      </c>
      <c r="J1605" s="169">
        <f t="shared" si="110"/>
        <v>0</v>
      </c>
      <c r="K1605" s="196"/>
      <c r="L1605" s="196"/>
      <c r="M1605" s="196"/>
      <c r="N1605" s="196"/>
      <c r="O1605" s="166">
        <f t="shared" si="112"/>
        <v>0</v>
      </c>
      <c r="P1605" s="195"/>
      <c r="Q1605" s="167"/>
    </row>
    <row r="1606" spans="1:17" s="207" customFormat="1" ht="12" hidden="1" customHeight="1">
      <c r="A1606" s="163" t="s">
        <v>2452</v>
      </c>
      <c r="B1606" s="196"/>
      <c r="C1606" s="163" t="s">
        <v>2558</v>
      </c>
      <c r="D1606" s="167"/>
      <c r="E1606" s="197"/>
      <c r="F1606" s="169"/>
      <c r="G1606" s="169"/>
      <c r="H1606" s="169">
        <f t="shared" si="111"/>
        <v>0</v>
      </c>
      <c r="I1606" s="279">
        <v>205259</v>
      </c>
      <c r="J1606" s="169">
        <f t="shared" si="110"/>
        <v>0</v>
      </c>
      <c r="K1606" s="196"/>
      <c r="L1606" s="196"/>
      <c r="M1606" s="196"/>
      <c r="N1606" s="196"/>
      <c r="O1606" s="166">
        <f t="shared" si="112"/>
        <v>0</v>
      </c>
      <c r="P1606" s="195"/>
      <c r="Q1606" s="167"/>
    </row>
    <row r="1607" spans="1:17" s="207" customFormat="1" ht="12" hidden="1" customHeight="1">
      <c r="A1607" s="163" t="s">
        <v>2453</v>
      </c>
      <c r="B1607" s="196"/>
      <c r="C1607" s="163" t="s">
        <v>2559</v>
      </c>
      <c r="D1607" s="167"/>
      <c r="E1607" s="197"/>
      <c r="F1607" s="169"/>
      <c r="G1607" s="169"/>
      <c r="H1607" s="169">
        <f t="shared" si="111"/>
        <v>0</v>
      </c>
      <c r="I1607" s="279">
        <v>244203</v>
      </c>
      <c r="J1607" s="169">
        <f t="shared" si="110"/>
        <v>0</v>
      </c>
      <c r="K1607" s="196"/>
      <c r="L1607" s="196"/>
      <c r="M1607" s="196"/>
      <c r="N1607" s="196"/>
      <c r="O1607" s="166">
        <f t="shared" si="112"/>
        <v>0</v>
      </c>
      <c r="P1607" s="195"/>
      <c r="Q1607" s="167"/>
    </row>
    <row r="1608" spans="1:17" s="207" customFormat="1" ht="12" hidden="1" customHeight="1">
      <c r="A1608" s="163" t="s">
        <v>2454</v>
      </c>
      <c r="B1608" s="196"/>
      <c r="C1608" s="163" t="s">
        <v>2560</v>
      </c>
      <c r="D1608" s="167"/>
      <c r="E1608" s="197"/>
      <c r="F1608" s="169"/>
      <c r="G1608" s="169"/>
      <c r="H1608" s="169">
        <f t="shared" si="111"/>
        <v>0</v>
      </c>
      <c r="I1608" s="279">
        <v>349464</v>
      </c>
      <c r="J1608" s="169">
        <f t="shared" si="110"/>
        <v>0</v>
      </c>
      <c r="K1608" s="196"/>
      <c r="L1608" s="196"/>
      <c r="M1608" s="196"/>
      <c r="N1608" s="196"/>
      <c r="O1608" s="166">
        <f t="shared" si="112"/>
        <v>0</v>
      </c>
      <c r="P1608" s="195"/>
      <c r="Q1608" s="167"/>
    </row>
    <row r="1609" spans="1:17" s="207" customFormat="1" ht="12" hidden="1" customHeight="1">
      <c r="A1609" s="163" t="s">
        <v>2455</v>
      </c>
      <c r="B1609" s="196"/>
      <c r="C1609" s="163" t="s">
        <v>2561</v>
      </c>
      <c r="D1609" s="167"/>
      <c r="E1609" s="197"/>
      <c r="F1609" s="169"/>
      <c r="G1609" s="169"/>
      <c r="H1609" s="169">
        <f t="shared" si="111"/>
        <v>0</v>
      </c>
      <c r="I1609" s="279">
        <v>215484</v>
      </c>
      <c r="J1609" s="169">
        <f t="shared" si="110"/>
        <v>0</v>
      </c>
      <c r="K1609" s="196"/>
      <c r="L1609" s="196"/>
      <c r="M1609" s="196"/>
      <c r="N1609" s="196"/>
      <c r="O1609" s="166">
        <f t="shared" si="112"/>
        <v>0</v>
      </c>
      <c r="P1609" s="195"/>
      <c r="Q1609" s="167"/>
    </row>
    <row r="1610" spans="1:17" s="207" customFormat="1" ht="12" hidden="1" customHeight="1">
      <c r="A1610" s="163" t="s">
        <v>2456</v>
      </c>
      <c r="B1610" s="196"/>
      <c r="C1610" s="163" t="s">
        <v>2562</v>
      </c>
      <c r="D1610" s="167"/>
      <c r="E1610" s="197"/>
      <c r="F1610" s="169"/>
      <c r="G1610" s="169"/>
      <c r="H1610" s="169">
        <f t="shared" si="111"/>
        <v>0</v>
      </c>
      <c r="I1610" s="279">
        <v>196399</v>
      </c>
      <c r="J1610" s="169">
        <f t="shared" si="110"/>
        <v>0</v>
      </c>
      <c r="K1610" s="196"/>
      <c r="L1610" s="196"/>
      <c r="M1610" s="196"/>
      <c r="N1610" s="196"/>
      <c r="O1610" s="166">
        <f t="shared" si="112"/>
        <v>0</v>
      </c>
      <c r="P1610" s="195"/>
      <c r="Q1610" s="167"/>
    </row>
    <row r="1611" spans="1:17" s="207" customFormat="1" ht="12" hidden="1" customHeight="1">
      <c r="A1611" s="163" t="s">
        <v>2457</v>
      </c>
      <c r="B1611" s="196"/>
      <c r="C1611" s="163" t="s">
        <v>2563</v>
      </c>
      <c r="D1611" s="167"/>
      <c r="E1611" s="197"/>
      <c r="F1611" s="169"/>
      <c r="G1611" s="169"/>
      <c r="H1611" s="169">
        <f t="shared" si="111"/>
        <v>0</v>
      </c>
      <c r="I1611" s="279">
        <v>192704</v>
      </c>
      <c r="J1611" s="169">
        <f t="shared" si="110"/>
        <v>0</v>
      </c>
      <c r="K1611" s="196"/>
      <c r="L1611" s="196"/>
      <c r="M1611" s="196"/>
      <c r="N1611" s="196"/>
      <c r="O1611" s="166">
        <f t="shared" si="112"/>
        <v>0</v>
      </c>
      <c r="P1611" s="195"/>
      <c r="Q1611" s="167"/>
    </row>
    <row r="1612" spans="1:17" s="207" customFormat="1" ht="12" hidden="1" customHeight="1">
      <c r="A1612" s="163" t="s">
        <v>2458</v>
      </c>
      <c r="B1612" s="196"/>
      <c r="C1612" s="163" t="s">
        <v>2564</v>
      </c>
      <c r="D1612" s="167"/>
      <c r="E1612" s="197"/>
      <c r="F1612" s="169"/>
      <c r="G1612" s="169"/>
      <c r="H1612" s="169">
        <f t="shared" si="111"/>
        <v>0</v>
      </c>
      <c r="I1612" s="279">
        <v>173658</v>
      </c>
      <c r="J1612" s="169">
        <f t="shared" si="110"/>
        <v>0</v>
      </c>
      <c r="K1612" s="196"/>
      <c r="L1612" s="196"/>
      <c r="M1612" s="196"/>
      <c r="N1612" s="196"/>
      <c r="O1612" s="166">
        <f t="shared" si="112"/>
        <v>0</v>
      </c>
      <c r="P1612" s="195"/>
      <c r="Q1612" s="167"/>
    </row>
    <row r="1613" spans="1:17" s="207" customFormat="1" ht="12" hidden="1" customHeight="1">
      <c r="A1613" s="163" t="s">
        <v>2459</v>
      </c>
      <c r="B1613" s="196"/>
      <c r="C1613" s="163" t="s">
        <v>2565</v>
      </c>
      <c r="D1613" s="167"/>
      <c r="E1613" s="197"/>
      <c r="F1613" s="169"/>
      <c r="G1613" s="169"/>
      <c r="H1613" s="169">
        <f t="shared" si="111"/>
        <v>0</v>
      </c>
      <c r="I1613" s="279">
        <v>146440</v>
      </c>
      <c r="J1613" s="169">
        <f t="shared" si="110"/>
        <v>0</v>
      </c>
      <c r="K1613" s="196"/>
      <c r="L1613" s="196"/>
      <c r="M1613" s="196"/>
      <c r="N1613" s="196"/>
      <c r="O1613" s="166">
        <f t="shared" si="112"/>
        <v>0</v>
      </c>
      <c r="P1613" s="195"/>
      <c r="Q1613" s="167"/>
    </row>
    <row r="1614" spans="1:17" s="207" customFormat="1" ht="12" hidden="1" customHeight="1">
      <c r="A1614" s="163" t="s">
        <v>2460</v>
      </c>
      <c r="B1614" s="196"/>
      <c r="C1614" s="163" t="s">
        <v>2566</v>
      </c>
      <c r="D1614" s="167"/>
      <c r="E1614" s="197"/>
      <c r="F1614" s="169"/>
      <c r="G1614" s="169"/>
      <c r="H1614" s="169">
        <f t="shared" si="111"/>
        <v>0</v>
      </c>
      <c r="I1614" s="279">
        <v>256260</v>
      </c>
      <c r="J1614" s="169">
        <f t="shared" si="110"/>
        <v>0</v>
      </c>
      <c r="K1614" s="196"/>
      <c r="L1614" s="196"/>
      <c r="M1614" s="196"/>
      <c r="N1614" s="196"/>
      <c r="O1614" s="166">
        <f t="shared" si="112"/>
        <v>0</v>
      </c>
      <c r="P1614" s="195"/>
      <c r="Q1614" s="167"/>
    </row>
    <row r="1615" spans="1:17" s="207" customFormat="1" ht="12" hidden="1" customHeight="1">
      <c r="A1615" s="163" t="s">
        <v>2461</v>
      </c>
      <c r="B1615" s="196"/>
      <c r="C1615" s="163" t="s">
        <v>2567</v>
      </c>
      <c r="D1615" s="167"/>
      <c r="E1615" s="197"/>
      <c r="F1615" s="169"/>
      <c r="G1615" s="169"/>
      <c r="H1615" s="169">
        <f t="shared" si="111"/>
        <v>0</v>
      </c>
      <c r="I1615" s="279">
        <v>234723</v>
      </c>
      <c r="J1615" s="169">
        <f t="shared" si="110"/>
        <v>0</v>
      </c>
      <c r="K1615" s="196"/>
      <c r="L1615" s="196"/>
      <c r="M1615" s="196"/>
      <c r="N1615" s="196"/>
      <c r="O1615" s="166">
        <f t="shared" si="112"/>
        <v>0</v>
      </c>
      <c r="P1615" s="195"/>
      <c r="Q1615" s="167"/>
    </row>
    <row r="1616" spans="1:17" s="207" customFormat="1" ht="12" hidden="1" customHeight="1">
      <c r="A1616" s="163" t="s">
        <v>2462</v>
      </c>
      <c r="B1616" s="196"/>
      <c r="C1616" s="163" t="s">
        <v>2568</v>
      </c>
      <c r="D1616" s="167"/>
      <c r="E1616" s="197"/>
      <c r="F1616" s="169"/>
      <c r="G1616" s="169"/>
      <c r="H1616" s="169">
        <f t="shared" si="111"/>
        <v>0</v>
      </c>
      <c r="I1616" s="279">
        <v>185830</v>
      </c>
      <c r="J1616" s="169">
        <f t="shared" si="110"/>
        <v>0</v>
      </c>
      <c r="K1616" s="196"/>
      <c r="L1616" s="196"/>
      <c r="M1616" s="196"/>
      <c r="N1616" s="196"/>
      <c r="O1616" s="166">
        <f t="shared" si="112"/>
        <v>0</v>
      </c>
      <c r="P1616" s="195"/>
      <c r="Q1616" s="167"/>
    </row>
    <row r="1617" spans="1:17" s="207" customFormat="1" ht="12" hidden="1" customHeight="1">
      <c r="A1617" s="163" t="s">
        <v>168</v>
      </c>
      <c r="B1617" s="196"/>
      <c r="C1617" s="163" t="s">
        <v>169</v>
      </c>
      <c r="D1617" s="167"/>
      <c r="E1617" s="197"/>
      <c r="F1617" s="169"/>
      <c r="G1617" s="169"/>
      <c r="H1617" s="169">
        <f t="shared" si="111"/>
        <v>0</v>
      </c>
      <c r="I1617" s="279">
        <v>272860</v>
      </c>
      <c r="J1617" s="169">
        <f t="shared" si="110"/>
        <v>0</v>
      </c>
      <c r="K1617" s="196"/>
      <c r="L1617" s="196"/>
      <c r="M1617" s="196"/>
      <c r="N1617" s="196"/>
      <c r="O1617" s="166">
        <f t="shared" si="112"/>
        <v>0</v>
      </c>
      <c r="P1617" s="195"/>
      <c r="Q1617" s="167"/>
    </row>
    <row r="1618" spans="1:17" s="207" customFormat="1" ht="12" hidden="1" customHeight="1">
      <c r="A1618" s="163" t="s">
        <v>2463</v>
      </c>
      <c r="B1618" s="196"/>
      <c r="C1618" s="163" t="s">
        <v>2569</v>
      </c>
      <c r="D1618" s="167"/>
      <c r="E1618" s="197"/>
      <c r="F1618" s="169"/>
      <c r="G1618" s="169"/>
      <c r="H1618" s="169">
        <f t="shared" si="111"/>
        <v>0</v>
      </c>
      <c r="I1618" s="279">
        <v>414989</v>
      </c>
      <c r="J1618" s="169">
        <f t="shared" si="110"/>
        <v>0</v>
      </c>
      <c r="K1618" s="196"/>
      <c r="L1618" s="196"/>
      <c r="M1618" s="196"/>
      <c r="N1618" s="196"/>
      <c r="O1618" s="166">
        <f t="shared" si="112"/>
        <v>0</v>
      </c>
      <c r="P1618" s="195"/>
      <c r="Q1618" s="167"/>
    </row>
    <row r="1619" spans="1:17" s="207" customFormat="1" ht="12" hidden="1" customHeight="1">
      <c r="A1619" s="163" t="s">
        <v>2464</v>
      </c>
      <c r="B1619" s="196"/>
      <c r="C1619" s="163" t="s">
        <v>2570</v>
      </c>
      <c r="D1619" s="167"/>
      <c r="E1619" s="197"/>
      <c r="F1619" s="169"/>
      <c r="G1619" s="169"/>
      <c r="H1619" s="169">
        <f t="shared" si="111"/>
        <v>0</v>
      </c>
      <c r="I1619" s="279">
        <v>354400</v>
      </c>
      <c r="J1619" s="169">
        <f t="shared" si="110"/>
        <v>0</v>
      </c>
      <c r="K1619" s="196"/>
      <c r="L1619" s="196"/>
      <c r="M1619" s="196"/>
      <c r="N1619" s="196"/>
      <c r="O1619" s="166">
        <f t="shared" si="112"/>
        <v>0</v>
      </c>
      <c r="P1619" s="195"/>
      <c r="Q1619" s="167"/>
    </row>
    <row r="1620" spans="1:17" s="207" customFormat="1" ht="12" hidden="1" customHeight="1">
      <c r="A1620" s="163" t="s">
        <v>2465</v>
      </c>
      <c r="B1620" s="196"/>
      <c r="C1620" s="163" t="s">
        <v>2571</v>
      </c>
      <c r="D1620" s="167"/>
      <c r="E1620" s="197"/>
      <c r="F1620" s="169"/>
      <c r="G1620" s="169"/>
      <c r="H1620" s="169">
        <f t="shared" si="111"/>
        <v>0</v>
      </c>
      <c r="I1620" s="279">
        <v>301374</v>
      </c>
      <c r="J1620" s="169">
        <f t="shared" ref="J1620:J1664" si="113">IF(P1620="",F1620*I1620*$P$3,F1620*I1620*P1620)</f>
        <v>0</v>
      </c>
      <c r="K1620" s="196"/>
      <c r="L1620" s="196"/>
      <c r="M1620" s="196"/>
      <c r="N1620" s="196"/>
      <c r="O1620" s="166">
        <f t="shared" si="112"/>
        <v>0</v>
      </c>
      <c r="P1620" s="195"/>
      <c r="Q1620" s="167"/>
    </row>
    <row r="1621" spans="1:17" s="207" customFormat="1" ht="12" hidden="1" customHeight="1">
      <c r="A1621" s="163" t="s">
        <v>2466</v>
      </c>
      <c r="B1621" s="196"/>
      <c r="C1621" s="163" t="s">
        <v>2572</v>
      </c>
      <c r="D1621" s="167"/>
      <c r="E1621" s="197"/>
      <c r="F1621" s="169"/>
      <c r="G1621" s="169"/>
      <c r="H1621" s="169">
        <f t="shared" si="111"/>
        <v>0</v>
      </c>
      <c r="I1621" s="279">
        <v>621630</v>
      </c>
      <c r="J1621" s="169">
        <f t="shared" si="113"/>
        <v>0</v>
      </c>
      <c r="K1621" s="196"/>
      <c r="L1621" s="196"/>
      <c r="M1621" s="196"/>
      <c r="N1621" s="196"/>
      <c r="O1621" s="166">
        <f t="shared" si="112"/>
        <v>0</v>
      </c>
      <c r="P1621" s="195"/>
      <c r="Q1621" s="167"/>
    </row>
    <row r="1622" spans="1:17" s="207" customFormat="1" ht="12" hidden="1" customHeight="1">
      <c r="A1622" s="163" t="s">
        <v>2467</v>
      </c>
      <c r="B1622" s="196"/>
      <c r="C1622" s="163" t="s">
        <v>2573</v>
      </c>
      <c r="D1622" s="167"/>
      <c r="E1622" s="197"/>
      <c r="F1622" s="169"/>
      <c r="G1622" s="169"/>
      <c r="H1622" s="169">
        <f t="shared" si="111"/>
        <v>0</v>
      </c>
      <c r="I1622" s="279">
        <v>652757</v>
      </c>
      <c r="J1622" s="169">
        <f t="shared" si="113"/>
        <v>0</v>
      </c>
      <c r="K1622" s="196"/>
      <c r="L1622" s="196"/>
      <c r="M1622" s="196"/>
      <c r="N1622" s="196"/>
      <c r="O1622" s="166">
        <f t="shared" si="112"/>
        <v>0</v>
      </c>
      <c r="P1622" s="195"/>
      <c r="Q1622" s="167"/>
    </row>
    <row r="1623" spans="1:17" s="207" customFormat="1" ht="12" hidden="1" customHeight="1">
      <c r="A1623" s="163" t="s">
        <v>2468</v>
      </c>
      <c r="B1623" s="196"/>
      <c r="C1623" s="163" t="s">
        <v>2574</v>
      </c>
      <c r="D1623" s="167"/>
      <c r="E1623" s="197"/>
      <c r="F1623" s="169"/>
      <c r="G1623" s="169"/>
      <c r="H1623" s="169">
        <f t="shared" si="111"/>
        <v>0</v>
      </c>
      <c r="I1623" s="279">
        <v>402995</v>
      </c>
      <c r="J1623" s="169">
        <f t="shared" si="113"/>
        <v>0</v>
      </c>
      <c r="K1623" s="196"/>
      <c r="L1623" s="196"/>
      <c r="M1623" s="196"/>
      <c r="N1623" s="196"/>
      <c r="O1623" s="166">
        <f t="shared" si="112"/>
        <v>0</v>
      </c>
      <c r="P1623" s="195"/>
      <c r="Q1623" s="167"/>
    </row>
    <row r="1624" spans="1:17" s="207" customFormat="1" ht="12" hidden="1" customHeight="1">
      <c r="A1624" s="163" t="s">
        <v>2469</v>
      </c>
      <c r="B1624" s="196"/>
      <c r="C1624" s="163" t="s">
        <v>2575</v>
      </c>
      <c r="D1624" s="167"/>
      <c r="E1624" s="197"/>
      <c r="F1624" s="169"/>
      <c r="G1624" s="169"/>
      <c r="H1624" s="169">
        <f t="shared" si="111"/>
        <v>0</v>
      </c>
      <c r="I1624" s="279">
        <v>537271</v>
      </c>
      <c r="J1624" s="169">
        <f t="shared" si="113"/>
        <v>0</v>
      </c>
      <c r="K1624" s="196"/>
      <c r="L1624" s="196"/>
      <c r="M1624" s="196"/>
      <c r="N1624" s="196"/>
      <c r="O1624" s="166">
        <f t="shared" si="112"/>
        <v>0</v>
      </c>
      <c r="P1624" s="195"/>
      <c r="Q1624" s="167"/>
    </row>
    <row r="1625" spans="1:17" s="207" customFormat="1" ht="12" hidden="1" customHeight="1">
      <c r="A1625" s="163" t="s">
        <v>2470</v>
      </c>
      <c r="B1625" s="196"/>
      <c r="C1625" s="163" t="s">
        <v>2576</v>
      </c>
      <c r="D1625" s="167"/>
      <c r="E1625" s="197"/>
      <c r="F1625" s="169"/>
      <c r="G1625" s="169"/>
      <c r="H1625" s="169">
        <f t="shared" si="111"/>
        <v>0</v>
      </c>
      <c r="I1625" s="279">
        <v>262536</v>
      </c>
      <c r="J1625" s="169">
        <f t="shared" si="113"/>
        <v>0</v>
      </c>
      <c r="K1625" s="196"/>
      <c r="L1625" s="196"/>
      <c r="M1625" s="196"/>
      <c r="N1625" s="196"/>
      <c r="O1625" s="166">
        <f t="shared" si="112"/>
        <v>0</v>
      </c>
      <c r="P1625" s="195"/>
      <c r="Q1625" s="167"/>
    </row>
    <row r="1626" spans="1:17" s="207" customFormat="1" ht="12" hidden="1" customHeight="1">
      <c r="A1626" s="163" t="s">
        <v>2471</v>
      </c>
      <c r="B1626" s="196"/>
      <c r="C1626" s="163" t="s">
        <v>2577</v>
      </c>
      <c r="D1626" s="167"/>
      <c r="E1626" s="197"/>
      <c r="F1626" s="169"/>
      <c r="G1626" s="169"/>
      <c r="H1626" s="169">
        <f t="shared" si="111"/>
        <v>0</v>
      </c>
      <c r="I1626" s="279">
        <v>310890</v>
      </c>
      <c r="J1626" s="169">
        <f t="shared" si="113"/>
        <v>0</v>
      </c>
      <c r="K1626" s="196"/>
      <c r="L1626" s="196"/>
      <c r="M1626" s="196"/>
      <c r="N1626" s="196"/>
      <c r="O1626" s="166">
        <f t="shared" si="112"/>
        <v>0</v>
      </c>
      <c r="P1626" s="195"/>
      <c r="Q1626" s="167"/>
    </row>
    <row r="1627" spans="1:17" s="207" customFormat="1" ht="12" hidden="1" customHeight="1">
      <c r="A1627" s="163" t="s">
        <v>2472</v>
      </c>
      <c r="B1627" s="196"/>
      <c r="C1627" s="163" t="s">
        <v>2578</v>
      </c>
      <c r="D1627" s="167"/>
      <c r="E1627" s="197"/>
      <c r="F1627" s="169"/>
      <c r="G1627" s="169"/>
      <c r="H1627" s="169">
        <f t="shared" si="111"/>
        <v>0</v>
      </c>
      <c r="I1627" s="279">
        <v>302209</v>
      </c>
      <c r="J1627" s="169">
        <f t="shared" si="113"/>
        <v>0</v>
      </c>
      <c r="K1627" s="196"/>
      <c r="L1627" s="196"/>
      <c r="M1627" s="196"/>
      <c r="N1627" s="196"/>
      <c r="O1627" s="166">
        <f t="shared" si="112"/>
        <v>0</v>
      </c>
      <c r="P1627" s="195"/>
      <c r="Q1627" s="167"/>
    </row>
    <row r="1628" spans="1:17" s="207" customFormat="1" ht="12" hidden="1" customHeight="1">
      <c r="A1628" s="163" t="s">
        <v>2473</v>
      </c>
      <c r="B1628" s="196"/>
      <c r="C1628" s="163" t="s">
        <v>2579</v>
      </c>
      <c r="D1628" s="167"/>
      <c r="E1628" s="197"/>
      <c r="F1628" s="169"/>
      <c r="G1628" s="169"/>
      <c r="H1628" s="169">
        <f t="shared" si="111"/>
        <v>0</v>
      </c>
      <c r="I1628" s="279">
        <v>275107</v>
      </c>
      <c r="J1628" s="169">
        <f t="shared" si="113"/>
        <v>0</v>
      </c>
      <c r="K1628" s="196"/>
      <c r="L1628" s="196"/>
      <c r="M1628" s="196"/>
      <c r="N1628" s="196"/>
      <c r="O1628" s="166">
        <f t="shared" si="112"/>
        <v>0</v>
      </c>
      <c r="P1628" s="195"/>
      <c r="Q1628" s="167"/>
    </row>
    <row r="1629" spans="1:17" s="207" customFormat="1" ht="12" hidden="1" customHeight="1">
      <c r="A1629" s="163" t="s">
        <v>2474</v>
      </c>
      <c r="B1629" s="196"/>
      <c r="C1629" s="163" t="s">
        <v>2580</v>
      </c>
      <c r="D1629" s="167"/>
      <c r="E1629" s="197"/>
      <c r="F1629" s="169"/>
      <c r="G1629" s="169"/>
      <c r="H1629" s="169">
        <f t="shared" ref="H1629:H1692" si="114">F1629*G1629*$H$3</f>
        <v>0</v>
      </c>
      <c r="I1629" s="279">
        <v>305050</v>
      </c>
      <c r="J1629" s="169">
        <f t="shared" si="113"/>
        <v>0</v>
      </c>
      <c r="K1629" s="196"/>
      <c r="L1629" s="196"/>
      <c r="M1629" s="196"/>
      <c r="N1629" s="196"/>
      <c r="O1629" s="166">
        <f t="shared" si="112"/>
        <v>0</v>
      </c>
      <c r="P1629" s="195"/>
      <c r="Q1629" s="167"/>
    </row>
    <row r="1630" spans="1:17" s="207" customFormat="1" ht="12" hidden="1" customHeight="1">
      <c r="A1630" s="163" t="s">
        <v>2475</v>
      </c>
      <c r="B1630" s="196"/>
      <c r="C1630" s="163" t="s">
        <v>2581</v>
      </c>
      <c r="D1630" s="167"/>
      <c r="E1630" s="197"/>
      <c r="F1630" s="169"/>
      <c r="G1630" s="169"/>
      <c r="H1630" s="169">
        <f t="shared" si="114"/>
        <v>0</v>
      </c>
      <c r="I1630" s="279">
        <v>397952</v>
      </c>
      <c r="J1630" s="169">
        <f t="shared" si="113"/>
        <v>0</v>
      </c>
      <c r="K1630" s="196"/>
      <c r="L1630" s="196"/>
      <c r="M1630" s="196"/>
      <c r="N1630" s="196"/>
      <c r="O1630" s="166">
        <f t="shared" si="112"/>
        <v>0</v>
      </c>
      <c r="P1630" s="195"/>
      <c r="Q1630" s="167"/>
    </row>
    <row r="1631" spans="1:17" s="207" customFormat="1" ht="12" hidden="1" customHeight="1">
      <c r="A1631" s="163" t="s">
        <v>2476</v>
      </c>
      <c r="B1631" s="196"/>
      <c r="C1631" s="163" t="s">
        <v>2582</v>
      </c>
      <c r="D1631" s="167"/>
      <c r="E1631" s="197"/>
      <c r="F1631" s="169"/>
      <c r="G1631" s="169"/>
      <c r="H1631" s="169">
        <f t="shared" si="114"/>
        <v>0</v>
      </c>
      <c r="I1631" s="279">
        <v>423830</v>
      </c>
      <c r="J1631" s="169">
        <f t="shared" si="113"/>
        <v>0</v>
      </c>
      <c r="K1631" s="196"/>
      <c r="L1631" s="196"/>
      <c r="M1631" s="196"/>
      <c r="N1631" s="196"/>
      <c r="O1631" s="166">
        <f t="shared" si="112"/>
        <v>0</v>
      </c>
      <c r="P1631" s="195"/>
      <c r="Q1631" s="167"/>
    </row>
    <row r="1632" spans="1:17" s="207" customFormat="1" ht="12" hidden="1" customHeight="1">
      <c r="A1632" s="163" t="s">
        <v>2477</v>
      </c>
      <c r="B1632" s="196"/>
      <c r="C1632" s="163" t="s">
        <v>2583</v>
      </c>
      <c r="D1632" s="167"/>
      <c r="E1632" s="197"/>
      <c r="F1632" s="169"/>
      <c r="G1632" s="169"/>
      <c r="H1632" s="169">
        <f t="shared" si="114"/>
        <v>0</v>
      </c>
      <c r="I1632" s="279">
        <v>347927</v>
      </c>
      <c r="J1632" s="169">
        <f t="shared" si="113"/>
        <v>0</v>
      </c>
      <c r="K1632" s="196"/>
      <c r="L1632" s="196"/>
      <c r="M1632" s="196"/>
      <c r="N1632" s="196"/>
      <c r="O1632" s="166">
        <f t="shared" ref="O1632:O1695" si="115">SUM(H1632+J1632)+L1632+N1632</f>
        <v>0</v>
      </c>
      <c r="P1632" s="195"/>
      <c r="Q1632" s="167"/>
    </row>
    <row r="1633" spans="1:17" s="207" customFormat="1" ht="12" hidden="1" customHeight="1">
      <c r="A1633" s="163" t="s">
        <v>2478</v>
      </c>
      <c r="B1633" s="196"/>
      <c r="C1633" s="163" t="s">
        <v>2584</v>
      </c>
      <c r="D1633" s="167"/>
      <c r="E1633" s="197"/>
      <c r="F1633" s="169"/>
      <c r="G1633" s="169"/>
      <c r="H1633" s="169">
        <f t="shared" si="114"/>
        <v>0</v>
      </c>
      <c r="I1633" s="279">
        <v>203469</v>
      </c>
      <c r="J1633" s="169">
        <f t="shared" si="113"/>
        <v>0</v>
      </c>
      <c r="K1633" s="196"/>
      <c r="L1633" s="196"/>
      <c r="M1633" s="196"/>
      <c r="N1633" s="196"/>
      <c r="O1633" s="166">
        <f t="shared" si="115"/>
        <v>0</v>
      </c>
      <c r="P1633" s="195"/>
      <c r="Q1633" s="167"/>
    </row>
    <row r="1634" spans="1:17" s="207" customFormat="1" ht="12" hidden="1" customHeight="1">
      <c r="A1634" s="163" t="s">
        <v>2479</v>
      </c>
      <c r="B1634" s="196"/>
      <c r="C1634" s="163" t="s">
        <v>2585</v>
      </c>
      <c r="D1634" s="167"/>
      <c r="E1634" s="197"/>
      <c r="F1634" s="169"/>
      <c r="G1634" s="169"/>
      <c r="H1634" s="169">
        <f t="shared" si="114"/>
        <v>0</v>
      </c>
      <c r="I1634" s="279">
        <v>455593</v>
      </c>
      <c r="J1634" s="169">
        <f t="shared" si="113"/>
        <v>0</v>
      </c>
      <c r="K1634" s="196"/>
      <c r="L1634" s="196"/>
      <c r="M1634" s="196"/>
      <c r="N1634" s="196"/>
      <c r="O1634" s="166">
        <f t="shared" si="115"/>
        <v>0</v>
      </c>
      <c r="P1634" s="195"/>
      <c r="Q1634" s="167"/>
    </row>
    <row r="1635" spans="1:17" s="207" customFormat="1" ht="12" hidden="1" customHeight="1">
      <c r="A1635" s="163" t="s">
        <v>2480</v>
      </c>
      <c r="B1635" s="196"/>
      <c r="C1635" s="163" t="s">
        <v>2586</v>
      </c>
      <c r="D1635" s="167"/>
      <c r="E1635" s="197"/>
      <c r="F1635" s="169"/>
      <c r="G1635" s="169"/>
      <c r="H1635" s="169">
        <f t="shared" si="114"/>
        <v>0</v>
      </c>
      <c r="I1635" s="279">
        <v>381052</v>
      </c>
      <c r="J1635" s="169">
        <f t="shared" si="113"/>
        <v>0</v>
      </c>
      <c r="K1635" s="196"/>
      <c r="L1635" s="196"/>
      <c r="M1635" s="196"/>
      <c r="N1635" s="196"/>
      <c r="O1635" s="166">
        <f t="shared" si="115"/>
        <v>0</v>
      </c>
      <c r="P1635" s="195"/>
      <c r="Q1635" s="167"/>
    </row>
    <row r="1636" spans="1:17" s="207" customFormat="1" ht="12" hidden="1" customHeight="1">
      <c r="A1636" s="163" t="s">
        <v>2481</v>
      </c>
      <c r="B1636" s="196"/>
      <c r="C1636" s="163" t="s">
        <v>2587</v>
      </c>
      <c r="D1636" s="167"/>
      <c r="E1636" s="197"/>
      <c r="F1636" s="169"/>
      <c r="G1636" s="169"/>
      <c r="H1636" s="169">
        <f t="shared" si="114"/>
        <v>0</v>
      </c>
      <c r="I1636" s="279">
        <v>444532</v>
      </c>
      <c r="J1636" s="169">
        <f t="shared" si="113"/>
        <v>0</v>
      </c>
      <c r="K1636" s="196"/>
      <c r="L1636" s="196"/>
      <c r="M1636" s="196"/>
      <c r="N1636" s="196"/>
      <c r="O1636" s="166">
        <f t="shared" si="115"/>
        <v>0</v>
      </c>
      <c r="P1636" s="195"/>
      <c r="Q1636" s="167"/>
    </row>
    <row r="1637" spans="1:17" s="207" customFormat="1" ht="12" hidden="1" customHeight="1">
      <c r="A1637" s="163" t="s">
        <v>2482</v>
      </c>
      <c r="B1637" s="196"/>
      <c r="C1637" s="163" t="s">
        <v>2588</v>
      </c>
      <c r="D1637" s="167"/>
      <c r="E1637" s="197"/>
      <c r="F1637" s="169"/>
      <c r="G1637" s="169"/>
      <c r="H1637" s="169">
        <f t="shared" si="114"/>
        <v>0</v>
      </c>
      <c r="I1637" s="279">
        <v>506030</v>
      </c>
      <c r="J1637" s="169">
        <f t="shared" si="113"/>
        <v>0</v>
      </c>
      <c r="K1637" s="196"/>
      <c r="L1637" s="196"/>
      <c r="M1637" s="196"/>
      <c r="N1637" s="196"/>
      <c r="O1637" s="166">
        <f t="shared" si="115"/>
        <v>0</v>
      </c>
      <c r="P1637" s="195"/>
      <c r="Q1637" s="167"/>
    </row>
    <row r="1638" spans="1:17" s="207" customFormat="1" ht="12" hidden="1" customHeight="1">
      <c r="A1638" s="163" t="s">
        <v>2483</v>
      </c>
      <c r="B1638" s="196"/>
      <c r="C1638" s="163" t="s">
        <v>2589</v>
      </c>
      <c r="D1638" s="167"/>
      <c r="E1638" s="197"/>
      <c r="F1638" s="169"/>
      <c r="G1638" s="169"/>
      <c r="H1638" s="169">
        <f t="shared" si="114"/>
        <v>0</v>
      </c>
      <c r="I1638" s="279">
        <v>312305</v>
      </c>
      <c r="J1638" s="169">
        <f t="shared" si="113"/>
        <v>0</v>
      </c>
      <c r="K1638" s="196"/>
      <c r="L1638" s="196"/>
      <c r="M1638" s="196"/>
      <c r="N1638" s="196"/>
      <c r="O1638" s="166">
        <f t="shared" si="115"/>
        <v>0</v>
      </c>
      <c r="P1638" s="195"/>
      <c r="Q1638" s="167"/>
    </row>
    <row r="1639" spans="1:17" s="207" customFormat="1" ht="12" hidden="1" customHeight="1">
      <c r="A1639" s="163" t="s">
        <v>2484</v>
      </c>
      <c r="B1639" s="196"/>
      <c r="C1639" s="163" t="s">
        <v>2590</v>
      </c>
      <c r="D1639" s="167"/>
      <c r="E1639" s="197"/>
      <c r="F1639" s="169"/>
      <c r="G1639" s="169"/>
      <c r="H1639" s="169">
        <f t="shared" si="114"/>
        <v>0</v>
      </c>
      <c r="I1639" s="279">
        <v>341397</v>
      </c>
      <c r="J1639" s="169">
        <f t="shared" si="113"/>
        <v>0</v>
      </c>
      <c r="K1639" s="196"/>
      <c r="L1639" s="196"/>
      <c r="M1639" s="196"/>
      <c r="N1639" s="196"/>
      <c r="O1639" s="166">
        <f t="shared" si="115"/>
        <v>0</v>
      </c>
      <c r="P1639" s="195"/>
      <c r="Q1639" s="167"/>
    </row>
    <row r="1640" spans="1:17" s="207" customFormat="1" ht="12" hidden="1" customHeight="1">
      <c r="A1640" s="163" t="s">
        <v>2485</v>
      </c>
      <c r="B1640" s="196"/>
      <c r="C1640" s="163" t="s">
        <v>2591</v>
      </c>
      <c r="D1640" s="167"/>
      <c r="E1640" s="197"/>
      <c r="F1640" s="169"/>
      <c r="G1640" s="169"/>
      <c r="H1640" s="169">
        <f t="shared" si="114"/>
        <v>0</v>
      </c>
      <c r="I1640" s="279">
        <v>241318</v>
      </c>
      <c r="J1640" s="169">
        <f t="shared" si="113"/>
        <v>0</v>
      </c>
      <c r="K1640" s="196"/>
      <c r="L1640" s="196"/>
      <c r="M1640" s="196"/>
      <c r="N1640" s="196"/>
      <c r="O1640" s="166">
        <f t="shared" si="115"/>
        <v>0</v>
      </c>
      <c r="P1640" s="195"/>
      <c r="Q1640" s="167"/>
    </row>
    <row r="1641" spans="1:17" s="207" customFormat="1" ht="12" hidden="1" customHeight="1">
      <c r="A1641" s="163" t="s">
        <v>2486</v>
      </c>
      <c r="B1641" s="196"/>
      <c r="C1641" s="163" t="s">
        <v>2592</v>
      </c>
      <c r="D1641" s="167"/>
      <c r="E1641" s="197"/>
      <c r="F1641" s="169"/>
      <c r="G1641" s="169"/>
      <c r="H1641" s="169">
        <f t="shared" si="114"/>
        <v>0</v>
      </c>
      <c r="I1641" s="279">
        <v>394554</v>
      </c>
      <c r="J1641" s="169">
        <f t="shared" si="113"/>
        <v>0</v>
      </c>
      <c r="K1641" s="196"/>
      <c r="L1641" s="196"/>
      <c r="M1641" s="196"/>
      <c r="N1641" s="196"/>
      <c r="O1641" s="166">
        <f t="shared" si="115"/>
        <v>0</v>
      </c>
      <c r="P1641" s="195"/>
      <c r="Q1641" s="167"/>
    </row>
    <row r="1642" spans="1:17" s="207" customFormat="1" ht="12" hidden="1" customHeight="1">
      <c r="A1642" s="163" t="s">
        <v>2487</v>
      </c>
      <c r="B1642" s="196"/>
      <c r="C1642" s="163" t="s">
        <v>2593</v>
      </c>
      <c r="D1642" s="167"/>
      <c r="E1642" s="197"/>
      <c r="F1642" s="169"/>
      <c r="G1642" s="169"/>
      <c r="H1642" s="169">
        <f t="shared" si="114"/>
        <v>0</v>
      </c>
      <c r="I1642" s="279">
        <v>339449</v>
      </c>
      <c r="J1642" s="169">
        <f t="shared" si="113"/>
        <v>0</v>
      </c>
      <c r="K1642" s="196"/>
      <c r="L1642" s="196"/>
      <c r="M1642" s="196"/>
      <c r="N1642" s="196"/>
      <c r="O1642" s="166">
        <f t="shared" si="115"/>
        <v>0</v>
      </c>
      <c r="P1642" s="195"/>
      <c r="Q1642" s="167"/>
    </row>
    <row r="1643" spans="1:17" s="207" customFormat="1" ht="12" hidden="1" customHeight="1">
      <c r="A1643" s="163" t="s">
        <v>2488</v>
      </c>
      <c r="B1643" s="196"/>
      <c r="C1643" s="163" t="s">
        <v>2594</v>
      </c>
      <c r="D1643" s="167"/>
      <c r="E1643" s="197"/>
      <c r="F1643" s="169"/>
      <c r="G1643" s="169"/>
      <c r="H1643" s="169">
        <f t="shared" si="114"/>
        <v>0</v>
      </c>
      <c r="I1643" s="279">
        <v>346952</v>
      </c>
      <c r="J1643" s="169">
        <f t="shared" si="113"/>
        <v>0</v>
      </c>
      <c r="K1643" s="196"/>
      <c r="L1643" s="196"/>
      <c r="M1643" s="196"/>
      <c r="N1643" s="196"/>
      <c r="O1643" s="166">
        <f t="shared" si="115"/>
        <v>0</v>
      </c>
      <c r="P1643" s="195"/>
      <c r="Q1643" s="167"/>
    </row>
    <row r="1644" spans="1:17" s="207" customFormat="1" ht="12" hidden="1" customHeight="1">
      <c r="A1644" s="163" t="s">
        <v>2489</v>
      </c>
      <c r="B1644" s="196"/>
      <c r="C1644" s="163" t="s">
        <v>2595</v>
      </c>
      <c r="D1644" s="167"/>
      <c r="E1644" s="197"/>
      <c r="F1644" s="169"/>
      <c r="G1644" s="169"/>
      <c r="H1644" s="169">
        <f t="shared" si="114"/>
        <v>0</v>
      </c>
      <c r="I1644" s="279">
        <v>266667</v>
      </c>
      <c r="J1644" s="169">
        <f t="shared" si="113"/>
        <v>0</v>
      </c>
      <c r="K1644" s="196"/>
      <c r="L1644" s="196"/>
      <c r="M1644" s="196"/>
      <c r="N1644" s="196"/>
      <c r="O1644" s="166">
        <f t="shared" si="115"/>
        <v>0</v>
      </c>
      <c r="P1644" s="195"/>
      <c r="Q1644" s="167"/>
    </row>
    <row r="1645" spans="1:17" s="207" customFormat="1" ht="12" hidden="1" customHeight="1">
      <c r="A1645" s="163" t="s">
        <v>2490</v>
      </c>
      <c r="B1645" s="196"/>
      <c r="C1645" s="163" t="s">
        <v>2596</v>
      </c>
      <c r="D1645" s="167"/>
      <c r="E1645" s="197"/>
      <c r="F1645" s="169"/>
      <c r="G1645" s="169"/>
      <c r="H1645" s="169">
        <f t="shared" si="114"/>
        <v>0</v>
      </c>
      <c r="I1645" s="279">
        <v>308505</v>
      </c>
      <c r="J1645" s="169">
        <f t="shared" si="113"/>
        <v>0</v>
      </c>
      <c r="K1645" s="196"/>
      <c r="L1645" s="196"/>
      <c r="M1645" s="196"/>
      <c r="N1645" s="196"/>
      <c r="O1645" s="166">
        <f t="shared" si="115"/>
        <v>0</v>
      </c>
      <c r="P1645" s="195"/>
      <c r="Q1645" s="167"/>
    </row>
    <row r="1646" spans="1:17" s="207" customFormat="1" ht="12" hidden="1" customHeight="1">
      <c r="A1646" s="163" t="s">
        <v>2491</v>
      </c>
      <c r="B1646" s="196"/>
      <c r="C1646" s="163" t="s">
        <v>2597</v>
      </c>
      <c r="D1646" s="167"/>
      <c r="E1646" s="197"/>
      <c r="F1646" s="169"/>
      <c r="G1646" s="169"/>
      <c r="H1646" s="169">
        <f t="shared" si="114"/>
        <v>0</v>
      </c>
      <c r="I1646" s="279">
        <v>231772</v>
      </c>
      <c r="J1646" s="169">
        <f t="shared" si="113"/>
        <v>0</v>
      </c>
      <c r="K1646" s="196"/>
      <c r="L1646" s="196"/>
      <c r="M1646" s="196"/>
      <c r="N1646" s="196"/>
      <c r="O1646" s="166">
        <f t="shared" si="115"/>
        <v>0</v>
      </c>
      <c r="P1646" s="195"/>
      <c r="Q1646" s="167"/>
    </row>
    <row r="1647" spans="1:17" s="207" customFormat="1" ht="12" hidden="1" customHeight="1">
      <c r="A1647" s="163" t="s">
        <v>2492</v>
      </c>
      <c r="B1647" s="196"/>
      <c r="C1647" s="163" t="s">
        <v>2598</v>
      </c>
      <c r="D1647" s="167"/>
      <c r="E1647" s="197"/>
      <c r="F1647" s="169"/>
      <c r="G1647" s="169"/>
      <c r="H1647" s="169">
        <f t="shared" si="114"/>
        <v>0</v>
      </c>
      <c r="I1647" s="279">
        <v>210448</v>
      </c>
      <c r="J1647" s="169">
        <f t="shared" si="113"/>
        <v>0</v>
      </c>
      <c r="K1647" s="196"/>
      <c r="L1647" s="196"/>
      <c r="M1647" s="196"/>
      <c r="N1647" s="196"/>
      <c r="O1647" s="166">
        <f t="shared" si="115"/>
        <v>0</v>
      </c>
      <c r="P1647" s="195"/>
      <c r="Q1647" s="167"/>
    </row>
    <row r="1648" spans="1:17" s="207" customFormat="1" ht="12" hidden="1" customHeight="1">
      <c r="A1648" s="163" t="s">
        <v>2493</v>
      </c>
      <c r="B1648" s="196"/>
      <c r="C1648" s="163" t="s">
        <v>2599</v>
      </c>
      <c r="D1648" s="167"/>
      <c r="E1648" s="197"/>
      <c r="F1648" s="169"/>
      <c r="G1648" s="169"/>
      <c r="H1648" s="169">
        <f t="shared" si="114"/>
        <v>0</v>
      </c>
      <c r="I1648" s="279">
        <v>232968</v>
      </c>
      <c r="J1648" s="169">
        <f t="shared" si="113"/>
        <v>0</v>
      </c>
      <c r="K1648" s="196"/>
      <c r="L1648" s="196"/>
      <c r="M1648" s="196"/>
      <c r="N1648" s="196"/>
      <c r="O1648" s="166">
        <f t="shared" si="115"/>
        <v>0</v>
      </c>
      <c r="P1648" s="195"/>
      <c r="Q1648" s="167"/>
    </row>
    <row r="1649" spans="1:17" s="207" customFormat="1" ht="12" hidden="1" customHeight="1">
      <c r="A1649" s="163" t="s">
        <v>2494</v>
      </c>
      <c r="B1649" s="196"/>
      <c r="C1649" s="163" t="s">
        <v>2600</v>
      </c>
      <c r="D1649" s="167"/>
      <c r="E1649" s="197"/>
      <c r="F1649" s="169"/>
      <c r="G1649" s="169"/>
      <c r="H1649" s="169">
        <f t="shared" si="114"/>
        <v>0</v>
      </c>
      <c r="I1649" s="279">
        <v>284993</v>
      </c>
      <c r="J1649" s="169">
        <f t="shared" si="113"/>
        <v>0</v>
      </c>
      <c r="K1649" s="196"/>
      <c r="L1649" s="196"/>
      <c r="M1649" s="196"/>
      <c r="N1649" s="196"/>
      <c r="O1649" s="166">
        <f t="shared" si="115"/>
        <v>0</v>
      </c>
      <c r="P1649" s="195"/>
      <c r="Q1649" s="167"/>
    </row>
    <row r="1650" spans="1:17" s="207" customFormat="1" ht="12" hidden="1" customHeight="1">
      <c r="A1650" s="163" t="s">
        <v>2495</v>
      </c>
      <c r="B1650" s="196"/>
      <c r="C1650" s="163" t="s">
        <v>2601</v>
      </c>
      <c r="D1650" s="167"/>
      <c r="E1650" s="197"/>
      <c r="F1650" s="169"/>
      <c r="G1650" s="169"/>
      <c r="H1650" s="169">
        <f t="shared" si="114"/>
        <v>0</v>
      </c>
      <c r="I1650" s="279">
        <v>315804</v>
      </c>
      <c r="J1650" s="169">
        <f t="shared" si="113"/>
        <v>0</v>
      </c>
      <c r="K1650" s="196"/>
      <c r="L1650" s="196"/>
      <c r="M1650" s="196"/>
      <c r="N1650" s="196"/>
      <c r="O1650" s="166">
        <f t="shared" si="115"/>
        <v>0</v>
      </c>
      <c r="P1650" s="195"/>
      <c r="Q1650" s="167"/>
    </row>
    <row r="1651" spans="1:17" s="207" customFormat="1" ht="12" hidden="1" customHeight="1">
      <c r="A1651" s="163" t="s">
        <v>2496</v>
      </c>
      <c r="B1651" s="196"/>
      <c r="C1651" s="163" t="s">
        <v>2602</v>
      </c>
      <c r="D1651" s="167"/>
      <c r="E1651" s="197"/>
      <c r="F1651" s="169"/>
      <c r="G1651" s="169"/>
      <c r="H1651" s="169">
        <f t="shared" si="114"/>
        <v>0</v>
      </c>
      <c r="I1651" s="279">
        <v>296036</v>
      </c>
      <c r="J1651" s="169">
        <f t="shared" si="113"/>
        <v>0</v>
      </c>
      <c r="K1651" s="196"/>
      <c r="L1651" s="196"/>
      <c r="M1651" s="196"/>
      <c r="N1651" s="196"/>
      <c r="O1651" s="166">
        <f t="shared" si="115"/>
        <v>0</v>
      </c>
      <c r="P1651" s="195"/>
      <c r="Q1651" s="167"/>
    </row>
    <row r="1652" spans="1:17" s="207" customFormat="1" ht="12" hidden="1" customHeight="1">
      <c r="A1652" s="163" t="s">
        <v>2497</v>
      </c>
      <c r="B1652" s="196"/>
      <c r="C1652" s="163" t="s">
        <v>2603</v>
      </c>
      <c r="D1652" s="167"/>
      <c r="E1652" s="197"/>
      <c r="F1652" s="169"/>
      <c r="G1652" s="169"/>
      <c r="H1652" s="169">
        <f t="shared" si="114"/>
        <v>0</v>
      </c>
      <c r="I1652" s="279">
        <v>243776</v>
      </c>
      <c r="J1652" s="169">
        <f t="shared" si="113"/>
        <v>0</v>
      </c>
      <c r="K1652" s="196"/>
      <c r="L1652" s="196"/>
      <c r="M1652" s="196"/>
      <c r="N1652" s="196"/>
      <c r="O1652" s="166">
        <f t="shared" si="115"/>
        <v>0</v>
      </c>
      <c r="P1652" s="195"/>
      <c r="Q1652" s="167"/>
    </row>
    <row r="1653" spans="1:17" s="207" customFormat="1" ht="12" hidden="1" customHeight="1">
      <c r="A1653" s="163" t="s">
        <v>2498</v>
      </c>
      <c r="B1653" s="196"/>
      <c r="C1653" s="163" t="s">
        <v>2604</v>
      </c>
      <c r="D1653" s="167"/>
      <c r="E1653" s="197"/>
      <c r="F1653" s="169"/>
      <c r="G1653" s="169"/>
      <c r="H1653" s="169">
        <f t="shared" si="114"/>
        <v>0</v>
      </c>
      <c r="I1653" s="279">
        <v>322514</v>
      </c>
      <c r="J1653" s="169">
        <f t="shared" si="113"/>
        <v>0</v>
      </c>
      <c r="K1653" s="196"/>
      <c r="L1653" s="196"/>
      <c r="M1653" s="196"/>
      <c r="N1653" s="196"/>
      <c r="O1653" s="166">
        <f t="shared" si="115"/>
        <v>0</v>
      </c>
      <c r="P1653" s="195"/>
      <c r="Q1653" s="167"/>
    </row>
    <row r="1654" spans="1:17" s="207" customFormat="1" ht="12" hidden="1" customHeight="1">
      <c r="A1654" s="163" t="s">
        <v>2499</v>
      </c>
      <c r="B1654" s="196"/>
      <c r="C1654" s="163" t="s">
        <v>2605</v>
      </c>
      <c r="D1654" s="167"/>
      <c r="E1654" s="197"/>
      <c r="F1654" s="169"/>
      <c r="G1654" s="169"/>
      <c r="H1654" s="169">
        <f t="shared" si="114"/>
        <v>0</v>
      </c>
      <c r="I1654" s="279">
        <v>287871</v>
      </c>
      <c r="J1654" s="169">
        <f t="shared" si="113"/>
        <v>0</v>
      </c>
      <c r="K1654" s="196"/>
      <c r="L1654" s="196"/>
      <c r="M1654" s="196"/>
      <c r="N1654" s="196"/>
      <c r="O1654" s="166">
        <f t="shared" si="115"/>
        <v>0</v>
      </c>
      <c r="P1654" s="195"/>
      <c r="Q1654" s="167"/>
    </row>
    <row r="1655" spans="1:17" s="207" customFormat="1" ht="12" hidden="1" customHeight="1">
      <c r="A1655" s="163" t="s">
        <v>2500</v>
      </c>
      <c r="B1655" s="196"/>
      <c r="C1655" s="163" t="s">
        <v>2606</v>
      </c>
      <c r="D1655" s="167"/>
      <c r="E1655" s="197"/>
      <c r="F1655" s="169"/>
      <c r="G1655" s="169"/>
      <c r="H1655" s="169">
        <f t="shared" si="114"/>
        <v>0</v>
      </c>
      <c r="I1655" s="279">
        <v>474414</v>
      </c>
      <c r="J1655" s="169">
        <f t="shared" si="113"/>
        <v>0</v>
      </c>
      <c r="K1655" s="196"/>
      <c r="L1655" s="196"/>
      <c r="M1655" s="196"/>
      <c r="N1655" s="196"/>
      <c r="O1655" s="166">
        <f t="shared" si="115"/>
        <v>0</v>
      </c>
      <c r="P1655" s="195"/>
      <c r="Q1655" s="167"/>
    </row>
    <row r="1656" spans="1:17" s="207" customFormat="1" ht="12" hidden="1" customHeight="1">
      <c r="A1656" s="163" t="s">
        <v>2501</v>
      </c>
      <c r="B1656" s="196"/>
      <c r="C1656" s="163" t="s">
        <v>2607</v>
      </c>
      <c r="D1656" s="167"/>
      <c r="E1656" s="197"/>
      <c r="F1656" s="169"/>
      <c r="G1656" s="169"/>
      <c r="H1656" s="169">
        <f t="shared" si="114"/>
        <v>0</v>
      </c>
      <c r="I1656" s="279">
        <v>204830</v>
      </c>
      <c r="J1656" s="169">
        <f t="shared" si="113"/>
        <v>0</v>
      </c>
      <c r="K1656" s="196"/>
      <c r="L1656" s="196"/>
      <c r="M1656" s="196"/>
      <c r="N1656" s="196"/>
      <c r="O1656" s="166">
        <f t="shared" si="115"/>
        <v>0</v>
      </c>
      <c r="P1656" s="195"/>
      <c r="Q1656" s="167"/>
    </row>
    <row r="1657" spans="1:17" s="207" customFormat="1" ht="12" hidden="1" customHeight="1">
      <c r="A1657" s="163" t="s">
        <v>2502</v>
      </c>
      <c r="B1657" s="196"/>
      <c r="C1657" s="163" t="s">
        <v>2608</v>
      </c>
      <c r="D1657" s="167"/>
      <c r="E1657" s="197"/>
      <c r="F1657" s="169"/>
      <c r="G1657" s="169"/>
      <c r="H1657" s="169">
        <f t="shared" si="114"/>
        <v>0</v>
      </c>
      <c r="I1657" s="279">
        <v>204255</v>
      </c>
      <c r="J1657" s="169">
        <f t="shared" si="113"/>
        <v>0</v>
      </c>
      <c r="K1657" s="196"/>
      <c r="L1657" s="196"/>
      <c r="M1657" s="196"/>
      <c r="N1657" s="196"/>
      <c r="O1657" s="166">
        <f t="shared" si="115"/>
        <v>0</v>
      </c>
      <c r="P1657" s="195"/>
      <c r="Q1657" s="167"/>
    </row>
    <row r="1658" spans="1:17" s="207" customFormat="1" ht="12" hidden="1" customHeight="1">
      <c r="A1658" s="163" t="s">
        <v>2503</v>
      </c>
      <c r="B1658" s="196"/>
      <c r="C1658" s="163" t="s">
        <v>2609</v>
      </c>
      <c r="D1658" s="167"/>
      <c r="E1658" s="197"/>
      <c r="F1658" s="169"/>
      <c r="G1658" s="169"/>
      <c r="H1658" s="169">
        <f t="shared" si="114"/>
        <v>0</v>
      </c>
      <c r="I1658" s="279">
        <v>335294</v>
      </c>
      <c r="J1658" s="169">
        <f t="shared" si="113"/>
        <v>0</v>
      </c>
      <c r="K1658" s="196"/>
      <c r="L1658" s="196"/>
      <c r="M1658" s="196"/>
      <c r="N1658" s="196"/>
      <c r="O1658" s="166">
        <f t="shared" si="115"/>
        <v>0</v>
      </c>
      <c r="P1658" s="195"/>
      <c r="Q1658" s="167"/>
    </row>
    <row r="1659" spans="1:17" s="207" customFormat="1" ht="12" hidden="1" customHeight="1">
      <c r="A1659" s="163" t="s">
        <v>2504</v>
      </c>
      <c r="B1659" s="196"/>
      <c r="C1659" s="163" t="s">
        <v>2610</v>
      </c>
      <c r="D1659" s="167"/>
      <c r="E1659" s="197"/>
      <c r="F1659" s="169"/>
      <c r="G1659" s="169"/>
      <c r="H1659" s="169">
        <f t="shared" si="114"/>
        <v>0</v>
      </c>
      <c r="I1659" s="279">
        <v>210034</v>
      </c>
      <c r="J1659" s="169">
        <f t="shared" si="113"/>
        <v>0</v>
      </c>
      <c r="K1659" s="196"/>
      <c r="L1659" s="196"/>
      <c r="M1659" s="196"/>
      <c r="N1659" s="196"/>
      <c r="O1659" s="166">
        <f t="shared" si="115"/>
        <v>0</v>
      </c>
      <c r="P1659" s="195"/>
      <c r="Q1659" s="167"/>
    </row>
    <row r="1660" spans="1:17" s="207" customFormat="1" ht="12" hidden="1" customHeight="1">
      <c r="A1660" s="163" t="s">
        <v>2505</v>
      </c>
      <c r="B1660" s="196"/>
      <c r="C1660" s="163" t="s">
        <v>2611</v>
      </c>
      <c r="D1660" s="167"/>
      <c r="E1660" s="197"/>
      <c r="F1660" s="169"/>
      <c r="G1660" s="169"/>
      <c r="H1660" s="169">
        <f t="shared" si="114"/>
        <v>0</v>
      </c>
      <c r="I1660" s="279">
        <v>362214</v>
      </c>
      <c r="J1660" s="169">
        <f t="shared" si="113"/>
        <v>0</v>
      </c>
      <c r="K1660" s="196"/>
      <c r="L1660" s="196"/>
      <c r="M1660" s="196"/>
      <c r="N1660" s="196"/>
      <c r="O1660" s="166">
        <f t="shared" si="115"/>
        <v>0</v>
      </c>
      <c r="P1660" s="195"/>
      <c r="Q1660" s="167"/>
    </row>
    <row r="1661" spans="1:17" s="207" customFormat="1" ht="12" hidden="1" customHeight="1">
      <c r="A1661" s="163" t="s">
        <v>2506</v>
      </c>
      <c r="B1661" s="196"/>
      <c r="C1661" s="163" t="s">
        <v>2612</v>
      </c>
      <c r="D1661" s="167"/>
      <c r="E1661" s="197"/>
      <c r="F1661" s="169"/>
      <c r="G1661" s="169"/>
      <c r="H1661" s="169">
        <f t="shared" si="114"/>
        <v>0</v>
      </c>
      <c r="I1661" s="279">
        <v>464213</v>
      </c>
      <c r="J1661" s="169">
        <f t="shared" si="113"/>
        <v>0</v>
      </c>
      <c r="K1661" s="196"/>
      <c r="L1661" s="196"/>
      <c r="M1661" s="196"/>
      <c r="N1661" s="196"/>
      <c r="O1661" s="166">
        <f t="shared" si="115"/>
        <v>0</v>
      </c>
      <c r="P1661" s="195"/>
      <c r="Q1661" s="167"/>
    </row>
    <row r="1662" spans="1:17" s="207" customFormat="1" ht="12" hidden="1" customHeight="1">
      <c r="A1662" s="163" t="s">
        <v>2507</v>
      </c>
      <c r="B1662" s="196"/>
      <c r="C1662" s="163" t="s">
        <v>2613</v>
      </c>
      <c r="D1662" s="167"/>
      <c r="E1662" s="197"/>
      <c r="F1662" s="169"/>
      <c r="G1662" s="169"/>
      <c r="H1662" s="169">
        <f t="shared" si="114"/>
        <v>0</v>
      </c>
      <c r="I1662" s="279">
        <v>280976</v>
      </c>
      <c r="J1662" s="169">
        <f t="shared" si="113"/>
        <v>0</v>
      </c>
      <c r="K1662" s="196"/>
      <c r="L1662" s="196"/>
      <c r="M1662" s="196"/>
      <c r="N1662" s="196"/>
      <c r="O1662" s="166">
        <f t="shared" si="115"/>
        <v>0</v>
      </c>
      <c r="P1662" s="195"/>
      <c r="Q1662" s="167"/>
    </row>
    <row r="1663" spans="1:17" s="207" customFormat="1" ht="12" hidden="1" customHeight="1">
      <c r="A1663" s="163" t="s">
        <v>2508</v>
      </c>
      <c r="B1663" s="196"/>
      <c r="C1663" s="163" t="s">
        <v>2614</v>
      </c>
      <c r="D1663" s="167"/>
      <c r="E1663" s="197"/>
      <c r="F1663" s="169"/>
      <c r="G1663" s="169"/>
      <c r="H1663" s="169">
        <f t="shared" si="114"/>
        <v>0</v>
      </c>
      <c r="I1663" s="279">
        <v>309302</v>
      </c>
      <c r="J1663" s="169">
        <f t="shared" si="113"/>
        <v>0</v>
      </c>
      <c r="K1663" s="196"/>
      <c r="L1663" s="196"/>
      <c r="M1663" s="196"/>
      <c r="N1663" s="196"/>
      <c r="O1663" s="166">
        <f t="shared" si="115"/>
        <v>0</v>
      </c>
      <c r="P1663" s="195"/>
      <c r="Q1663" s="167"/>
    </row>
    <row r="1664" spans="1:17" s="207" customFormat="1" ht="12" hidden="1" customHeight="1">
      <c r="A1664" s="163" t="s">
        <v>2509</v>
      </c>
      <c r="B1664" s="196"/>
      <c r="C1664" s="163" t="s">
        <v>2615</v>
      </c>
      <c r="D1664" s="167"/>
      <c r="E1664" s="197"/>
      <c r="F1664" s="169"/>
      <c r="G1664" s="169"/>
      <c r="H1664" s="169">
        <f t="shared" si="114"/>
        <v>0</v>
      </c>
      <c r="I1664" s="279">
        <v>257173</v>
      </c>
      <c r="J1664" s="169">
        <f t="shared" si="113"/>
        <v>0</v>
      </c>
      <c r="K1664" s="196"/>
      <c r="L1664" s="196"/>
      <c r="M1664" s="196"/>
      <c r="N1664" s="196"/>
      <c r="O1664" s="166">
        <f t="shared" si="115"/>
        <v>0</v>
      </c>
      <c r="P1664" s="195"/>
      <c r="Q1664" s="167"/>
    </row>
    <row r="1665" spans="1:17" s="207" customFormat="1" ht="12" hidden="1" customHeight="1">
      <c r="A1665" s="196"/>
      <c r="B1665" s="196"/>
      <c r="C1665" s="167"/>
      <c r="D1665" s="167"/>
      <c r="E1665" s="197"/>
      <c r="F1665" s="169"/>
      <c r="G1665" s="169"/>
      <c r="H1665" s="169">
        <f t="shared" si="114"/>
        <v>0</v>
      </c>
      <c r="I1665" s="169"/>
      <c r="J1665" s="166">
        <f t="shared" ref="J1665:J1679" si="116">IF(P1665="",F1665*I1665*$J$3*$P$3,F1665*I1665*$J$3*P1665)</f>
        <v>0</v>
      </c>
      <c r="K1665" s="196"/>
      <c r="L1665" s="196"/>
      <c r="M1665" s="196"/>
      <c r="N1665" s="196"/>
      <c r="O1665" s="166">
        <f t="shared" si="115"/>
        <v>0</v>
      </c>
      <c r="P1665" s="195"/>
      <c r="Q1665" s="167"/>
    </row>
    <row r="1666" spans="1:17" s="207" customFormat="1" ht="12" hidden="1" customHeight="1">
      <c r="A1666" s="196"/>
      <c r="B1666" s="196"/>
      <c r="C1666" s="167"/>
      <c r="D1666" s="167"/>
      <c r="E1666" s="197"/>
      <c r="F1666" s="169"/>
      <c r="G1666" s="169"/>
      <c r="H1666" s="169">
        <f t="shared" si="114"/>
        <v>0</v>
      </c>
      <c r="I1666" s="169"/>
      <c r="J1666" s="166">
        <f t="shared" si="116"/>
        <v>0</v>
      </c>
      <c r="K1666" s="196"/>
      <c r="L1666" s="196"/>
      <c r="M1666" s="196"/>
      <c r="N1666" s="196"/>
      <c r="O1666" s="166">
        <f t="shared" si="115"/>
        <v>0</v>
      </c>
      <c r="P1666" s="195"/>
      <c r="Q1666" s="167"/>
    </row>
    <row r="1667" spans="1:17" s="207" customFormat="1" ht="12" hidden="1" customHeight="1">
      <c r="A1667" s="196"/>
      <c r="B1667" s="196"/>
      <c r="C1667" s="167"/>
      <c r="D1667" s="167"/>
      <c r="E1667" s="197"/>
      <c r="F1667" s="169"/>
      <c r="G1667" s="169"/>
      <c r="H1667" s="169">
        <f t="shared" si="114"/>
        <v>0</v>
      </c>
      <c r="I1667" s="169"/>
      <c r="J1667" s="166">
        <f t="shared" si="116"/>
        <v>0</v>
      </c>
      <c r="K1667" s="196"/>
      <c r="L1667" s="196"/>
      <c r="M1667" s="196"/>
      <c r="N1667" s="196"/>
      <c r="O1667" s="166">
        <f t="shared" si="115"/>
        <v>0</v>
      </c>
      <c r="P1667" s="195"/>
      <c r="Q1667" s="167"/>
    </row>
    <row r="1668" spans="1:17" s="207" customFormat="1" ht="12" hidden="1" customHeight="1">
      <c r="A1668" s="196"/>
      <c r="B1668" s="196"/>
      <c r="C1668" s="167"/>
      <c r="D1668" s="167"/>
      <c r="E1668" s="197"/>
      <c r="F1668" s="169"/>
      <c r="G1668" s="169"/>
      <c r="H1668" s="169">
        <f t="shared" si="114"/>
        <v>0</v>
      </c>
      <c r="I1668" s="169"/>
      <c r="J1668" s="166">
        <f t="shared" si="116"/>
        <v>0</v>
      </c>
      <c r="K1668" s="196"/>
      <c r="L1668" s="196"/>
      <c r="M1668" s="196"/>
      <c r="N1668" s="196"/>
      <c r="O1668" s="166">
        <f t="shared" si="115"/>
        <v>0</v>
      </c>
      <c r="P1668" s="195"/>
      <c r="Q1668" s="167"/>
    </row>
    <row r="1669" spans="1:17" s="207" customFormat="1" ht="12" hidden="1" customHeight="1">
      <c r="A1669" s="196"/>
      <c r="B1669" s="196"/>
      <c r="C1669" s="167"/>
      <c r="D1669" s="167"/>
      <c r="E1669" s="197"/>
      <c r="F1669" s="169"/>
      <c r="G1669" s="169"/>
      <c r="H1669" s="169">
        <f t="shared" si="114"/>
        <v>0</v>
      </c>
      <c r="I1669" s="169"/>
      <c r="J1669" s="166">
        <f t="shared" si="116"/>
        <v>0</v>
      </c>
      <c r="K1669" s="196"/>
      <c r="L1669" s="196"/>
      <c r="M1669" s="196"/>
      <c r="N1669" s="196"/>
      <c r="O1669" s="166">
        <f t="shared" si="115"/>
        <v>0</v>
      </c>
      <c r="P1669" s="195"/>
      <c r="Q1669" s="167"/>
    </row>
    <row r="1670" spans="1:17" s="207" customFormat="1" ht="12" hidden="1" customHeight="1">
      <c r="A1670" s="196"/>
      <c r="B1670" s="196"/>
      <c r="C1670" s="167"/>
      <c r="D1670" s="167"/>
      <c r="E1670" s="197"/>
      <c r="F1670" s="169"/>
      <c r="G1670" s="169"/>
      <c r="H1670" s="169">
        <f t="shared" si="114"/>
        <v>0</v>
      </c>
      <c r="I1670" s="169"/>
      <c r="J1670" s="166">
        <f t="shared" si="116"/>
        <v>0</v>
      </c>
      <c r="K1670" s="196"/>
      <c r="L1670" s="196"/>
      <c r="M1670" s="196"/>
      <c r="N1670" s="196"/>
      <c r="O1670" s="166">
        <f t="shared" si="115"/>
        <v>0</v>
      </c>
      <c r="P1670" s="195"/>
      <c r="Q1670" s="167"/>
    </row>
    <row r="1671" spans="1:17" s="207" customFormat="1" ht="12" hidden="1" customHeight="1">
      <c r="A1671" s="196"/>
      <c r="B1671" s="196"/>
      <c r="C1671" s="167"/>
      <c r="D1671" s="167"/>
      <c r="E1671" s="197"/>
      <c r="F1671" s="169"/>
      <c r="G1671" s="169"/>
      <c r="H1671" s="169">
        <f t="shared" si="114"/>
        <v>0</v>
      </c>
      <c r="I1671" s="169"/>
      <c r="J1671" s="166">
        <f t="shared" si="116"/>
        <v>0</v>
      </c>
      <c r="K1671" s="196"/>
      <c r="L1671" s="196"/>
      <c r="M1671" s="196"/>
      <c r="N1671" s="196"/>
      <c r="O1671" s="166">
        <f t="shared" si="115"/>
        <v>0</v>
      </c>
      <c r="P1671" s="195"/>
      <c r="Q1671" s="167"/>
    </row>
    <row r="1672" spans="1:17" s="207" customFormat="1" ht="12" hidden="1" customHeight="1">
      <c r="A1672" s="196"/>
      <c r="B1672" s="196"/>
      <c r="C1672" s="167"/>
      <c r="D1672" s="167"/>
      <c r="E1672" s="197"/>
      <c r="F1672" s="169"/>
      <c r="G1672" s="169"/>
      <c r="H1672" s="169">
        <f t="shared" si="114"/>
        <v>0</v>
      </c>
      <c r="I1672" s="169"/>
      <c r="J1672" s="166">
        <f t="shared" si="116"/>
        <v>0</v>
      </c>
      <c r="K1672" s="196"/>
      <c r="L1672" s="196"/>
      <c r="M1672" s="196"/>
      <c r="N1672" s="196"/>
      <c r="O1672" s="166">
        <f t="shared" si="115"/>
        <v>0</v>
      </c>
      <c r="P1672" s="195"/>
      <c r="Q1672" s="167"/>
    </row>
    <row r="1673" spans="1:17" s="207" customFormat="1" ht="12" hidden="1" customHeight="1">
      <c r="A1673" s="196"/>
      <c r="B1673" s="196"/>
      <c r="C1673" s="167"/>
      <c r="D1673" s="167"/>
      <c r="E1673" s="197"/>
      <c r="F1673" s="169"/>
      <c r="G1673" s="169"/>
      <c r="H1673" s="169">
        <f t="shared" si="114"/>
        <v>0</v>
      </c>
      <c r="I1673" s="169"/>
      <c r="J1673" s="166">
        <f t="shared" si="116"/>
        <v>0</v>
      </c>
      <c r="K1673" s="196"/>
      <c r="L1673" s="196"/>
      <c r="M1673" s="196"/>
      <c r="N1673" s="196"/>
      <c r="O1673" s="166">
        <f t="shared" si="115"/>
        <v>0</v>
      </c>
      <c r="P1673" s="195"/>
      <c r="Q1673" s="167"/>
    </row>
    <row r="1674" spans="1:17" s="207" customFormat="1" ht="12" hidden="1" customHeight="1">
      <c r="A1674" s="196"/>
      <c r="B1674" s="196"/>
      <c r="C1674" s="167"/>
      <c r="D1674" s="167"/>
      <c r="E1674" s="197"/>
      <c r="F1674" s="169"/>
      <c r="G1674" s="169"/>
      <c r="H1674" s="169">
        <f t="shared" si="114"/>
        <v>0</v>
      </c>
      <c r="I1674" s="169"/>
      <c r="J1674" s="166">
        <f t="shared" si="116"/>
        <v>0</v>
      </c>
      <c r="K1674" s="196"/>
      <c r="L1674" s="196"/>
      <c r="M1674" s="196"/>
      <c r="N1674" s="196"/>
      <c r="O1674" s="166">
        <f t="shared" si="115"/>
        <v>0</v>
      </c>
      <c r="P1674" s="195"/>
      <c r="Q1674" s="167"/>
    </row>
    <row r="1675" spans="1:17" s="207" customFormat="1" ht="12" hidden="1" customHeight="1">
      <c r="A1675" s="196"/>
      <c r="B1675" s="196"/>
      <c r="C1675" s="167"/>
      <c r="D1675" s="167"/>
      <c r="E1675" s="197"/>
      <c r="F1675" s="169"/>
      <c r="G1675" s="169"/>
      <c r="H1675" s="169">
        <f t="shared" si="114"/>
        <v>0</v>
      </c>
      <c r="I1675" s="169"/>
      <c r="J1675" s="166">
        <f t="shared" si="116"/>
        <v>0</v>
      </c>
      <c r="K1675" s="196"/>
      <c r="L1675" s="196"/>
      <c r="M1675" s="196"/>
      <c r="N1675" s="196"/>
      <c r="O1675" s="166">
        <f t="shared" si="115"/>
        <v>0</v>
      </c>
      <c r="P1675" s="195"/>
      <c r="Q1675" s="167"/>
    </row>
    <row r="1676" spans="1:17" s="207" customFormat="1" ht="12" hidden="1" customHeight="1">
      <c r="A1676" s="196"/>
      <c r="B1676" s="196"/>
      <c r="C1676" s="167"/>
      <c r="D1676" s="167"/>
      <c r="E1676" s="197"/>
      <c r="F1676" s="169"/>
      <c r="G1676" s="169"/>
      <c r="H1676" s="169">
        <f t="shared" si="114"/>
        <v>0</v>
      </c>
      <c r="I1676" s="169"/>
      <c r="J1676" s="166">
        <f t="shared" si="116"/>
        <v>0</v>
      </c>
      <c r="K1676" s="196"/>
      <c r="L1676" s="196"/>
      <c r="M1676" s="196"/>
      <c r="N1676" s="196"/>
      <c r="O1676" s="166">
        <f t="shared" si="115"/>
        <v>0</v>
      </c>
      <c r="P1676" s="195"/>
      <c r="Q1676" s="167"/>
    </row>
    <row r="1677" spans="1:17" s="207" customFormat="1" ht="12" hidden="1" customHeight="1">
      <c r="A1677" s="196"/>
      <c r="B1677" s="196"/>
      <c r="C1677" s="167"/>
      <c r="D1677" s="167"/>
      <c r="E1677" s="197"/>
      <c r="F1677" s="169"/>
      <c r="G1677" s="169"/>
      <c r="H1677" s="169">
        <f t="shared" si="114"/>
        <v>0</v>
      </c>
      <c r="I1677" s="169"/>
      <c r="J1677" s="166">
        <f t="shared" si="116"/>
        <v>0</v>
      </c>
      <c r="K1677" s="196"/>
      <c r="L1677" s="196"/>
      <c r="M1677" s="196"/>
      <c r="N1677" s="196"/>
      <c r="O1677" s="166">
        <f t="shared" si="115"/>
        <v>0</v>
      </c>
      <c r="P1677" s="195"/>
      <c r="Q1677" s="167"/>
    </row>
    <row r="1678" spans="1:17" s="207" customFormat="1" ht="12" hidden="1" customHeight="1">
      <c r="A1678" s="196"/>
      <c r="B1678" s="196"/>
      <c r="C1678" s="167"/>
      <c r="D1678" s="167"/>
      <c r="E1678" s="197"/>
      <c r="F1678" s="169"/>
      <c r="G1678" s="169"/>
      <c r="H1678" s="169">
        <f t="shared" si="114"/>
        <v>0</v>
      </c>
      <c r="I1678" s="169"/>
      <c r="J1678" s="166">
        <f t="shared" si="116"/>
        <v>0</v>
      </c>
      <c r="K1678" s="196"/>
      <c r="L1678" s="196"/>
      <c r="M1678" s="196"/>
      <c r="N1678" s="196"/>
      <c r="O1678" s="166">
        <f t="shared" si="115"/>
        <v>0</v>
      </c>
      <c r="P1678" s="195"/>
      <c r="Q1678" s="167"/>
    </row>
    <row r="1679" spans="1:17" s="207" customFormat="1" ht="12" hidden="1" customHeight="1">
      <c r="A1679" s="196"/>
      <c r="B1679" s="196"/>
      <c r="C1679" s="167"/>
      <c r="D1679" s="167"/>
      <c r="E1679" s="197"/>
      <c r="F1679" s="169"/>
      <c r="G1679" s="169"/>
      <c r="H1679" s="169">
        <f t="shared" si="114"/>
        <v>0</v>
      </c>
      <c r="I1679" s="169"/>
      <c r="J1679" s="166">
        <f t="shared" si="116"/>
        <v>0</v>
      </c>
      <c r="K1679" s="196"/>
      <c r="L1679" s="196"/>
      <c r="M1679" s="196"/>
      <c r="N1679" s="196"/>
      <c r="O1679" s="166">
        <f t="shared" si="115"/>
        <v>0</v>
      </c>
      <c r="P1679" s="195"/>
      <c r="Q1679" s="167"/>
    </row>
    <row r="1680" spans="1:17" s="207" customFormat="1" ht="12" hidden="1" customHeight="1">
      <c r="A1680" s="196"/>
      <c r="B1680" s="196"/>
      <c r="C1680" s="167"/>
      <c r="D1680" s="167"/>
      <c r="E1680" s="197"/>
      <c r="F1680" s="169"/>
      <c r="G1680" s="169"/>
      <c r="H1680" s="169">
        <f t="shared" si="114"/>
        <v>0</v>
      </c>
      <c r="I1680" s="169"/>
      <c r="J1680" s="166">
        <f t="shared" ref="J1680:J1743" si="117">IF(P1680="",F1680*I1680*$J$3*$P$3,F1680*I1680*$J$3*P1680)</f>
        <v>0</v>
      </c>
      <c r="K1680" s="196"/>
      <c r="L1680" s="196"/>
      <c r="M1680" s="196"/>
      <c r="N1680" s="196"/>
      <c r="O1680" s="166">
        <f t="shared" si="115"/>
        <v>0</v>
      </c>
      <c r="P1680" s="195"/>
      <c r="Q1680" s="167"/>
    </row>
    <row r="1681" spans="1:17" s="207" customFormat="1" ht="12" hidden="1" customHeight="1">
      <c r="A1681" s="196"/>
      <c r="B1681" s="196"/>
      <c r="C1681" s="167"/>
      <c r="D1681" s="167"/>
      <c r="E1681" s="197"/>
      <c r="F1681" s="169"/>
      <c r="G1681" s="169"/>
      <c r="H1681" s="169">
        <f t="shared" si="114"/>
        <v>0</v>
      </c>
      <c r="I1681" s="169"/>
      <c r="J1681" s="166">
        <f t="shared" si="117"/>
        <v>0</v>
      </c>
      <c r="K1681" s="196"/>
      <c r="L1681" s="196"/>
      <c r="M1681" s="196"/>
      <c r="N1681" s="196"/>
      <c r="O1681" s="166">
        <f t="shared" si="115"/>
        <v>0</v>
      </c>
      <c r="P1681" s="195"/>
      <c r="Q1681" s="167"/>
    </row>
    <row r="1682" spans="1:17" s="207" customFormat="1" ht="12" hidden="1" customHeight="1">
      <c r="A1682" s="196"/>
      <c r="B1682" s="196"/>
      <c r="C1682" s="167"/>
      <c r="D1682" s="167"/>
      <c r="E1682" s="197"/>
      <c r="F1682" s="169"/>
      <c r="G1682" s="169"/>
      <c r="H1682" s="169">
        <f t="shared" si="114"/>
        <v>0</v>
      </c>
      <c r="I1682" s="169"/>
      <c r="J1682" s="166">
        <f t="shared" si="117"/>
        <v>0</v>
      </c>
      <c r="K1682" s="196"/>
      <c r="L1682" s="196"/>
      <c r="M1682" s="196"/>
      <c r="N1682" s="196"/>
      <c r="O1682" s="166">
        <f t="shared" si="115"/>
        <v>0</v>
      </c>
      <c r="P1682" s="195"/>
      <c r="Q1682" s="167"/>
    </row>
    <row r="1683" spans="1:17" s="207" customFormat="1" ht="12" hidden="1" customHeight="1">
      <c r="A1683" s="196"/>
      <c r="B1683" s="196"/>
      <c r="C1683" s="167"/>
      <c r="D1683" s="167"/>
      <c r="E1683" s="197"/>
      <c r="F1683" s="169"/>
      <c r="G1683" s="169"/>
      <c r="H1683" s="169">
        <f t="shared" si="114"/>
        <v>0</v>
      </c>
      <c r="I1683" s="169"/>
      <c r="J1683" s="166">
        <f t="shared" si="117"/>
        <v>0</v>
      </c>
      <c r="K1683" s="196"/>
      <c r="L1683" s="196"/>
      <c r="M1683" s="196"/>
      <c r="N1683" s="196"/>
      <c r="O1683" s="166">
        <f t="shared" si="115"/>
        <v>0</v>
      </c>
      <c r="P1683" s="195"/>
      <c r="Q1683" s="167"/>
    </row>
    <row r="1684" spans="1:17" s="207" customFormat="1" ht="12" hidden="1" customHeight="1">
      <c r="A1684" s="196"/>
      <c r="B1684" s="196"/>
      <c r="C1684" s="167"/>
      <c r="D1684" s="167"/>
      <c r="E1684" s="197"/>
      <c r="F1684" s="169"/>
      <c r="G1684" s="169"/>
      <c r="H1684" s="169">
        <f t="shared" si="114"/>
        <v>0</v>
      </c>
      <c r="I1684" s="169"/>
      <c r="J1684" s="166">
        <f t="shared" si="117"/>
        <v>0</v>
      </c>
      <c r="K1684" s="196"/>
      <c r="L1684" s="196"/>
      <c r="M1684" s="196"/>
      <c r="N1684" s="196"/>
      <c r="O1684" s="166">
        <f t="shared" si="115"/>
        <v>0</v>
      </c>
      <c r="P1684" s="195"/>
      <c r="Q1684" s="167"/>
    </row>
    <row r="1685" spans="1:17" s="207" customFormat="1" ht="12" hidden="1" customHeight="1">
      <c r="A1685" s="196"/>
      <c r="B1685" s="196"/>
      <c r="C1685" s="167"/>
      <c r="D1685" s="167"/>
      <c r="E1685" s="197"/>
      <c r="F1685" s="169"/>
      <c r="G1685" s="169"/>
      <c r="H1685" s="169">
        <f t="shared" si="114"/>
        <v>0</v>
      </c>
      <c r="I1685" s="169"/>
      <c r="J1685" s="166">
        <f t="shared" si="117"/>
        <v>0</v>
      </c>
      <c r="K1685" s="196"/>
      <c r="L1685" s="196"/>
      <c r="M1685" s="196"/>
      <c r="N1685" s="196"/>
      <c r="O1685" s="166">
        <f t="shared" si="115"/>
        <v>0</v>
      </c>
      <c r="P1685" s="195"/>
      <c r="Q1685" s="167"/>
    </row>
    <row r="1686" spans="1:17" s="207" customFormat="1" ht="12" hidden="1" customHeight="1">
      <c r="A1686" s="196"/>
      <c r="B1686" s="196"/>
      <c r="C1686" s="167"/>
      <c r="D1686" s="167"/>
      <c r="E1686" s="197"/>
      <c r="F1686" s="169"/>
      <c r="G1686" s="169"/>
      <c r="H1686" s="169">
        <f t="shared" si="114"/>
        <v>0</v>
      </c>
      <c r="I1686" s="169"/>
      <c r="J1686" s="166">
        <f t="shared" si="117"/>
        <v>0</v>
      </c>
      <c r="K1686" s="196"/>
      <c r="L1686" s="196"/>
      <c r="M1686" s="196"/>
      <c r="N1686" s="196"/>
      <c r="O1686" s="166">
        <f t="shared" si="115"/>
        <v>0</v>
      </c>
      <c r="P1686" s="195"/>
      <c r="Q1686" s="167"/>
    </row>
    <row r="1687" spans="1:17" s="207" customFormat="1" ht="12" hidden="1" customHeight="1">
      <c r="A1687" s="196"/>
      <c r="B1687" s="196"/>
      <c r="C1687" s="167"/>
      <c r="D1687" s="167"/>
      <c r="E1687" s="197"/>
      <c r="F1687" s="169"/>
      <c r="G1687" s="169"/>
      <c r="H1687" s="169">
        <f t="shared" si="114"/>
        <v>0</v>
      </c>
      <c r="I1687" s="169"/>
      <c r="J1687" s="166">
        <f t="shared" si="117"/>
        <v>0</v>
      </c>
      <c r="K1687" s="196"/>
      <c r="L1687" s="196"/>
      <c r="M1687" s="196"/>
      <c r="N1687" s="196"/>
      <c r="O1687" s="166">
        <f t="shared" si="115"/>
        <v>0</v>
      </c>
      <c r="P1687" s="195"/>
      <c r="Q1687" s="167"/>
    </row>
    <row r="1688" spans="1:17" s="207" customFormat="1" ht="12" hidden="1" customHeight="1">
      <c r="A1688" s="196"/>
      <c r="B1688" s="196"/>
      <c r="C1688" s="167"/>
      <c r="D1688" s="167"/>
      <c r="E1688" s="197"/>
      <c r="F1688" s="169"/>
      <c r="G1688" s="169"/>
      <c r="H1688" s="169">
        <f t="shared" si="114"/>
        <v>0</v>
      </c>
      <c r="I1688" s="169"/>
      <c r="J1688" s="166">
        <f t="shared" si="117"/>
        <v>0</v>
      </c>
      <c r="K1688" s="196"/>
      <c r="L1688" s="196"/>
      <c r="M1688" s="196"/>
      <c r="N1688" s="196"/>
      <c r="O1688" s="166">
        <f t="shared" si="115"/>
        <v>0</v>
      </c>
      <c r="P1688" s="195"/>
      <c r="Q1688" s="167"/>
    </row>
    <row r="1689" spans="1:17" s="207" customFormat="1" ht="12" hidden="1" customHeight="1">
      <c r="A1689" s="196"/>
      <c r="B1689" s="196"/>
      <c r="C1689" s="167"/>
      <c r="D1689" s="167"/>
      <c r="E1689" s="197"/>
      <c r="F1689" s="169"/>
      <c r="G1689" s="169"/>
      <c r="H1689" s="169">
        <f t="shared" si="114"/>
        <v>0</v>
      </c>
      <c r="I1689" s="169"/>
      <c r="J1689" s="166">
        <f t="shared" si="117"/>
        <v>0</v>
      </c>
      <c r="K1689" s="196"/>
      <c r="L1689" s="196"/>
      <c r="M1689" s="196"/>
      <c r="N1689" s="196"/>
      <c r="O1689" s="166">
        <f t="shared" si="115"/>
        <v>0</v>
      </c>
      <c r="P1689" s="195"/>
      <c r="Q1689" s="167"/>
    </row>
    <row r="1690" spans="1:17" s="207" customFormat="1" ht="12" hidden="1" customHeight="1">
      <c r="A1690" s="196"/>
      <c r="B1690" s="196"/>
      <c r="C1690" s="167"/>
      <c r="D1690" s="167"/>
      <c r="E1690" s="197"/>
      <c r="F1690" s="169"/>
      <c r="G1690" s="169"/>
      <c r="H1690" s="169">
        <f t="shared" si="114"/>
        <v>0</v>
      </c>
      <c r="I1690" s="169"/>
      <c r="J1690" s="166">
        <f t="shared" si="117"/>
        <v>0</v>
      </c>
      <c r="K1690" s="196"/>
      <c r="L1690" s="196"/>
      <c r="M1690" s="196"/>
      <c r="N1690" s="196"/>
      <c r="O1690" s="166">
        <f t="shared" si="115"/>
        <v>0</v>
      </c>
      <c r="P1690" s="195"/>
      <c r="Q1690" s="167"/>
    </row>
    <row r="1691" spans="1:17" s="207" customFormat="1" ht="12" hidden="1" customHeight="1">
      <c r="A1691" s="196"/>
      <c r="B1691" s="196"/>
      <c r="C1691" s="167"/>
      <c r="D1691" s="167"/>
      <c r="E1691" s="197"/>
      <c r="F1691" s="169"/>
      <c r="G1691" s="169"/>
      <c r="H1691" s="169">
        <f t="shared" si="114"/>
        <v>0</v>
      </c>
      <c r="I1691" s="169"/>
      <c r="J1691" s="166">
        <f t="shared" si="117"/>
        <v>0</v>
      </c>
      <c r="K1691" s="196"/>
      <c r="L1691" s="196"/>
      <c r="M1691" s="196"/>
      <c r="N1691" s="196"/>
      <c r="O1691" s="166">
        <f t="shared" si="115"/>
        <v>0</v>
      </c>
      <c r="P1691" s="195"/>
      <c r="Q1691" s="167"/>
    </row>
    <row r="1692" spans="1:17" s="207" customFormat="1" ht="12" hidden="1" customHeight="1">
      <c r="A1692" s="196"/>
      <c r="B1692" s="196"/>
      <c r="C1692" s="167"/>
      <c r="D1692" s="167"/>
      <c r="E1692" s="197"/>
      <c r="F1692" s="169"/>
      <c r="G1692" s="169"/>
      <c r="H1692" s="169">
        <f t="shared" si="114"/>
        <v>0</v>
      </c>
      <c r="I1692" s="169"/>
      <c r="J1692" s="166">
        <f t="shared" si="117"/>
        <v>0</v>
      </c>
      <c r="K1692" s="196"/>
      <c r="L1692" s="196"/>
      <c r="M1692" s="196"/>
      <c r="N1692" s="196"/>
      <c r="O1692" s="166">
        <f t="shared" si="115"/>
        <v>0</v>
      </c>
      <c r="P1692" s="195"/>
      <c r="Q1692" s="167"/>
    </row>
    <row r="1693" spans="1:17" s="207" customFormat="1" ht="12" hidden="1" customHeight="1">
      <c r="A1693" s="196"/>
      <c r="B1693" s="196"/>
      <c r="C1693" s="167"/>
      <c r="D1693" s="167"/>
      <c r="E1693" s="197"/>
      <c r="F1693" s="169"/>
      <c r="G1693" s="169"/>
      <c r="H1693" s="169">
        <f t="shared" ref="H1693:H1756" si="118">F1693*G1693*$H$3</f>
        <v>0</v>
      </c>
      <c r="I1693" s="169"/>
      <c r="J1693" s="166">
        <f t="shared" si="117"/>
        <v>0</v>
      </c>
      <c r="K1693" s="196"/>
      <c r="L1693" s="196"/>
      <c r="M1693" s="196"/>
      <c r="N1693" s="196"/>
      <c r="O1693" s="166">
        <f t="shared" si="115"/>
        <v>0</v>
      </c>
      <c r="P1693" s="195"/>
      <c r="Q1693" s="167"/>
    </row>
    <row r="1694" spans="1:17" s="207" customFormat="1" ht="12" hidden="1" customHeight="1">
      <c r="A1694" s="196"/>
      <c r="B1694" s="196"/>
      <c r="C1694" s="167"/>
      <c r="D1694" s="167"/>
      <c r="E1694" s="197"/>
      <c r="F1694" s="169"/>
      <c r="G1694" s="169"/>
      <c r="H1694" s="169">
        <f t="shared" si="118"/>
        <v>0</v>
      </c>
      <c r="I1694" s="169"/>
      <c r="J1694" s="166">
        <f t="shared" si="117"/>
        <v>0</v>
      </c>
      <c r="K1694" s="196"/>
      <c r="L1694" s="196"/>
      <c r="M1694" s="196"/>
      <c r="N1694" s="196"/>
      <c r="O1694" s="166">
        <f t="shared" si="115"/>
        <v>0</v>
      </c>
      <c r="P1694" s="195"/>
      <c r="Q1694" s="167"/>
    </row>
    <row r="1695" spans="1:17" s="207" customFormat="1" ht="12" hidden="1" customHeight="1">
      <c r="A1695" s="196"/>
      <c r="B1695" s="196"/>
      <c r="C1695" s="167"/>
      <c r="D1695" s="167"/>
      <c r="E1695" s="197"/>
      <c r="F1695" s="169"/>
      <c r="G1695" s="169"/>
      <c r="H1695" s="169">
        <f t="shared" si="118"/>
        <v>0</v>
      </c>
      <c r="I1695" s="169"/>
      <c r="J1695" s="166">
        <f t="shared" si="117"/>
        <v>0</v>
      </c>
      <c r="K1695" s="196"/>
      <c r="L1695" s="196"/>
      <c r="M1695" s="196"/>
      <c r="N1695" s="196"/>
      <c r="O1695" s="166">
        <f t="shared" si="115"/>
        <v>0</v>
      </c>
      <c r="P1695" s="195"/>
      <c r="Q1695" s="167"/>
    </row>
    <row r="1696" spans="1:17" s="207" customFormat="1" ht="12" hidden="1" customHeight="1">
      <c r="A1696" s="196"/>
      <c r="B1696" s="196"/>
      <c r="C1696" s="167"/>
      <c r="D1696" s="167"/>
      <c r="E1696" s="197"/>
      <c r="F1696" s="169"/>
      <c r="G1696" s="169"/>
      <c r="H1696" s="169">
        <f t="shared" si="118"/>
        <v>0</v>
      </c>
      <c r="I1696" s="169"/>
      <c r="J1696" s="166">
        <f t="shared" si="117"/>
        <v>0</v>
      </c>
      <c r="K1696" s="196"/>
      <c r="L1696" s="196"/>
      <c r="M1696" s="196"/>
      <c r="N1696" s="196"/>
      <c r="O1696" s="166">
        <f t="shared" ref="O1696:O1759" si="119">SUM(H1696+J1696)+L1696+N1696</f>
        <v>0</v>
      </c>
      <c r="P1696" s="195"/>
      <c r="Q1696" s="167"/>
    </row>
    <row r="1697" spans="1:17" s="207" customFormat="1" ht="12" hidden="1" customHeight="1">
      <c r="A1697" s="196"/>
      <c r="B1697" s="196"/>
      <c r="C1697" s="167"/>
      <c r="D1697" s="167"/>
      <c r="E1697" s="197"/>
      <c r="F1697" s="169"/>
      <c r="G1697" s="169"/>
      <c r="H1697" s="169">
        <f t="shared" si="118"/>
        <v>0</v>
      </c>
      <c r="I1697" s="169"/>
      <c r="J1697" s="166">
        <f t="shared" si="117"/>
        <v>0</v>
      </c>
      <c r="K1697" s="196"/>
      <c r="L1697" s="196"/>
      <c r="M1697" s="196"/>
      <c r="N1697" s="196"/>
      <c r="O1697" s="166">
        <f t="shared" si="119"/>
        <v>0</v>
      </c>
      <c r="P1697" s="195"/>
      <c r="Q1697" s="167"/>
    </row>
    <row r="1698" spans="1:17" s="207" customFormat="1" ht="12" hidden="1" customHeight="1">
      <c r="A1698" s="196"/>
      <c r="B1698" s="196"/>
      <c r="C1698" s="167"/>
      <c r="D1698" s="167"/>
      <c r="E1698" s="197"/>
      <c r="F1698" s="169"/>
      <c r="G1698" s="169"/>
      <c r="H1698" s="169">
        <f t="shared" si="118"/>
        <v>0</v>
      </c>
      <c r="I1698" s="169"/>
      <c r="J1698" s="166">
        <f t="shared" si="117"/>
        <v>0</v>
      </c>
      <c r="K1698" s="196"/>
      <c r="L1698" s="196"/>
      <c r="M1698" s="196"/>
      <c r="N1698" s="196"/>
      <c r="O1698" s="166">
        <f t="shared" si="119"/>
        <v>0</v>
      </c>
      <c r="P1698" s="195"/>
      <c r="Q1698" s="167"/>
    </row>
    <row r="1699" spans="1:17" s="207" customFormat="1" ht="12" hidden="1" customHeight="1">
      <c r="A1699" s="196"/>
      <c r="B1699" s="196"/>
      <c r="C1699" s="167"/>
      <c r="D1699" s="167"/>
      <c r="E1699" s="197"/>
      <c r="F1699" s="169"/>
      <c r="G1699" s="169"/>
      <c r="H1699" s="169">
        <f t="shared" si="118"/>
        <v>0</v>
      </c>
      <c r="I1699" s="169"/>
      <c r="J1699" s="166">
        <f t="shared" si="117"/>
        <v>0</v>
      </c>
      <c r="K1699" s="196"/>
      <c r="L1699" s="196"/>
      <c r="M1699" s="196"/>
      <c r="N1699" s="196"/>
      <c r="O1699" s="166">
        <f t="shared" si="119"/>
        <v>0</v>
      </c>
      <c r="P1699" s="195"/>
      <c r="Q1699" s="167"/>
    </row>
    <row r="1700" spans="1:17" s="207" customFormat="1" ht="12" hidden="1" customHeight="1">
      <c r="A1700" s="196"/>
      <c r="B1700" s="196"/>
      <c r="C1700" s="167"/>
      <c r="D1700" s="167"/>
      <c r="E1700" s="197"/>
      <c r="F1700" s="169"/>
      <c r="G1700" s="169"/>
      <c r="H1700" s="169">
        <f t="shared" si="118"/>
        <v>0</v>
      </c>
      <c r="I1700" s="169"/>
      <c r="J1700" s="166">
        <f t="shared" si="117"/>
        <v>0</v>
      </c>
      <c r="K1700" s="196"/>
      <c r="L1700" s="196"/>
      <c r="M1700" s="196"/>
      <c r="N1700" s="196"/>
      <c r="O1700" s="166">
        <f t="shared" si="119"/>
        <v>0</v>
      </c>
      <c r="P1700" s="195"/>
      <c r="Q1700" s="167"/>
    </row>
    <row r="1701" spans="1:17" s="207" customFormat="1" ht="12" hidden="1" customHeight="1">
      <c r="A1701" s="196"/>
      <c r="B1701" s="196"/>
      <c r="C1701" s="167"/>
      <c r="D1701" s="167"/>
      <c r="E1701" s="197"/>
      <c r="F1701" s="169"/>
      <c r="G1701" s="169"/>
      <c r="H1701" s="169">
        <f t="shared" si="118"/>
        <v>0</v>
      </c>
      <c r="I1701" s="169"/>
      <c r="J1701" s="166">
        <f t="shared" si="117"/>
        <v>0</v>
      </c>
      <c r="K1701" s="196"/>
      <c r="L1701" s="196"/>
      <c r="M1701" s="196"/>
      <c r="N1701" s="196"/>
      <c r="O1701" s="166">
        <f t="shared" si="119"/>
        <v>0</v>
      </c>
      <c r="P1701" s="195"/>
      <c r="Q1701" s="167"/>
    </row>
    <row r="1702" spans="1:17" s="207" customFormat="1" ht="12" hidden="1" customHeight="1">
      <c r="A1702" s="196"/>
      <c r="B1702" s="196"/>
      <c r="C1702" s="167"/>
      <c r="D1702" s="167"/>
      <c r="E1702" s="197"/>
      <c r="F1702" s="169"/>
      <c r="G1702" s="169"/>
      <c r="H1702" s="169">
        <f t="shared" si="118"/>
        <v>0</v>
      </c>
      <c r="I1702" s="169"/>
      <c r="J1702" s="166">
        <f t="shared" si="117"/>
        <v>0</v>
      </c>
      <c r="K1702" s="196"/>
      <c r="L1702" s="196"/>
      <c r="M1702" s="196"/>
      <c r="N1702" s="196"/>
      <c r="O1702" s="166">
        <f t="shared" si="119"/>
        <v>0</v>
      </c>
      <c r="P1702" s="195"/>
      <c r="Q1702" s="167"/>
    </row>
    <row r="1703" spans="1:17" s="207" customFormat="1" ht="12" hidden="1" customHeight="1">
      <c r="A1703" s="196"/>
      <c r="B1703" s="196"/>
      <c r="C1703" s="167"/>
      <c r="D1703" s="167"/>
      <c r="E1703" s="197"/>
      <c r="F1703" s="169"/>
      <c r="G1703" s="169"/>
      <c r="H1703" s="169">
        <f t="shared" si="118"/>
        <v>0</v>
      </c>
      <c r="I1703" s="169"/>
      <c r="J1703" s="166">
        <f t="shared" si="117"/>
        <v>0</v>
      </c>
      <c r="K1703" s="196"/>
      <c r="L1703" s="196"/>
      <c r="M1703" s="196"/>
      <c r="N1703" s="196"/>
      <c r="O1703" s="166">
        <f t="shared" si="119"/>
        <v>0</v>
      </c>
      <c r="P1703" s="195"/>
      <c r="Q1703" s="167"/>
    </row>
    <row r="1704" spans="1:17" s="207" customFormat="1" ht="12" hidden="1" customHeight="1">
      <c r="A1704" s="196"/>
      <c r="B1704" s="196"/>
      <c r="C1704" s="167"/>
      <c r="D1704" s="167"/>
      <c r="E1704" s="197"/>
      <c r="F1704" s="169"/>
      <c r="G1704" s="169"/>
      <c r="H1704" s="169">
        <f t="shared" si="118"/>
        <v>0</v>
      </c>
      <c r="I1704" s="169"/>
      <c r="J1704" s="166">
        <f t="shared" si="117"/>
        <v>0</v>
      </c>
      <c r="K1704" s="196"/>
      <c r="L1704" s="196"/>
      <c r="M1704" s="196"/>
      <c r="N1704" s="196"/>
      <c r="O1704" s="166">
        <f t="shared" si="119"/>
        <v>0</v>
      </c>
      <c r="P1704" s="195"/>
      <c r="Q1704" s="167"/>
    </row>
    <row r="1705" spans="1:17" s="207" customFormat="1" ht="12" hidden="1" customHeight="1">
      <c r="A1705" s="196"/>
      <c r="B1705" s="196"/>
      <c r="C1705" s="167"/>
      <c r="D1705" s="167"/>
      <c r="E1705" s="197"/>
      <c r="F1705" s="169"/>
      <c r="G1705" s="169"/>
      <c r="H1705" s="169">
        <f t="shared" si="118"/>
        <v>0</v>
      </c>
      <c r="I1705" s="169"/>
      <c r="J1705" s="166">
        <f t="shared" si="117"/>
        <v>0</v>
      </c>
      <c r="K1705" s="196"/>
      <c r="L1705" s="196"/>
      <c r="M1705" s="196"/>
      <c r="N1705" s="196"/>
      <c r="O1705" s="166">
        <f t="shared" si="119"/>
        <v>0</v>
      </c>
      <c r="P1705" s="195"/>
      <c r="Q1705" s="167"/>
    </row>
    <row r="1706" spans="1:17" s="207" customFormat="1" ht="12" hidden="1" customHeight="1">
      <c r="A1706" s="196"/>
      <c r="B1706" s="196"/>
      <c r="C1706" s="167"/>
      <c r="D1706" s="167"/>
      <c r="E1706" s="197"/>
      <c r="F1706" s="169"/>
      <c r="G1706" s="169"/>
      <c r="H1706" s="169">
        <f t="shared" si="118"/>
        <v>0</v>
      </c>
      <c r="I1706" s="169"/>
      <c r="J1706" s="166">
        <f t="shared" si="117"/>
        <v>0</v>
      </c>
      <c r="K1706" s="196"/>
      <c r="L1706" s="196"/>
      <c r="M1706" s="196"/>
      <c r="N1706" s="196"/>
      <c r="O1706" s="166">
        <f t="shared" si="119"/>
        <v>0</v>
      </c>
      <c r="P1706" s="195"/>
      <c r="Q1706" s="167"/>
    </row>
    <row r="1707" spans="1:17" s="207" customFormat="1" ht="12" hidden="1" customHeight="1">
      <c r="A1707" s="196"/>
      <c r="B1707" s="196"/>
      <c r="C1707" s="167"/>
      <c r="D1707" s="167"/>
      <c r="E1707" s="197"/>
      <c r="F1707" s="169"/>
      <c r="G1707" s="169"/>
      <c r="H1707" s="169">
        <f t="shared" si="118"/>
        <v>0</v>
      </c>
      <c r="I1707" s="169"/>
      <c r="J1707" s="166">
        <f t="shared" si="117"/>
        <v>0</v>
      </c>
      <c r="K1707" s="196"/>
      <c r="L1707" s="196"/>
      <c r="M1707" s="196"/>
      <c r="N1707" s="196"/>
      <c r="O1707" s="166">
        <f t="shared" si="119"/>
        <v>0</v>
      </c>
      <c r="P1707" s="195"/>
      <c r="Q1707" s="167"/>
    </row>
    <row r="1708" spans="1:17" s="207" customFormat="1" ht="12" hidden="1" customHeight="1">
      <c r="A1708" s="196"/>
      <c r="B1708" s="196"/>
      <c r="C1708" s="167"/>
      <c r="D1708" s="167"/>
      <c r="E1708" s="197"/>
      <c r="F1708" s="169"/>
      <c r="G1708" s="169"/>
      <c r="H1708" s="169">
        <f t="shared" si="118"/>
        <v>0</v>
      </c>
      <c r="I1708" s="169"/>
      <c r="J1708" s="166">
        <f t="shared" si="117"/>
        <v>0</v>
      </c>
      <c r="K1708" s="196"/>
      <c r="L1708" s="196"/>
      <c r="M1708" s="196"/>
      <c r="N1708" s="196"/>
      <c r="O1708" s="166">
        <f t="shared" si="119"/>
        <v>0</v>
      </c>
      <c r="P1708" s="195"/>
      <c r="Q1708" s="167"/>
    </row>
    <row r="1709" spans="1:17" s="207" customFormat="1" ht="12" hidden="1" customHeight="1">
      <c r="A1709" s="196"/>
      <c r="B1709" s="196"/>
      <c r="C1709" s="167"/>
      <c r="D1709" s="167"/>
      <c r="E1709" s="197"/>
      <c r="F1709" s="169"/>
      <c r="G1709" s="169"/>
      <c r="H1709" s="169">
        <f t="shared" si="118"/>
        <v>0</v>
      </c>
      <c r="I1709" s="169"/>
      <c r="J1709" s="166">
        <f t="shared" si="117"/>
        <v>0</v>
      </c>
      <c r="K1709" s="196"/>
      <c r="L1709" s="196"/>
      <c r="M1709" s="196"/>
      <c r="N1709" s="196"/>
      <c r="O1709" s="166">
        <f t="shared" si="119"/>
        <v>0</v>
      </c>
      <c r="P1709" s="195"/>
      <c r="Q1709" s="167"/>
    </row>
    <row r="1710" spans="1:17" s="207" customFormat="1" ht="12" hidden="1" customHeight="1">
      <c r="A1710" s="196"/>
      <c r="B1710" s="196"/>
      <c r="C1710" s="167"/>
      <c r="D1710" s="167"/>
      <c r="E1710" s="197"/>
      <c r="F1710" s="169"/>
      <c r="G1710" s="169"/>
      <c r="H1710" s="169">
        <f t="shared" si="118"/>
        <v>0</v>
      </c>
      <c r="I1710" s="169"/>
      <c r="J1710" s="166">
        <f t="shared" si="117"/>
        <v>0</v>
      </c>
      <c r="K1710" s="196"/>
      <c r="L1710" s="196"/>
      <c r="M1710" s="196"/>
      <c r="N1710" s="196"/>
      <c r="O1710" s="166">
        <f t="shared" si="119"/>
        <v>0</v>
      </c>
      <c r="P1710" s="195"/>
      <c r="Q1710" s="167"/>
    </row>
    <row r="1711" spans="1:17" s="207" customFormat="1" ht="12" hidden="1" customHeight="1">
      <c r="A1711" s="196"/>
      <c r="B1711" s="196"/>
      <c r="C1711" s="167"/>
      <c r="D1711" s="167"/>
      <c r="E1711" s="197"/>
      <c r="F1711" s="169"/>
      <c r="G1711" s="169"/>
      <c r="H1711" s="169">
        <f t="shared" si="118"/>
        <v>0</v>
      </c>
      <c r="I1711" s="169"/>
      <c r="J1711" s="166">
        <f t="shared" si="117"/>
        <v>0</v>
      </c>
      <c r="K1711" s="196"/>
      <c r="L1711" s="196"/>
      <c r="M1711" s="196"/>
      <c r="N1711" s="196"/>
      <c r="O1711" s="166">
        <f t="shared" si="119"/>
        <v>0</v>
      </c>
      <c r="P1711" s="195"/>
      <c r="Q1711" s="167"/>
    </row>
    <row r="1712" spans="1:17" s="207" customFormat="1" ht="12" hidden="1" customHeight="1">
      <c r="A1712" s="196"/>
      <c r="B1712" s="196"/>
      <c r="C1712" s="167"/>
      <c r="D1712" s="167"/>
      <c r="E1712" s="197"/>
      <c r="F1712" s="169"/>
      <c r="G1712" s="169"/>
      <c r="H1712" s="169">
        <f t="shared" si="118"/>
        <v>0</v>
      </c>
      <c r="I1712" s="169"/>
      <c r="J1712" s="166">
        <f t="shared" si="117"/>
        <v>0</v>
      </c>
      <c r="K1712" s="196"/>
      <c r="L1712" s="196"/>
      <c r="M1712" s="196"/>
      <c r="N1712" s="196"/>
      <c r="O1712" s="166">
        <f t="shared" si="119"/>
        <v>0</v>
      </c>
      <c r="P1712" s="195"/>
      <c r="Q1712" s="167"/>
    </row>
    <row r="1713" spans="1:17" s="207" customFormat="1" ht="12" hidden="1" customHeight="1">
      <c r="A1713" s="196"/>
      <c r="B1713" s="196"/>
      <c r="C1713" s="167"/>
      <c r="D1713" s="167"/>
      <c r="E1713" s="197"/>
      <c r="F1713" s="169"/>
      <c r="G1713" s="169"/>
      <c r="H1713" s="169">
        <f t="shared" si="118"/>
        <v>0</v>
      </c>
      <c r="I1713" s="169"/>
      <c r="J1713" s="166">
        <f t="shared" si="117"/>
        <v>0</v>
      </c>
      <c r="K1713" s="196"/>
      <c r="L1713" s="196"/>
      <c r="M1713" s="196"/>
      <c r="N1713" s="196"/>
      <c r="O1713" s="166">
        <f t="shared" si="119"/>
        <v>0</v>
      </c>
      <c r="P1713" s="195"/>
      <c r="Q1713" s="167"/>
    </row>
    <row r="1714" spans="1:17" s="207" customFormat="1" ht="12" hidden="1" customHeight="1">
      <c r="A1714" s="196"/>
      <c r="B1714" s="196"/>
      <c r="C1714" s="167"/>
      <c r="D1714" s="167"/>
      <c r="E1714" s="197"/>
      <c r="F1714" s="169"/>
      <c r="G1714" s="169"/>
      <c r="H1714" s="169">
        <f t="shared" si="118"/>
        <v>0</v>
      </c>
      <c r="I1714" s="169"/>
      <c r="J1714" s="166">
        <f t="shared" si="117"/>
        <v>0</v>
      </c>
      <c r="K1714" s="196"/>
      <c r="L1714" s="196"/>
      <c r="M1714" s="196"/>
      <c r="N1714" s="196"/>
      <c r="O1714" s="166">
        <f t="shared" si="119"/>
        <v>0</v>
      </c>
      <c r="P1714" s="195"/>
      <c r="Q1714" s="167"/>
    </row>
    <row r="1715" spans="1:17" s="207" customFormat="1" ht="12" hidden="1" customHeight="1">
      <c r="A1715" s="196"/>
      <c r="B1715" s="196"/>
      <c r="C1715" s="167"/>
      <c r="D1715" s="167"/>
      <c r="E1715" s="197"/>
      <c r="F1715" s="169"/>
      <c r="G1715" s="169"/>
      <c r="H1715" s="169">
        <f t="shared" si="118"/>
        <v>0</v>
      </c>
      <c r="I1715" s="169"/>
      <c r="J1715" s="166">
        <f t="shared" si="117"/>
        <v>0</v>
      </c>
      <c r="K1715" s="196"/>
      <c r="L1715" s="196"/>
      <c r="M1715" s="196"/>
      <c r="N1715" s="196"/>
      <c r="O1715" s="166">
        <f t="shared" si="119"/>
        <v>0</v>
      </c>
      <c r="P1715" s="195"/>
      <c r="Q1715" s="167"/>
    </row>
    <row r="1716" spans="1:17" s="207" customFormat="1" ht="12" hidden="1" customHeight="1">
      <c r="A1716" s="196"/>
      <c r="B1716" s="196"/>
      <c r="C1716" s="167"/>
      <c r="D1716" s="167"/>
      <c r="E1716" s="197"/>
      <c r="F1716" s="169"/>
      <c r="G1716" s="169"/>
      <c r="H1716" s="169">
        <f t="shared" si="118"/>
        <v>0</v>
      </c>
      <c r="I1716" s="169"/>
      <c r="J1716" s="166">
        <f t="shared" si="117"/>
        <v>0</v>
      </c>
      <c r="K1716" s="196"/>
      <c r="L1716" s="196"/>
      <c r="M1716" s="196"/>
      <c r="N1716" s="196"/>
      <c r="O1716" s="166">
        <f t="shared" si="119"/>
        <v>0</v>
      </c>
      <c r="P1716" s="195"/>
      <c r="Q1716" s="167"/>
    </row>
    <row r="1717" spans="1:17" s="207" customFormat="1" ht="12" hidden="1" customHeight="1">
      <c r="A1717" s="196"/>
      <c r="B1717" s="196"/>
      <c r="C1717" s="167"/>
      <c r="D1717" s="167"/>
      <c r="E1717" s="197"/>
      <c r="F1717" s="169"/>
      <c r="G1717" s="169"/>
      <c r="H1717" s="169">
        <f t="shared" si="118"/>
        <v>0</v>
      </c>
      <c r="I1717" s="169"/>
      <c r="J1717" s="166">
        <f t="shared" si="117"/>
        <v>0</v>
      </c>
      <c r="K1717" s="196"/>
      <c r="L1717" s="196"/>
      <c r="M1717" s="196"/>
      <c r="N1717" s="196"/>
      <c r="O1717" s="166">
        <f t="shared" si="119"/>
        <v>0</v>
      </c>
      <c r="P1717" s="195"/>
      <c r="Q1717" s="167"/>
    </row>
    <row r="1718" spans="1:17" s="207" customFormat="1" ht="12" hidden="1" customHeight="1">
      <c r="A1718" s="196"/>
      <c r="B1718" s="196"/>
      <c r="C1718" s="167"/>
      <c r="D1718" s="167"/>
      <c r="E1718" s="197"/>
      <c r="F1718" s="169"/>
      <c r="G1718" s="169"/>
      <c r="H1718" s="169">
        <f t="shared" si="118"/>
        <v>0</v>
      </c>
      <c r="I1718" s="169"/>
      <c r="J1718" s="166">
        <f t="shared" si="117"/>
        <v>0</v>
      </c>
      <c r="K1718" s="196"/>
      <c r="L1718" s="196"/>
      <c r="M1718" s="196"/>
      <c r="N1718" s="196"/>
      <c r="O1718" s="166">
        <f t="shared" si="119"/>
        <v>0</v>
      </c>
      <c r="P1718" s="195"/>
      <c r="Q1718" s="167"/>
    </row>
    <row r="1719" spans="1:17" s="207" customFormat="1" ht="12" hidden="1" customHeight="1">
      <c r="A1719" s="196"/>
      <c r="B1719" s="196"/>
      <c r="C1719" s="167"/>
      <c r="D1719" s="167"/>
      <c r="E1719" s="197"/>
      <c r="F1719" s="169"/>
      <c r="G1719" s="169"/>
      <c r="H1719" s="169">
        <f t="shared" si="118"/>
        <v>0</v>
      </c>
      <c r="I1719" s="169"/>
      <c r="J1719" s="166">
        <f t="shared" si="117"/>
        <v>0</v>
      </c>
      <c r="K1719" s="196"/>
      <c r="L1719" s="196"/>
      <c r="M1719" s="196"/>
      <c r="N1719" s="196"/>
      <c r="O1719" s="166">
        <f t="shared" si="119"/>
        <v>0</v>
      </c>
      <c r="P1719" s="195"/>
      <c r="Q1719" s="167"/>
    </row>
    <row r="1720" spans="1:17" s="207" customFormat="1" ht="12" hidden="1" customHeight="1">
      <c r="A1720" s="196"/>
      <c r="B1720" s="196"/>
      <c r="C1720" s="167"/>
      <c r="D1720" s="167"/>
      <c r="E1720" s="197"/>
      <c r="F1720" s="169"/>
      <c r="G1720" s="169"/>
      <c r="H1720" s="169">
        <f t="shared" si="118"/>
        <v>0</v>
      </c>
      <c r="I1720" s="169"/>
      <c r="J1720" s="166">
        <f t="shared" si="117"/>
        <v>0</v>
      </c>
      <c r="K1720" s="196"/>
      <c r="L1720" s="196"/>
      <c r="M1720" s="196"/>
      <c r="N1720" s="196"/>
      <c r="O1720" s="166">
        <f t="shared" si="119"/>
        <v>0</v>
      </c>
      <c r="P1720" s="195"/>
      <c r="Q1720" s="167"/>
    </row>
    <row r="1721" spans="1:17" s="207" customFormat="1" ht="12" hidden="1" customHeight="1">
      <c r="A1721" s="196"/>
      <c r="B1721" s="196"/>
      <c r="C1721" s="167"/>
      <c r="D1721" s="167"/>
      <c r="E1721" s="197"/>
      <c r="F1721" s="169"/>
      <c r="G1721" s="169"/>
      <c r="H1721" s="169">
        <f t="shared" si="118"/>
        <v>0</v>
      </c>
      <c r="I1721" s="169"/>
      <c r="J1721" s="166">
        <f t="shared" si="117"/>
        <v>0</v>
      </c>
      <c r="K1721" s="196"/>
      <c r="L1721" s="196"/>
      <c r="M1721" s="196"/>
      <c r="N1721" s="196"/>
      <c r="O1721" s="166">
        <f t="shared" si="119"/>
        <v>0</v>
      </c>
      <c r="P1721" s="195"/>
      <c r="Q1721" s="167"/>
    </row>
    <row r="1722" spans="1:17" s="207" customFormat="1" ht="12" hidden="1" customHeight="1">
      <c r="A1722" s="196"/>
      <c r="B1722" s="196"/>
      <c r="C1722" s="167"/>
      <c r="D1722" s="167"/>
      <c r="E1722" s="197"/>
      <c r="F1722" s="169"/>
      <c r="G1722" s="169"/>
      <c r="H1722" s="169">
        <f t="shared" si="118"/>
        <v>0</v>
      </c>
      <c r="I1722" s="169"/>
      <c r="J1722" s="166">
        <f t="shared" si="117"/>
        <v>0</v>
      </c>
      <c r="K1722" s="196"/>
      <c r="L1722" s="196"/>
      <c r="M1722" s="196"/>
      <c r="N1722" s="196"/>
      <c r="O1722" s="166">
        <f t="shared" si="119"/>
        <v>0</v>
      </c>
      <c r="P1722" s="195"/>
      <c r="Q1722" s="167"/>
    </row>
    <row r="1723" spans="1:17" s="207" customFormat="1" ht="12" hidden="1" customHeight="1">
      <c r="A1723" s="196"/>
      <c r="B1723" s="196"/>
      <c r="C1723" s="167"/>
      <c r="D1723" s="167"/>
      <c r="E1723" s="197"/>
      <c r="F1723" s="169"/>
      <c r="G1723" s="169"/>
      <c r="H1723" s="169">
        <f t="shared" si="118"/>
        <v>0</v>
      </c>
      <c r="I1723" s="169"/>
      <c r="J1723" s="166">
        <f t="shared" si="117"/>
        <v>0</v>
      </c>
      <c r="K1723" s="196"/>
      <c r="L1723" s="196"/>
      <c r="M1723" s="196"/>
      <c r="N1723" s="196"/>
      <c r="O1723" s="166">
        <f t="shared" si="119"/>
        <v>0</v>
      </c>
      <c r="P1723" s="195"/>
      <c r="Q1723" s="167"/>
    </row>
    <row r="1724" spans="1:17" s="207" customFormat="1" ht="12" hidden="1" customHeight="1">
      <c r="A1724" s="196"/>
      <c r="B1724" s="196"/>
      <c r="C1724" s="167"/>
      <c r="D1724" s="167"/>
      <c r="E1724" s="197"/>
      <c r="F1724" s="169"/>
      <c r="G1724" s="169"/>
      <c r="H1724" s="169">
        <f t="shared" si="118"/>
        <v>0</v>
      </c>
      <c r="I1724" s="169"/>
      <c r="J1724" s="166">
        <f t="shared" si="117"/>
        <v>0</v>
      </c>
      <c r="K1724" s="196"/>
      <c r="L1724" s="196"/>
      <c r="M1724" s="196"/>
      <c r="N1724" s="196"/>
      <c r="O1724" s="166">
        <f t="shared" si="119"/>
        <v>0</v>
      </c>
      <c r="P1724" s="195"/>
      <c r="Q1724" s="167"/>
    </row>
    <row r="1725" spans="1:17" s="207" customFormat="1" ht="12" hidden="1" customHeight="1">
      <c r="A1725" s="196"/>
      <c r="B1725" s="196"/>
      <c r="C1725" s="167"/>
      <c r="D1725" s="167"/>
      <c r="E1725" s="197"/>
      <c r="F1725" s="169"/>
      <c r="G1725" s="169"/>
      <c r="H1725" s="169">
        <f t="shared" si="118"/>
        <v>0</v>
      </c>
      <c r="I1725" s="169"/>
      <c r="J1725" s="166">
        <f t="shared" si="117"/>
        <v>0</v>
      </c>
      <c r="K1725" s="196"/>
      <c r="L1725" s="196"/>
      <c r="M1725" s="196"/>
      <c r="N1725" s="196"/>
      <c r="O1725" s="166">
        <f t="shared" si="119"/>
        <v>0</v>
      </c>
      <c r="P1725" s="195"/>
      <c r="Q1725" s="167"/>
    </row>
    <row r="1726" spans="1:17" s="207" customFormat="1" ht="12" hidden="1" customHeight="1">
      <c r="A1726" s="196"/>
      <c r="B1726" s="196"/>
      <c r="C1726" s="167"/>
      <c r="D1726" s="167"/>
      <c r="E1726" s="197"/>
      <c r="F1726" s="169"/>
      <c r="G1726" s="169"/>
      <c r="H1726" s="169">
        <f t="shared" si="118"/>
        <v>0</v>
      </c>
      <c r="I1726" s="169"/>
      <c r="J1726" s="166">
        <f t="shared" si="117"/>
        <v>0</v>
      </c>
      <c r="K1726" s="196"/>
      <c r="L1726" s="196"/>
      <c r="M1726" s="196"/>
      <c r="N1726" s="196"/>
      <c r="O1726" s="166">
        <f t="shared" si="119"/>
        <v>0</v>
      </c>
      <c r="P1726" s="195"/>
      <c r="Q1726" s="167"/>
    </row>
    <row r="1727" spans="1:17" s="207" customFormat="1" ht="12" hidden="1" customHeight="1">
      <c r="A1727" s="196"/>
      <c r="B1727" s="196"/>
      <c r="C1727" s="167"/>
      <c r="D1727" s="167"/>
      <c r="E1727" s="197"/>
      <c r="F1727" s="169"/>
      <c r="G1727" s="169"/>
      <c r="H1727" s="169">
        <f t="shared" si="118"/>
        <v>0</v>
      </c>
      <c r="I1727" s="169"/>
      <c r="J1727" s="166">
        <f t="shared" si="117"/>
        <v>0</v>
      </c>
      <c r="K1727" s="196"/>
      <c r="L1727" s="196"/>
      <c r="M1727" s="196"/>
      <c r="N1727" s="196"/>
      <c r="O1727" s="166">
        <f t="shared" si="119"/>
        <v>0</v>
      </c>
      <c r="P1727" s="195"/>
      <c r="Q1727" s="167"/>
    </row>
    <row r="1728" spans="1:17" s="207" customFormat="1" ht="12" hidden="1" customHeight="1">
      <c r="A1728" s="196"/>
      <c r="B1728" s="196"/>
      <c r="C1728" s="167"/>
      <c r="D1728" s="167"/>
      <c r="E1728" s="197"/>
      <c r="F1728" s="169"/>
      <c r="G1728" s="169"/>
      <c r="H1728" s="169">
        <f t="shared" si="118"/>
        <v>0</v>
      </c>
      <c r="I1728" s="169"/>
      <c r="J1728" s="166">
        <f t="shared" si="117"/>
        <v>0</v>
      </c>
      <c r="K1728" s="196"/>
      <c r="L1728" s="196"/>
      <c r="M1728" s="196"/>
      <c r="N1728" s="196"/>
      <c r="O1728" s="166">
        <f t="shared" si="119"/>
        <v>0</v>
      </c>
      <c r="P1728" s="195"/>
      <c r="Q1728" s="167"/>
    </row>
    <row r="1729" spans="1:17" s="207" customFormat="1" ht="12" hidden="1" customHeight="1">
      <c r="A1729" s="196"/>
      <c r="B1729" s="196"/>
      <c r="C1729" s="167"/>
      <c r="D1729" s="167"/>
      <c r="E1729" s="197"/>
      <c r="F1729" s="169"/>
      <c r="G1729" s="169"/>
      <c r="H1729" s="169">
        <f t="shared" si="118"/>
        <v>0</v>
      </c>
      <c r="I1729" s="169"/>
      <c r="J1729" s="166">
        <f t="shared" si="117"/>
        <v>0</v>
      </c>
      <c r="K1729" s="196"/>
      <c r="L1729" s="196"/>
      <c r="M1729" s="196"/>
      <c r="N1729" s="196"/>
      <c r="O1729" s="166">
        <f t="shared" si="119"/>
        <v>0</v>
      </c>
      <c r="P1729" s="195"/>
      <c r="Q1729" s="167"/>
    </row>
    <row r="1730" spans="1:17" s="207" customFormat="1" ht="12" hidden="1" customHeight="1">
      <c r="A1730" s="196"/>
      <c r="B1730" s="196"/>
      <c r="C1730" s="167"/>
      <c r="D1730" s="167"/>
      <c r="E1730" s="197"/>
      <c r="F1730" s="169"/>
      <c r="G1730" s="169"/>
      <c r="H1730" s="169">
        <f t="shared" si="118"/>
        <v>0</v>
      </c>
      <c r="I1730" s="169"/>
      <c r="J1730" s="166">
        <f t="shared" si="117"/>
        <v>0</v>
      </c>
      <c r="K1730" s="196"/>
      <c r="L1730" s="196"/>
      <c r="M1730" s="196"/>
      <c r="N1730" s="196"/>
      <c r="O1730" s="166">
        <f t="shared" si="119"/>
        <v>0</v>
      </c>
      <c r="P1730" s="195"/>
      <c r="Q1730" s="167"/>
    </row>
    <row r="1731" spans="1:17" s="207" customFormat="1" ht="12" hidden="1" customHeight="1">
      <c r="A1731" s="196"/>
      <c r="B1731" s="196"/>
      <c r="C1731" s="167"/>
      <c r="D1731" s="167"/>
      <c r="E1731" s="197"/>
      <c r="F1731" s="169"/>
      <c r="G1731" s="169"/>
      <c r="H1731" s="169">
        <f t="shared" si="118"/>
        <v>0</v>
      </c>
      <c r="I1731" s="169"/>
      <c r="J1731" s="166">
        <f t="shared" si="117"/>
        <v>0</v>
      </c>
      <c r="K1731" s="196"/>
      <c r="L1731" s="196"/>
      <c r="M1731" s="196"/>
      <c r="N1731" s="196"/>
      <c r="O1731" s="166">
        <f t="shared" si="119"/>
        <v>0</v>
      </c>
      <c r="P1731" s="195"/>
      <c r="Q1731" s="167"/>
    </row>
    <row r="1732" spans="1:17" s="207" customFormat="1" ht="12" hidden="1" customHeight="1">
      <c r="A1732" s="196"/>
      <c r="B1732" s="196"/>
      <c r="C1732" s="167"/>
      <c r="D1732" s="167"/>
      <c r="E1732" s="197"/>
      <c r="F1732" s="169"/>
      <c r="G1732" s="169"/>
      <c r="H1732" s="169">
        <f t="shared" si="118"/>
        <v>0</v>
      </c>
      <c r="I1732" s="169"/>
      <c r="J1732" s="166">
        <f t="shared" si="117"/>
        <v>0</v>
      </c>
      <c r="K1732" s="196"/>
      <c r="L1732" s="196"/>
      <c r="M1732" s="196"/>
      <c r="N1732" s="196"/>
      <c r="O1732" s="166">
        <f t="shared" si="119"/>
        <v>0</v>
      </c>
      <c r="P1732" s="195"/>
      <c r="Q1732" s="167"/>
    </row>
    <row r="1733" spans="1:17" s="207" customFormat="1" ht="12" hidden="1" customHeight="1">
      <c r="A1733" s="196"/>
      <c r="B1733" s="196"/>
      <c r="C1733" s="167"/>
      <c r="D1733" s="167"/>
      <c r="E1733" s="197"/>
      <c r="F1733" s="169"/>
      <c r="G1733" s="169"/>
      <c r="H1733" s="169">
        <f t="shared" si="118"/>
        <v>0</v>
      </c>
      <c r="I1733" s="169"/>
      <c r="J1733" s="166">
        <f t="shared" si="117"/>
        <v>0</v>
      </c>
      <c r="K1733" s="196"/>
      <c r="L1733" s="196"/>
      <c r="M1733" s="196"/>
      <c r="N1733" s="196"/>
      <c r="O1733" s="166">
        <f t="shared" si="119"/>
        <v>0</v>
      </c>
      <c r="P1733" s="195"/>
      <c r="Q1733" s="167"/>
    </row>
    <row r="1734" spans="1:17" s="207" customFormat="1" ht="12" hidden="1" customHeight="1">
      <c r="A1734" s="196"/>
      <c r="B1734" s="196"/>
      <c r="C1734" s="167"/>
      <c r="D1734" s="167"/>
      <c r="E1734" s="197"/>
      <c r="F1734" s="169"/>
      <c r="G1734" s="169"/>
      <c r="H1734" s="169">
        <f t="shared" si="118"/>
        <v>0</v>
      </c>
      <c r="I1734" s="169"/>
      <c r="J1734" s="166">
        <f t="shared" si="117"/>
        <v>0</v>
      </c>
      <c r="K1734" s="196"/>
      <c r="L1734" s="196"/>
      <c r="M1734" s="196"/>
      <c r="N1734" s="196"/>
      <c r="O1734" s="166">
        <f t="shared" si="119"/>
        <v>0</v>
      </c>
      <c r="P1734" s="195"/>
      <c r="Q1734" s="167"/>
    </row>
    <row r="1735" spans="1:17" s="207" customFormat="1" ht="12" hidden="1" customHeight="1">
      <c r="A1735" s="196"/>
      <c r="B1735" s="196"/>
      <c r="C1735" s="167"/>
      <c r="D1735" s="167"/>
      <c r="E1735" s="197"/>
      <c r="F1735" s="169"/>
      <c r="G1735" s="169"/>
      <c r="H1735" s="169">
        <f t="shared" si="118"/>
        <v>0</v>
      </c>
      <c r="I1735" s="169"/>
      <c r="J1735" s="166">
        <f t="shared" si="117"/>
        <v>0</v>
      </c>
      <c r="K1735" s="196"/>
      <c r="L1735" s="196"/>
      <c r="M1735" s="196"/>
      <c r="N1735" s="196"/>
      <c r="O1735" s="166">
        <f t="shared" si="119"/>
        <v>0</v>
      </c>
      <c r="P1735" s="195"/>
      <c r="Q1735" s="167"/>
    </row>
    <row r="1736" spans="1:17" s="207" customFormat="1" ht="12" hidden="1" customHeight="1">
      <c r="A1736" s="196"/>
      <c r="B1736" s="196"/>
      <c r="C1736" s="167"/>
      <c r="D1736" s="167"/>
      <c r="E1736" s="197"/>
      <c r="F1736" s="169"/>
      <c r="G1736" s="169"/>
      <c r="H1736" s="169">
        <f t="shared" si="118"/>
        <v>0</v>
      </c>
      <c r="I1736" s="169"/>
      <c r="J1736" s="166">
        <f t="shared" si="117"/>
        <v>0</v>
      </c>
      <c r="K1736" s="196"/>
      <c r="L1736" s="196"/>
      <c r="M1736" s="196"/>
      <c r="N1736" s="196"/>
      <c r="O1736" s="166">
        <f t="shared" si="119"/>
        <v>0</v>
      </c>
      <c r="P1736" s="195"/>
      <c r="Q1736" s="167"/>
    </row>
    <row r="1737" spans="1:17" s="207" customFormat="1" ht="12" hidden="1" customHeight="1">
      <c r="A1737" s="196"/>
      <c r="B1737" s="196"/>
      <c r="C1737" s="167"/>
      <c r="D1737" s="167"/>
      <c r="E1737" s="197"/>
      <c r="F1737" s="169"/>
      <c r="G1737" s="169"/>
      <c r="H1737" s="169">
        <f t="shared" si="118"/>
        <v>0</v>
      </c>
      <c r="I1737" s="169"/>
      <c r="J1737" s="166">
        <f t="shared" si="117"/>
        <v>0</v>
      </c>
      <c r="K1737" s="196"/>
      <c r="L1737" s="196"/>
      <c r="M1737" s="196"/>
      <c r="N1737" s="196"/>
      <c r="O1737" s="166">
        <f t="shared" si="119"/>
        <v>0</v>
      </c>
      <c r="P1737" s="195"/>
      <c r="Q1737" s="167"/>
    </row>
    <row r="1738" spans="1:17" s="207" customFormat="1" ht="12" hidden="1" customHeight="1">
      <c r="A1738" s="196"/>
      <c r="B1738" s="196"/>
      <c r="C1738" s="167"/>
      <c r="D1738" s="167"/>
      <c r="E1738" s="197"/>
      <c r="F1738" s="169"/>
      <c r="G1738" s="169"/>
      <c r="H1738" s="169">
        <f t="shared" si="118"/>
        <v>0</v>
      </c>
      <c r="I1738" s="169"/>
      <c r="J1738" s="166">
        <f t="shared" si="117"/>
        <v>0</v>
      </c>
      <c r="K1738" s="196"/>
      <c r="L1738" s="196"/>
      <c r="M1738" s="196"/>
      <c r="N1738" s="196"/>
      <c r="O1738" s="166">
        <f t="shared" si="119"/>
        <v>0</v>
      </c>
      <c r="P1738" s="195"/>
      <c r="Q1738" s="167"/>
    </row>
    <row r="1739" spans="1:17" s="207" customFormat="1" ht="12" hidden="1" customHeight="1">
      <c r="A1739" s="196"/>
      <c r="B1739" s="196"/>
      <c r="C1739" s="167"/>
      <c r="D1739" s="167"/>
      <c r="E1739" s="197"/>
      <c r="F1739" s="169"/>
      <c r="G1739" s="169"/>
      <c r="H1739" s="169">
        <f t="shared" si="118"/>
        <v>0</v>
      </c>
      <c r="I1739" s="169"/>
      <c r="J1739" s="166">
        <f t="shared" si="117"/>
        <v>0</v>
      </c>
      <c r="K1739" s="196"/>
      <c r="L1739" s="196"/>
      <c r="M1739" s="196"/>
      <c r="N1739" s="196"/>
      <c r="O1739" s="166">
        <f t="shared" si="119"/>
        <v>0</v>
      </c>
      <c r="P1739" s="195"/>
      <c r="Q1739" s="167"/>
    </row>
    <row r="1740" spans="1:17" s="207" customFormat="1" ht="12" hidden="1" customHeight="1">
      <c r="A1740" s="196"/>
      <c r="B1740" s="196"/>
      <c r="C1740" s="167"/>
      <c r="D1740" s="167"/>
      <c r="E1740" s="197"/>
      <c r="F1740" s="169"/>
      <c r="G1740" s="169"/>
      <c r="H1740" s="169">
        <f t="shared" si="118"/>
        <v>0</v>
      </c>
      <c r="I1740" s="169"/>
      <c r="J1740" s="166">
        <f t="shared" si="117"/>
        <v>0</v>
      </c>
      <c r="K1740" s="196"/>
      <c r="L1740" s="196"/>
      <c r="M1740" s="196"/>
      <c r="N1740" s="196"/>
      <c r="O1740" s="166">
        <f t="shared" si="119"/>
        <v>0</v>
      </c>
      <c r="P1740" s="195"/>
      <c r="Q1740" s="167"/>
    </row>
    <row r="1741" spans="1:17" s="207" customFormat="1" ht="12" hidden="1" customHeight="1">
      <c r="A1741" s="196"/>
      <c r="B1741" s="196"/>
      <c r="C1741" s="167"/>
      <c r="D1741" s="167"/>
      <c r="E1741" s="197"/>
      <c r="F1741" s="169"/>
      <c r="G1741" s="169"/>
      <c r="H1741" s="169">
        <f t="shared" si="118"/>
        <v>0</v>
      </c>
      <c r="I1741" s="169"/>
      <c r="J1741" s="166">
        <f t="shared" si="117"/>
        <v>0</v>
      </c>
      <c r="K1741" s="196"/>
      <c r="L1741" s="196"/>
      <c r="M1741" s="196"/>
      <c r="N1741" s="196"/>
      <c r="O1741" s="166">
        <f t="shared" si="119"/>
        <v>0</v>
      </c>
      <c r="P1741" s="195"/>
      <c r="Q1741" s="167"/>
    </row>
    <row r="1742" spans="1:17" s="207" customFormat="1" ht="12" hidden="1" customHeight="1">
      <c r="A1742" s="196"/>
      <c r="B1742" s="196"/>
      <c r="C1742" s="167"/>
      <c r="D1742" s="167"/>
      <c r="E1742" s="197"/>
      <c r="F1742" s="169"/>
      <c r="G1742" s="169"/>
      <c r="H1742" s="169">
        <f t="shared" si="118"/>
        <v>0</v>
      </c>
      <c r="I1742" s="169"/>
      <c r="J1742" s="166">
        <f t="shared" si="117"/>
        <v>0</v>
      </c>
      <c r="K1742" s="196"/>
      <c r="L1742" s="196"/>
      <c r="M1742" s="196"/>
      <c r="N1742" s="196"/>
      <c r="O1742" s="166">
        <f t="shared" si="119"/>
        <v>0</v>
      </c>
      <c r="P1742" s="195"/>
      <c r="Q1742" s="167"/>
    </row>
    <row r="1743" spans="1:17" s="207" customFormat="1" ht="12" hidden="1" customHeight="1">
      <c r="A1743" s="196"/>
      <c r="B1743" s="196"/>
      <c r="C1743" s="167"/>
      <c r="D1743" s="167"/>
      <c r="E1743" s="197"/>
      <c r="F1743" s="169"/>
      <c r="G1743" s="169"/>
      <c r="H1743" s="169">
        <f t="shared" si="118"/>
        <v>0</v>
      </c>
      <c r="I1743" s="169"/>
      <c r="J1743" s="166">
        <f t="shared" si="117"/>
        <v>0</v>
      </c>
      <c r="K1743" s="196"/>
      <c r="L1743" s="196"/>
      <c r="M1743" s="196"/>
      <c r="N1743" s="196"/>
      <c r="O1743" s="166">
        <f t="shared" si="119"/>
        <v>0</v>
      </c>
      <c r="P1743" s="195"/>
      <c r="Q1743" s="167"/>
    </row>
    <row r="1744" spans="1:17" s="207" customFormat="1" ht="12" hidden="1" customHeight="1">
      <c r="A1744" s="196"/>
      <c r="B1744" s="196"/>
      <c r="C1744" s="167"/>
      <c r="D1744" s="167"/>
      <c r="E1744" s="197"/>
      <c r="F1744" s="169"/>
      <c r="G1744" s="169"/>
      <c r="H1744" s="169">
        <f t="shared" si="118"/>
        <v>0</v>
      </c>
      <c r="I1744" s="169"/>
      <c r="J1744" s="166">
        <f t="shared" ref="J1744:J1807" si="120">IF(P1744="",F1744*I1744*$J$3*$P$3,F1744*I1744*$J$3*P1744)</f>
        <v>0</v>
      </c>
      <c r="K1744" s="196"/>
      <c r="L1744" s="196"/>
      <c r="M1744" s="196"/>
      <c r="N1744" s="196"/>
      <c r="O1744" s="166">
        <f t="shared" si="119"/>
        <v>0</v>
      </c>
      <c r="P1744" s="195"/>
      <c r="Q1744" s="167"/>
    </row>
    <row r="1745" spans="1:17" s="207" customFormat="1" ht="12" hidden="1" customHeight="1">
      <c r="A1745" s="196"/>
      <c r="B1745" s="196"/>
      <c r="C1745" s="167"/>
      <c r="D1745" s="167"/>
      <c r="E1745" s="197"/>
      <c r="F1745" s="169"/>
      <c r="G1745" s="169"/>
      <c r="H1745" s="169">
        <f t="shared" si="118"/>
        <v>0</v>
      </c>
      <c r="I1745" s="169"/>
      <c r="J1745" s="166">
        <f t="shared" si="120"/>
        <v>0</v>
      </c>
      <c r="K1745" s="196"/>
      <c r="L1745" s="196"/>
      <c r="M1745" s="196"/>
      <c r="N1745" s="196"/>
      <c r="O1745" s="166">
        <f t="shared" si="119"/>
        <v>0</v>
      </c>
      <c r="P1745" s="195"/>
      <c r="Q1745" s="167"/>
    </row>
    <row r="1746" spans="1:17" s="207" customFormat="1" ht="12" hidden="1" customHeight="1">
      <c r="A1746" s="196"/>
      <c r="B1746" s="196"/>
      <c r="C1746" s="167"/>
      <c r="D1746" s="167"/>
      <c r="E1746" s="197"/>
      <c r="F1746" s="169"/>
      <c r="G1746" s="169"/>
      <c r="H1746" s="169">
        <f t="shared" si="118"/>
        <v>0</v>
      </c>
      <c r="I1746" s="169"/>
      <c r="J1746" s="166">
        <f t="shared" si="120"/>
        <v>0</v>
      </c>
      <c r="K1746" s="196"/>
      <c r="L1746" s="196"/>
      <c r="M1746" s="196"/>
      <c r="N1746" s="196"/>
      <c r="O1746" s="166">
        <f t="shared" si="119"/>
        <v>0</v>
      </c>
      <c r="P1746" s="195"/>
      <c r="Q1746" s="167"/>
    </row>
    <row r="1747" spans="1:17" s="207" customFormat="1" ht="12" hidden="1" customHeight="1">
      <c r="A1747" s="196"/>
      <c r="B1747" s="196"/>
      <c r="C1747" s="167"/>
      <c r="D1747" s="167"/>
      <c r="E1747" s="197"/>
      <c r="F1747" s="169"/>
      <c r="G1747" s="169"/>
      <c r="H1747" s="169">
        <f t="shared" si="118"/>
        <v>0</v>
      </c>
      <c r="I1747" s="169"/>
      <c r="J1747" s="166">
        <f t="shared" si="120"/>
        <v>0</v>
      </c>
      <c r="K1747" s="196"/>
      <c r="L1747" s="196"/>
      <c r="M1747" s="196"/>
      <c r="N1747" s="196"/>
      <c r="O1747" s="166">
        <f t="shared" si="119"/>
        <v>0</v>
      </c>
      <c r="P1747" s="195"/>
      <c r="Q1747" s="167"/>
    </row>
    <row r="1748" spans="1:17" s="207" customFormat="1" ht="12" hidden="1" customHeight="1">
      <c r="A1748" s="196"/>
      <c r="B1748" s="196"/>
      <c r="C1748" s="167"/>
      <c r="D1748" s="167"/>
      <c r="E1748" s="197"/>
      <c r="F1748" s="169"/>
      <c r="G1748" s="169"/>
      <c r="H1748" s="169">
        <f t="shared" si="118"/>
        <v>0</v>
      </c>
      <c r="I1748" s="169"/>
      <c r="J1748" s="166">
        <f t="shared" si="120"/>
        <v>0</v>
      </c>
      <c r="K1748" s="196"/>
      <c r="L1748" s="196"/>
      <c r="M1748" s="196"/>
      <c r="N1748" s="196"/>
      <c r="O1748" s="166">
        <f t="shared" si="119"/>
        <v>0</v>
      </c>
      <c r="P1748" s="195"/>
      <c r="Q1748" s="167"/>
    </row>
    <row r="1749" spans="1:17" s="207" customFormat="1" ht="12" hidden="1" customHeight="1">
      <c r="A1749" s="196"/>
      <c r="B1749" s="196"/>
      <c r="C1749" s="167"/>
      <c r="D1749" s="167"/>
      <c r="E1749" s="197"/>
      <c r="F1749" s="169"/>
      <c r="G1749" s="169"/>
      <c r="H1749" s="169">
        <f t="shared" si="118"/>
        <v>0</v>
      </c>
      <c r="I1749" s="169"/>
      <c r="J1749" s="166">
        <f t="shared" si="120"/>
        <v>0</v>
      </c>
      <c r="K1749" s="196"/>
      <c r="L1749" s="196"/>
      <c r="M1749" s="196"/>
      <c r="N1749" s="196"/>
      <c r="O1749" s="166">
        <f t="shared" si="119"/>
        <v>0</v>
      </c>
      <c r="P1749" s="195"/>
      <c r="Q1749" s="167"/>
    </row>
    <row r="1750" spans="1:17" s="207" customFormat="1" ht="12" hidden="1" customHeight="1">
      <c r="A1750" s="196"/>
      <c r="B1750" s="196"/>
      <c r="C1750" s="167"/>
      <c r="D1750" s="167"/>
      <c r="E1750" s="197"/>
      <c r="F1750" s="169"/>
      <c r="G1750" s="169"/>
      <c r="H1750" s="169">
        <f t="shared" si="118"/>
        <v>0</v>
      </c>
      <c r="I1750" s="169"/>
      <c r="J1750" s="166">
        <f t="shared" si="120"/>
        <v>0</v>
      </c>
      <c r="K1750" s="196"/>
      <c r="L1750" s="196"/>
      <c r="M1750" s="196"/>
      <c r="N1750" s="196"/>
      <c r="O1750" s="166">
        <f t="shared" si="119"/>
        <v>0</v>
      </c>
      <c r="P1750" s="195"/>
      <c r="Q1750" s="167"/>
    </row>
    <row r="1751" spans="1:17" s="207" customFormat="1" ht="12" hidden="1" customHeight="1">
      <c r="A1751" s="196"/>
      <c r="B1751" s="196"/>
      <c r="C1751" s="167"/>
      <c r="D1751" s="167"/>
      <c r="E1751" s="197"/>
      <c r="F1751" s="169"/>
      <c r="G1751" s="169"/>
      <c r="H1751" s="169">
        <f t="shared" si="118"/>
        <v>0</v>
      </c>
      <c r="I1751" s="169"/>
      <c r="J1751" s="166">
        <f t="shared" si="120"/>
        <v>0</v>
      </c>
      <c r="K1751" s="196"/>
      <c r="L1751" s="196"/>
      <c r="M1751" s="196"/>
      <c r="N1751" s="196"/>
      <c r="O1751" s="166">
        <f t="shared" si="119"/>
        <v>0</v>
      </c>
      <c r="P1751" s="195"/>
      <c r="Q1751" s="167"/>
    </row>
    <row r="1752" spans="1:17" s="207" customFormat="1" ht="12" hidden="1" customHeight="1">
      <c r="A1752" s="196"/>
      <c r="B1752" s="196"/>
      <c r="C1752" s="167"/>
      <c r="D1752" s="167"/>
      <c r="E1752" s="197"/>
      <c r="F1752" s="169"/>
      <c r="G1752" s="169"/>
      <c r="H1752" s="169">
        <f t="shared" si="118"/>
        <v>0</v>
      </c>
      <c r="I1752" s="169"/>
      <c r="J1752" s="166">
        <f t="shared" si="120"/>
        <v>0</v>
      </c>
      <c r="K1752" s="196"/>
      <c r="L1752" s="196"/>
      <c r="M1752" s="196"/>
      <c r="N1752" s="196"/>
      <c r="O1752" s="166">
        <f t="shared" si="119"/>
        <v>0</v>
      </c>
      <c r="P1752" s="195"/>
      <c r="Q1752" s="167"/>
    </row>
    <row r="1753" spans="1:17" s="207" customFormat="1" ht="12" hidden="1" customHeight="1">
      <c r="A1753" s="196"/>
      <c r="B1753" s="196"/>
      <c r="C1753" s="167"/>
      <c r="D1753" s="167"/>
      <c r="E1753" s="197"/>
      <c r="F1753" s="169"/>
      <c r="G1753" s="169"/>
      <c r="H1753" s="169">
        <f t="shared" si="118"/>
        <v>0</v>
      </c>
      <c r="I1753" s="169"/>
      <c r="J1753" s="166">
        <f t="shared" si="120"/>
        <v>0</v>
      </c>
      <c r="K1753" s="196"/>
      <c r="L1753" s="196"/>
      <c r="M1753" s="196"/>
      <c r="N1753" s="196"/>
      <c r="O1753" s="166">
        <f t="shared" si="119"/>
        <v>0</v>
      </c>
      <c r="P1753" s="195"/>
      <c r="Q1753" s="167"/>
    </row>
    <row r="1754" spans="1:17" s="207" customFormat="1" ht="12" hidden="1" customHeight="1">
      <c r="A1754" s="196"/>
      <c r="B1754" s="196"/>
      <c r="C1754" s="167"/>
      <c r="D1754" s="167"/>
      <c r="E1754" s="197"/>
      <c r="F1754" s="169"/>
      <c r="G1754" s="169"/>
      <c r="H1754" s="169">
        <f t="shared" si="118"/>
        <v>0</v>
      </c>
      <c r="I1754" s="169"/>
      <c r="J1754" s="166">
        <f t="shared" si="120"/>
        <v>0</v>
      </c>
      <c r="K1754" s="196"/>
      <c r="L1754" s="196"/>
      <c r="M1754" s="196"/>
      <c r="N1754" s="196"/>
      <c r="O1754" s="166">
        <f t="shared" si="119"/>
        <v>0</v>
      </c>
      <c r="P1754" s="195"/>
      <c r="Q1754" s="167"/>
    </row>
    <row r="1755" spans="1:17" s="207" customFormat="1" ht="12" hidden="1" customHeight="1">
      <c r="A1755" s="196"/>
      <c r="B1755" s="196"/>
      <c r="C1755" s="167"/>
      <c r="D1755" s="167"/>
      <c r="E1755" s="197"/>
      <c r="F1755" s="169"/>
      <c r="G1755" s="169"/>
      <c r="H1755" s="169">
        <f t="shared" si="118"/>
        <v>0</v>
      </c>
      <c r="I1755" s="169"/>
      <c r="J1755" s="166">
        <f t="shared" si="120"/>
        <v>0</v>
      </c>
      <c r="K1755" s="196"/>
      <c r="L1755" s="196"/>
      <c r="M1755" s="196"/>
      <c r="N1755" s="196"/>
      <c r="O1755" s="166">
        <f t="shared" si="119"/>
        <v>0</v>
      </c>
      <c r="P1755" s="195"/>
      <c r="Q1755" s="167"/>
    </row>
    <row r="1756" spans="1:17" s="207" customFormat="1" ht="12" hidden="1" customHeight="1">
      <c r="A1756" s="196"/>
      <c r="B1756" s="196"/>
      <c r="C1756" s="167"/>
      <c r="D1756" s="167"/>
      <c r="E1756" s="197"/>
      <c r="F1756" s="169"/>
      <c r="G1756" s="169"/>
      <c r="H1756" s="169">
        <f t="shared" si="118"/>
        <v>0</v>
      </c>
      <c r="I1756" s="169"/>
      <c r="J1756" s="166">
        <f t="shared" si="120"/>
        <v>0</v>
      </c>
      <c r="K1756" s="196"/>
      <c r="L1756" s="196"/>
      <c r="M1756" s="196"/>
      <c r="N1756" s="196"/>
      <c r="O1756" s="166">
        <f t="shared" si="119"/>
        <v>0</v>
      </c>
      <c r="P1756" s="195"/>
      <c r="Q1756" s="167"/>
    </row>
    <row r="1757" spans="1:17" s="207" customFormat="1" ht="12" hidden="1" customHeight="1">
      <c r="A1757" s="196"/>
      <c r="B1757" s="196"/>
      <c r="C1757" s="167"/>
      <c r="D1757" s="167"/>
      <c r="E1757" s="197"/>
      <c r="F1757" s="169"/>
      <c r="G1757" s="169"/>
      <c r="H1757" s="169">
        <f t="shared" ref="H1757:H1820" si="121">F1757*G1757*$H$3</f>
        <v>0</v>
      </c>
      <c r="I1757" s="169"/>
      <c r="J1757" s="166">
        <f t="shared" si="120"/>
        <v>0</v>
      </c>
      <c r="K1757" s="196"/>
      <c r="L1757" s="196"/>
      <c r="M1757" s="196"/>
      <c r="N1757" s="196"/>
      <c r="O1757" s="166">
        <f t="shared" si="119"/>
        <v>0</v>
      </c>
      <c r="P1757" s="195"/>
      <c r="Q1757" s="167"/>
    </row>
    <row r="1758" spans="1:17" s="207" customFormat="1" ht="12" hidden="1" customHeight="1">
      <c r="A1758" s="196"/>
      <c r="B1758" s="196"/>
      <c r="C1758" s="167"/>
      <c r="D1758" s="167"/>
      <c r="E1758" s="197"/>
      <c r="F1758" s="169"/>
      <c r="G1758" s="169"/>
      <c r="H1758" s="169">
        <f t="shared" si="121"/>
        <v>0</v>
      </c>
      <c r="I1758" s="169"/>
      <c r="J1758" s="166">
        <f t="shared" si="120"/>
        <v>0</v>
      </c>
      <c r="K1758" s="196"/>
      <c r="L1758" s="196"/>
      <c r="M1758" s="196"/>
      <c r="N1758" s="196"/>
      <c r="O1758" s="166">
        <f t="shared" si="119"/>
        <v>0</v>
      </c>
      <c r="P1758" s="195"/>
      <c r="Q1758" s="167"/>
    </row>
    <row r="1759" spans="1:17" s="207" customFormat="1" ht="12" hidden="1" customHeight="1">
      <c r="A1759" s="196"/>
      <c r="B1759" s="196"/>
      <c r="C1759" s="167"/>
      <c r="D1759" s="167"/>
      <c r="E1759" s="197"/>
      <c r="F1759" s="169"/>
      <c r="G1759" s="169"/>
      <c r="H1759" s="169">
        <f t="shared" si="121"/>
        <v>0</v>
      </c>
      <c r="I1759" s="169"/>
      <c r="J1759" s="166">
        <f t="shared" si="120"/>
        <v>0</v>
      </c>
      <c r="K1759" s="196"/>
      <c r="L1759" s="196"/>
      <c r="M1759" s="196"/>
      <c r="N1759" s="196"/>
      <c r="O1759" s="166">
        <f t="shared" si="119"/>
        <v>0</v>
      </c>
      <c r="P1759" s="195"/>
      <c r="Q1759" s="167"/>
    </row>
    <row r="1760" spans="1:17" s="207" customFormat="1" ht="12" hidden="1" customHeight="1">
      <c r="A1760" s="196"/>
      <c r="B1760" s="196"/>
      <c r="C1760" s="167"/>
      <c r="D1760" s="167"/>
      <c r="E1760" s="197"/>
      <c r="F1760" s="169"/>
      <c r="G1760" s="169"/>
      <c r="H1760" s="169">
        <f t="shared" si="121"/>
        <v>0</v>
      </c>
      <c r="I1760" s="169"/>
      <c r="J1760" s="166">
        <f t="shared" si="120"/>
        <v>0</v>
      </c>
      <c r="K1760" s="196"/>
      <c r="L1760" s="196"/>
      <c r="M1760" s="196"/>
      <c r="N1760" s="196"/>
      <c r="O1760" s="166">
        <f t="shared" ref="O1760:O1823" si="122">SUM(H1760+J1760)+L1760+N1760</f>
        <v>0</v>
      </c>
      <c r="P1760" s="195"/>
      <c r="Q1760" s="167"/>
    </row>
    <row r="1761" spans="1:17" s="207" customFormat="1" ht="12" hidden="1" customHeight="1">
      <c r="A1761" s="196"/>
      <c r="B1761" s="196"/>
      <c r="C1761" s="167"/>
      <c r="D1761" s="167"/>
      <c r="E1761" s="197"/>
      <c r="F1761" s="169"/>
      <c r="G1761" s="169"/>
      <c r="H1761" s="169">
        <f t="shared" si="121"/>
        <v>0</v>
      </c>
      <c r="I1761" s="169"/>
      <c r="J1761" s="166">
        <f t="shared" si="120"/>
        <v>0</v>
      </c>
      <c r="K1761" s="196"/>
      <c r="L1761" s="196"/>
      <c r="M1761" s="196"/>
      <c r="N1761" s="196"/>
      <c r="O1761" s="166">
        <f t="shared" si="122"/>
        <v>0</v>
      </c>
      <c r="P1761" s="195"/>
      <c r="Q1761" s="167"/>
    </row>
    <row r="1762" spans="1:17" s="207" customFormat="1" ht="12" hidden="1" customHeight="1">
      <c r="A1762" s="196"/>
      <c r="B1762" s="196"/>
      <c r="C1762" s="167"/>
      <c r="D1762" s="167"/>
      <c r="E1762" s="197"/>
      <c r="F1762" s="169"/>
      <c r="G1762" s="169"/>
      <c r="H1762" s="169">
        <f t="shared" si="121"/>
        <v>0</v>
      </c>
      <c r="I1762" s="169"/>
      <c r="J1762" s="166">
        <f t="shared" si="120"/>
        <v>0</v>
      </c>
      <c r="K1762" s="196"/>
      <c r="L1762" s="196"/>
      <c r="M1762" s="196"/>
      <c r="N1762" s="196"/>
      <c r="O1762" s="166">
        <f t="shared" si="122"/>
        <v>0</v>
      </c>
      <c r="P1762" s="195"/>
      <c r="Q1762" s="167"/>
    </row>
    <row r="1763" spans="1:17" s="207" customFormat="1" ht="12" hidden="1" customHeight="1">
      <c r="A1763" s="196"/>
      <c r="B1763" s="196"/>
      <c r="C1763" s="167"/>
      <c r="D1763" s="167"/>
      <c r="E1763" s="197"/>
      <c r="F1763" s="169"/>
      <c r="G1763" s="169"/>
      <c r="H1763" s="169">
        <f t="shared" si="121"/>
        <v>0</v>
      </c>
      <c r="I1763" s="169"/>
      <c r="J1763" s="166">
        <f t="shared" si="120"/>
        <v>0</v>
      </c>
      <c r="K1763" s="196"/>
      <c r="L1763" s="196"/>
      <c r="M1763" s="196"/>
      <c r="N1763" s="196"/>
      <c r="O1763" s="166">
        <f t="shared" si="122"/>
        <v>0</v>
      </c>
      <c r="P1763" s="195"/>
      <c r="Q1763" s="167"/>
    </row>
    <row r="1764" spans="1:17" s="207" customFormat="1" ht="12" hidden="1" customHeight="1">
      <c r="A1764" s="196"/>
      <c r="B1764" s="196"/>
      <c r="C1764" s="167"/>
      <c r="D1764" s="167"/>
      <c r="E1764" s="197"/>
      <c r="F1764" s="169"/>
      <c r="G1764" s="169"/>
      <c r="H1764" s="169">
        <f t="shared" si="121"/>
        <v>0</v>
      </c>
      <c r="I1764" s="169"/>
      <c r="J1764" s="166">
        <f t="shared" si="120"/>
        <v>0</v>
      </c>
      <c r="K1764" s="196"/>
      <c r="L1764" s="196"/>
      <c r="M1764" s="196"/>
      <c r="N1764" s="196"/>
      <c r="O1764" s="166">
        <f t="shared" si="122"/>
        <v>0</v>
      </c>
      <c r="P1764" s="195"/>
      <c r="Q1764" s="167"/>
    </row>
    <row r="1765" spans="1:17" s="207" customFormat="1" ht="12" hidden="1" customHeight="1">
      <c r="A1765" s="196"/>
      <c r="B1765" s="196"/>
      <c r="C1765" s="167"/>
      <c r="D1765" s="167"/>
      <c r="E1765" s="197"/>
      <c r="F1765" s="169"/>
      <c r="G1765" s="169"/>
      <c r="H1765" s="169">
        <f t="shared" si="121"/>
        <v>0</v>
      </c>
      <c r="I1765" s="169"/>
      <c r="J1765" s="166">
        <f t="shared" si="120"/>
        <v>0</v>
      </c>
      <c r="K1765" s="196"/>
      <c r="L1765" s="196"/>
      <c r="M1765" s="196"/>
      <c r="N1765" s="196"/>
      <c r="O1765" s="166">
        <f t="shared" si="122"/>
        <v>0</v>
      </c>
      <c r="P1765" s="195"/>
      <c r="Q1765" s="167"/>
    </row>
    <row r="1766" spans="1:17" s="207" customFormat="1" ht="12" hidden="1" customHeight="1">
      <c r="A1766" s="196"/>
      <c r="B1766" s="196"/>
      <c r="C1766" s="167"/>
      <c r="D1766" s="167"/>
      <c r="E1766" s="197"/>
      <c r="F1766" s="169"/>
      <c r="G1766" s="169"/>
      <c r="H1766" s="169">
        <f t="shared" si="121"/>
        <v>0</v>
      </c>
      <c r="I1766" s="169"/>
      <c r="J1766" s="166">
        <f t="shared" si="120"/>
        <v>0</v>
      </c>
      <c r="K1766" s="196"/>
      <c r="L1766" s="196"/>
      <c r="M1766" s="196"/>
      <c r="N1766" s="196"/>
      <c r="O1766" s="166">
        <f t="shared" si="122"/>
        <v>0</v>
      </c>
      <c r="P1766" s="195"/>
      <c r="Q1766" s="167"/>
    </row>
    <row r="1767" spans="1:17" s="207" customFormat="1" ht="12" hidden="1" customHeight="1">
      <c r="A1767" s="196"/>
      <c r="B1767" s="196"/>
      <c r="C1767" s="167"/>
      <c r="D1767" s="167"/>
      <c r="E1767" s="197"/>
      <c r="F1767" s="169"/>
      <c r="G1767" s="169"/>
      <c r="H1767" s="169">
        <f t="shared" si="121"/>
        <v>0</v>
      </c>
      <c r="I1767" s="169"/>
      <c r="J1767" s="166">
        <f t="shared" si="120"/>
        <v>0</v>
      </c>
      <c r="K1767" s="196"/>
      <c r="L1767" s="196"/>
      <c r="M1767" s="196"/>
      <c r="N1767" s="196"/>
      <c r="O1767" s="166">
        <f t="shared" si="122"/>
        <v>0</v>
      </c>
      <c r="P1767" s="195"/>
      <c r="Q1767" s="167"/>
    </row>
    <row r="1768" spans="1:17" s="207" customFormat="1" ht="12" hidden="1" customHeight="1">
      <c r="A1768" s="196"/>
      <c r="B1768" s="196"/>
      <c r="C1768" s="167"/>
      <c r="D1768" s="167"/>
      <c r="E1768" s="197"/>
      <c r="F1768" s="169"/>
      <c r="G1768" s="169"/>
      <c r="H1768" s="169">
        <f t="shared" si="121"/>
        <v>0</v>
      </c>
      <c r="I1768" s="169"/>
      <c r="J1768" s="166">
        <f t="shared" si="120"/>
        <v>0</v>
      </c>
      <c r="K1768" s="196"/>
      <c r="L1768" s="196"/>
      <c r="M1768" s="196"/>
      <c r="N1768" s="196"/>
      <c r="O1768" s="166">
        <f t="shared" si="122"/>
        <v>0</v>
      </c>
      <c r="P1768" s="195"/>
      <c r="Q1768" s="167"/>
    </row>
    <row r="1769" spans="1:17" s="207" customFormat="1" ht="12" hidden="1" customHeight="1">
      <c r="A1769" s="196"/>
      <c r="B1769" s="196"/>
      <c r="C1769" s="167"/>
      <c r="D1769" s="167"/>
      <c r="E1769" s="197"/>
      <c r="F1769" s="169"/>
      <c r="G1769" s="169"/>
      <c r="H1769" s="169">
        <f t="shared" si="121"/>
        <v>0</v>
      </c>
      <c r="I1769" s="169"/>
      <c r="J1769" s="166">
        <f t="shared" si="120"/>
        <v>0</v>
      </c>
      <c r="K1769" s="196"/>
      <c r="L1769" s="196"/>
      <c r="M1769" s="196"/>
      <c r="N1769" s="196"/>
      <c r="O1769" s="166">
        <f t="shared" si="122"/>
        <v>0</v>
      </c>
      <c r="P1769" s="195"/>
      <c r="Q1769" s="167"/>
    </row>
    <row r="1770" spans="1:17" s="207" customFormat="1" ht="12" hidden="1" customHeight="1">
      <c r="A1770" s="196"/>
      <c r="B1770" s="196"/>
      <c r="C1770" s="167"/>
      <c r="D1770" s="167"/>
      <c r="E1770" s="197"/>
      <c r="F1770" s="169"/>
      <c r="G1770" s="169"/>
      <c r="H1770" s="169">
        <f t="shared" si="121"/>
        <v>0</v>
      </c>
      <c r="I1770" s="169"/>
      <c r="J1770" s="166">
        <f t="shared" si="120"/>
        <v>0</v>
      </c>
      <c r="K1770" s="196"/>
      <c r="L1770" s="196"/>
      <c r="M1770" s="196"/>
      <c r="N1770" s="196"/>
      <c r="O1770" s="166">
        <f t="shared" si="122"/>
        <v>0</v>
      </c>
      <c r="P1770" s="195"/>
      <c r="Q1770" s="167"/>
    </row>
    <row r="1771" spans="1:17" s="207" customFormat="1" ht="12" hidden="1" customHeight="1">
      <c r="A1771" s="196"/>
      <c r="B1771" s="196"/>
      <c r="C1771" s="167"/>
      <c r="D1771" s="167"/>
      <c r="E1771" s="197"/>
      <c r="F1771" s="169"/>
      <c r="G1771" s="169"/>
      <c r="H1771" s="169">
        <f t="shared" si="121"/>
        <v>0</v>
      </c>
      <c r="I1771" s="169"/>
      <c r="J1771" s="166">
        <f t="shared" si="120"/>
        <v>0</v>
      </c>
      <c r="K1771" s="196"/>
      <c r="L1771" s="196"/>
      <c r="M1771" s="196"/>
      <c r="N1771" s="196"/>
      <c r="O1771" s="166">
        <f t="shared" si="122"/>
        <v>0</v>
      </c>
      <c r="P1771" s="195"/>
      <c r="Q1771" s="167"/>
    </row>
    <row r="1772" spans="1:17" s="207" customFormat="1" ht="12" hidden="1" customHeight="1">
      <c r="A1772" s="196"/>
      <c r="B1772" s="196"/>
      <c r="C1772" s="167"/>
      <c r="D1772" s="167"/>
      <c r="E1772" s="197"/>
      <c r="F1772" s="169"/>
      <c r="G1772" s="169"/>
      <c r="H1772" s="169">
        <f t="shared" si="121"/>
        <v>0</v>
      </c>
      <c r="I1772" s="169"/>
      <c r="J1772" s="166">
        <f t="shared" si="120"/>
        <v>0</v>
      </c>
      <c r="K1772" s="196"/>
      <c r="L1772" s="196"/>
      <c r="M1772" s="196"/>
      <c r="N1772" s="196"/>
      <c r="O1772" s="166">
        <f t="shared" si="122"/>
        <v>0</v>
      </c>
      <c r="P1772" s="195"/>
      <c r="Q1772" s="167"/>
    </row>
    <row r="1773" spans="1:17" s="207" customFormat="1" ht="12" hidden="1" customHeight="1">
      <c r="A1773" s="196"/>
      <c r="B1773" s="196"/>
      <c r="C1773" s="167"/>
      <c r="D1773" s="167"/>
      <c r="E1773" s="197"/>
      <c r="F1773" s="169"/>
      <c r="G1773" s="169"/>
      <c r="H1773" s="169">
        <f t="shared" si="121"/>
        <v>0</v>
      </c>
      <c r="I1773" s="169"/>
      <c r="J1773" s="166">
        <f t="shared" si="120"/>
        <v>0</v>
      </c>
      <c r="K1773" s="196"/>
      <c r="L1773" s="196"/>
      <c r="M1773" s="196"/>
      <c r="N1773" s="196"/>
      <c r="O1773" s="166">
        <f t="shared" si="122"/>
        <v>0</v>
      </c>
      <c r="P1773" s="195"/>
      <c r="Q1773" s="167"/>
    </row>
    <row r="1774" spans="1:17" s="207" customFormat="1" ht="12" hidden="1" customHeight="1">
      <c r="A1774" s="196"/>
      <c r="B1774" s="196"/>
      <c r="C1774" s="167"/>
      <c r="D1774" s="167"/>
      <c r="E1774" s="197"/>
      <c r="F1774" s="169"/>
      <c r="G1774" s="169"/>
      <c r="H1774" s="169">
        <f t="shared" si="121"/>
        <v>0</v>
      </c>
      <c r="I1774" s="169"/>
      <c r="J1774" s="166">
        <f t="shared" si="120"/>
        <v>0</v>
      </c>
      <c r="K1774" s="196"/>
      <c r="L1774" s="196"/>
      <c r="M1774" s="196"/>
      <c r="N1774" s="196"/>
      <c r="O1774" s="166">
        <f t="shared" si="122"/>
        <v>0</v>
      </c>
      <c r="P1774" s="195"/>
      <c r="Q1774" s="167"/>
    </row>
    <row r="1775" spans="1:17" s="207" customFormat="1" ht="12" hidden="1" customHeight="1">
      <c r="A1775" s="196"/>
      <c r="B1775" s="196"/>
      <c r="C1775" s="167"/>
      <c r="D1775" s="167"/>
      <c r="E1775" s="197"/>
      <c r="F1775" s="169"/>
      <c r="G1775" s="169"/>
      <c r="H1775" s="169">
        <f t="shared" si="121"/>
        <v>0</v>
      </c>
      <c r="I1775" s="169"/>
      <c r="J1775" s="166">
        <f t="shared" si="120"/>
        <v>0</v>
      </c>
      <c r="K1775" s="196"/>
      <c r="L1775" s="196"/>
      <c r="M1775" s="196"/>
      <c r="N1775" s="196"/>
      <c r="O1775" s="166">
        <f t="shared" si="122"/>
        <v>0</v>
      </c>
      <c r="P1775" s="195"/>
      <c r="Q1775" s="167"/>
    </row>
    <row r="1776" spans="1:17" s="207" customFormat="1" ht="12" hidden="1" customHeight="1">
      <c r="A1776" s="196"/>
      <c r="B1776" s="196"/>
      <c r="C1776" s="167"/>
      <c r="D1776" s="167"/>
      <c r="E1776" s="197"/>
      <c r="F1776" s="169"/>
      <c r="G1776" s="169"/>
      <c r="H1776" s="169">
        <f t="shared" si="121"/>
        <v>0</v>
      </c>
      <c r="I1776" s="169"/>
      <c r="J1776" s="166">
        <f t="shared" si="120"/>
        <v>0</v>
      </c>
      <c r="K1776" s="196"/>
      <c r="L1776" s="196"/>
      <c r="M1776" s="196"/>
      <c r="N1776" s="196"/>
      <c r="O1776" s="166">
        <f t="shared" si="122"/>
        <v>0</v>
      </c>
      <c r="P1776" s="195"/>
      <c r="Q1776" s="167"/>
    </row>
    <row r="1777" spans="1:17" s="207" customFormat="1" ht="12" hidden="1" customHeight="1">
      <c r="A1777" s="196"/>
      <c r="B1777" s="196"/>
      <c r="C1777" s="167"/>
      <c r="D1777" s="167"/>
      <c r="E1777" s="197"/>
      <c r="F1777" s="169"/>
      <c r="G1777" s="169"/>
      <c r="H1777" s="169">
        <f t="shared" si="121"/>
        <v>0</v>
      </c>
      <c r="I1777" s="169"/>
      <c r="J1777" s="166">
        <f t="shared" si="120"/>
        <v>0</v>
      </c>
      <c r="K1777" s="196"/>
      <c r="L1777" s="196"/>
      <c r="M1777" s="196"/>
      <c r="N1777" s="196"/>
      <c r="O1777" s="166">
        <f t="shared" si="122"/>
        <v>0</v>
      </c>
      <c r="P1777" s="195"/>
      <c r="Q1777" s="167"/>
    </row>
    <row r="1778" spans="1:17" s="207" customFormat="1" ht="12" hidden="1" customHeight="1">
      <c r="A1778" s="196"/>
      <c r="B1778" s="196"/>
      <c r="C1778" s="167"/>
      <c r="D1778" s="167"/>
      <c r="E1778" s="197"/>
      <c r="F1778" s="169"/>
      <c r="G1778" s="169"/>
      <c r="H1778" s="169">
        <f t="shared" si="121"/>
        <v>0</v>
      </c>
      <c r="I1778" s="169"/>
      <c r="J1778" s="166">
        <f t="shared" si="120"/>
        <v>0</v>
      </c>
      <c r="K1778" s="196"/>
      <c r="L1778" s="196"/>
      <c r="M1778" s="196"/>
      <c r="N1778" s="196"/>
      <c r="O1778" s="166">
        <f t="shared" si="122"/>
        <v>0</v>
      </c>
      <c r="P1778" s="195"/>
      <c r="Q1778" s="167"/>
    </row>
    <row r="1779" spans="1:17" s="207" customFormat="1" ht="12" hidden="1" customHeight="1">
      <c r="A1779" s="196"/>
      <c r="B1779" s="196"/>
      <c r="C1779" s="167"/>
      <c r="D1779" s="167"/>
      <c r="E1779" s="197"/>
      <c r="F1779" s="169"/>
      <c r="G1779" s="169"/>
      <c r="H1779" s="169">
        <f t="shared" si="121"/>
        <v>0</v>
      </c>
      <c r="I1779" s="169"/>
      <c r="J1779" s="166">
        <f t="shared" si="120"/>
        <v>0</v>
      </c>
      <c r="K1779" s="196"/>
      <c r="L1779" s="196"/>
      <c r="M1779" s="196"/>
      <c r="N1779" s="196"/>
      <c r="O1779" s="166">
        <f t="shared" si="122"/>
        <v>0</v>
      </c>
      <c r="P1779" s="195"/>
      <c r="Q1779" s="167"/>
    </row>
    <row r="1780" spans="1:17" s="207" customFormat="1" ht="12" hidden="1" customHeight="1">
      <c r="A1780" s="196"/>
      <c r="B1780" s="196"/>
      <c r="C1780" s="167"/>
      <c r="D1780" s="167"/>
      <c r="E1780" s="197"/>
      <c r="F1780" s="169"/>
      <c r="G1780" s="169"/>
      <c r="H1780" s="169">
        <f t="shared" si="121"/>
        <v>0</v>
      </c>
      <c r="I1780" s="169"/>
      <c r="J1780" s="166">
        <f t="shared" si="120"/>
        <v>0</v>
      </c>
      <c r="K1780" s="196"/>
      <c r="L1780" s="196"/>
      <c r="M1780" s="196"/>
      <c r="N1780" s="196"/>
      <c r="O1780" s="166">
        <f t="shared" si="122"/>
        <v>0</v>
      </c>
      <c r="P1780" s="195"/>
      <c r="Q1780" s="167"/>
    </row>
    <row r="1781" spans="1:17" s="207" customFormat="1" ht="12" hidden="1" customHeight="1">
      <c r="A1781" s="196"/>
      <c r="B1781" s="196"/>
      <c r="C1781" s="167"/>
      <c r="D1781" s="167"/>
      <c r="E1781" s="197"/>
      <c r="F1781" s="169"/>
      <c r="G1781" s="169"/>
      <c r="H1781" s="169">
        <f t="shared" si="121"/>
        <v>0</v>
      </c>
      <c r="I1781" s="169"/>
      <c r="J1781" s="166">
        <f t="shared" si="120"/>
        <v>0</v>
      </c>
      <c r="K1781" s="196"/>
      <c r="L1781" s="196"/>
      <c r="M1781" s="196"/>
      <c r="N1781" s="196"/>
      <c r="O1781" s="166">
        <f t="shared" si="122"/>
        <v>0</v>
      </c>
      <c r="P1781" s="195"/>
      <c r="Q1781" s="167"/>
    </row>
    <row r="1782" spans="1:17" s="207" customFormat="1" ht="12" hidden="1" customHeight="1">
      <c r="A1782" s="196"/>
      <c r="B1782" s="196"/>
      <c r="C1782" s="167"/>
      <c r="D1782" s="167"/>
      <c r="E1782" s="197"/>
      <c r="F1782" s="169"/>
      <c r="G1782" s="169"/>
      <c r="H1782" s="169">
        <f t="shared" si="121"/>
        <v>0</v>
      </c>
      <c r="I1782" s="169"/>
      <c r="J1782" s="166">
        <f t="shared" si="120"/>
        <v>0</v>
      </c>
      <c r="K1782" s="196"/>
      <c r="L1782" s="196"/>
      <c r="M1782" s="196"/>
      <c r="N1782" s="196"/>
      <c r="O1782" s="166">
        <f t="shared" si="122"/>
        <v>0</v>
      </c>
      <c r="P1782" s="195"/>
      <c r="Q1782" s="167"/>
    </row>
    <row r="1783" spans="1:17" s="207" customFormat="1" ht="12" hidden="1" customHeight="1">
      <c r="A1783" s="196"/>
      <c r="B1783" s="196"/>
      <c r="C1783" s="167"/>
      <c r="D1783" s="167"/>
      <c r="E1783" s="197"/>
      <c r="F1783" s="169"/>
      <c r="G1783" s="169"/>
      <c r="H1783" s="169">
        <f t="shared" si="121"/>
        <v>0</v>
      </c>
      <c r="I1783" s="169"/>
      <c r="J1783" s="166">
        <f t="shared" si="120"/>
        <v>0</v>
      </c>
      <c r="K1783" s="196"/>
      <c r="L1783" s="196"/>
      <c r="M1783" s="196"/>
      <c r="N1783" s="196"/>
      <c r="O1783" s="166">
        <f t="shared" si="122"/>
        <v>0</v>
      </c>
      <c r="P1783" s="195"/>
      <c r="Q1783" s="167"/>
    </row>
    <row r="1784" spans="1:17" s="207" customFormat="1" ht="12" hidden="1" customHeight="1">
      <c r="A1784" s="196"/>
      <c r="B1784" s="196"/>
      <c r="C1784" s="167"/>
      <c r="D1784" s="167"/>
      <c r="E1784" s="197"/>
      <c r="F1784" s="169"/>
      <c r="G1784" s="169"/>
      <c r="H1784" s="169">
        <f t="shared" si="121"/>
        <v>0</v>
      </c>
      <c r="I1784" s="169"/>
      <c r="J1784" s="166">
        <f t="shared" si="120"/>
        <v>0</v>
      </c>
      <c r="K1784" s="196"/>
      <c r="L1784" s="196"/>
      <c r="M1784" s="196"/>
      <c r="N1784" s="196"/>
      <c r="O1784" s="166">
        <f t="shared" si="122"/>
        <v>0</v>
      </c>
      <c r="P1784" s="195"/>
      <c r="Q1784" s="167"/>
    </row>
    <row r="1785" spans="1:17" s="207" customFormat="1" ht="12" hidden="1" customHeight="1">
      <c r="A1785" s="196"/>
      <c r="B1785" s="196"/>
      <c r="C1785" s="167"/>
      <c r="D1785" s="167"/>
      <c r="E1785" s="197"/>
      <c r="F1785" s="169"/>
      <c r="G1785" s="169"/>
      <c r="H1785" s="169">
        <f t="shared" si="121"/>
        <v>0</v>
      </c>
      <c r="I1785" s="169"/>
      <c r="J1785" s="166">
        <f t="shared" si="120"/>
        <v>0</v>
      </c>
      <c r="K1785" s="196"/>
      <c r="L1785" s="196"/>
      <c r="M1785" s="196"/>
      <c r="N1785" s="196"/>
      <c r="O1785" s="166">
        <f t="shared" si="122"/>
        <v>0</v>
      </c>
      <c r="P1785" s="195"/>
      <c r="Q1785" s="167"/>
    </row>
    <row r="1786" spans="1:17" s="207" customFormat="1" ht="12" hidden="1" customHeight="1">
      <c r="A1786" s="196"/>
      <c r="B1786" s="196"/>
      <c r="C1786" s="167"/>
      <c r="D1786" s="167"/>
      <c r="E1786" s="197"/>
      <c r="F1786" s="169"/>
      <c r="G1786" s="169"/>
      <c r="H1786" s="169">
        <f t="shared" si="121"/>
        <v>0</v>
      </c>
      <c r="I1786" s="169"/>
      <c r="J1786" s="166">
        <f t="shared" si="120"/>
        <v>0</v>
      </c>
      <c r="K1786" s="196"/>
      <c r="L1786" s="196"/>
      <c r="M1786" s="196"/>
      <c r="N1786" s="196"/>
      <c r="O1786" s="166">
        <f t="shared" si="122"/>
        <v>0</v>
      </c>
      <c r="P1786" s="195"/>
      <c r="Q1786" s="167"/>
    </row>
    <row r="1787" spans="1:17" s="207" customFormat="1" ht="12" hidden="1" customHeight="1">
      <c r="A1787" s="196"/>
      <c r="B1787" s="196"/>
      <c r="C1787" s="167"/>
      <c r="D1787" s="167"/>
      <c r="E1787" s="197"/>
      <c r="F1787" s="169"/>
      <c r="G1787" s="169"/>
      <c r="H1787" s="169">
        <f t="shared" si="121"/>
        <v>0</v>
      </c>
      <c r="I1787" s="169"/>
      <c r="J1787" s="166">
        <f t="shared" si="120"/>
        <v>0</v>
      </c>
      <c r="K1787" s="196"/>
      <c r="L1787" s="196"/>
      <c r="M1787" s="196"/>
      <c r="N1787" s="196"/>
      <c r="O1787" s="166">
        <f t="shared" si="122"/>
        <v>0</v>
      </c>
      <c r="P1787" s="195"/>
      <c r="Q1787" s="167"/>
    </row>
    <row r="1788" spans="1:17" s="207" customFormat="1" ht="12" hidden="1" customHeight="1">
      <c r="A1788" s="196"/>
      <c r="B1788" s="196"/>
      <c r="C1788" s="167"/>
      <c r="D1788" s="167"/>
      <c r="E1788" s="197"/>
      <c r="F1788" s="169"/>
      <c r="G1788" s="169"/>
      <c r="H1788" s="169">
        <f t="shared" si="121"/>
        <v>0</v>
      </c>
      <c r="I1788" s="169"/>
      <c r="J1788" s="166">
        <f t="shared" si="120"/>
        <v>0</v>
      </c>
      <c r="K1788" s="196"/>
      <c r="L1788" s="196"/>
      <c r="M1788" s="196"/>
      <c r="N1788" s="196"/>
      <c r="O1788" s="166">
        <f t="shared" si="122"/>
        <v>0</v>
      </c>
      <c r="P1788" s="195"/>
      <c r="Q1788" s="167"/>
    </row>
    <row r="1789" spans="1:17" s="207" customFormat="1" ht="12" hidden="1" customHeight="1">
      <c r="A1789" s="196"/>
      <c r="B1789" s="196"/>
      <c r="C1789" s="167"/>
      <c r="D1789" s="167"/>
      <c r="E1789" s="197"/>
      <c r="F1789" s="169"/>
      <c r="G1789" s="169"/>
      <c r="H1789" s="169">
        <f t="shared" si="121"/>
        <v>0</v>
      </c>
      <c r="I1789" s="169"/>
      <c r="J1789" s="166">
        <f t="shared" si="120"/>
        <v>0</v>
      </c>
      <c r="K1789" s="196"/>
      <c r="L1789" s="196"/>
      <c r="M1789" s="196"/>
      <c r="N1789" s="196"/>
      <c r="O1789" s="166">
        <f t="shared" si="122"/>
        <v>0</v>
      </c>
      <c r="P1789" s="195"/>
      <c r="Q1789" s="167"/>
    </row>
    <row r="1790" spans="1:17" s="207" customFormat="1" ht="12" hidden="1" customHeight="1">
      <c r="A1790" s="196"/>
      <c r="B1790" s="196"/>
      <c r="C1790" s="167"/>
      <c r="D1790" s="167"/>
      <c r="E1790" s="197"/>
      <c r="F1790" s="169"/>
      <c r="G1790" s="169"/>
      <c r="H1790" s="169">
        <f t="shared" si="121"/>
        <v>0</v>
      </c>
      <c r="I1790" s="169"/>
      <c r="J1790" s="166">
        <f t="shared" si="120"/>
        <v>0</v>
      </c>
      <c r="K1790" s="196"/>
      <c r="L1790" s="196"/>
      <c r="M1790" s="196"/>
      <c r="N1790" s="196"/>
      <c r="O1790" s="166">
        <f t="shared" si="122"/>
        <v>0</v>
      </c>
      <c r="P1790" s="195"/>
      <c r="Q1790" s="167"/>
    </row>
    <row r="1791" spans="1:17" s="207" customFormat="1" ht="12" hidden="1" customHeight="1">
      <c r="A1791" s="196"/>
      <c r="B1791" s="196"/>
      <c r="C1791" s="167"/>
      <c r="D1791" s="167"/>
      <c r="E1791" s="197"/>
      <c r="F1791" s="169"/>
      <c r="G1791" s="169"/>
      <c r="H1791" s="169">
        <f t="shared" si="121"/>
        <v>0</v>
      </c>
      <c r="I1791" s="169"/>
      <c r="J1791" s="166">
        <f t="shared" si="120"/>
        <v>0</v>
      </c>
      <c r="K1791" s="196"/>
      <c r="L1791" s="196"/>
      <c r="M1791" s="196"/>
      <c r="N1791" s="196"/>
      <c r="O1791" s="166">
        <f t="shared" si="122"/>
        <v>0</v>
      </c>
      <c r="P1791" s="195"/>
      <c r="Q1791" s="167"/>
    </row>
    <row r="1792" spans="1:17" s="207" customFormat="1" ht="12" hidden="1" customHeight="1">
      <c r="A1792" s="196"/>
      <c r="B1792" s="196"/>
      <c r="C1792" s="167"/>
      <c r="D1792" s="167"/>
      <c r="E1792" s="197"/>
      <c r="F1792" s="169"/>
      <c r="G1792" s="169"/>
      <c r="H1792" s="169">
        <f t="shared" si="121"/>
        <v>0</v>
      </c>
      <c r="I1792" s="169"/>
      <c r="J1792" s="166">
        <f t="shared" si="120"/>
        <v>0</v>
      </c>
      <c r="K1792" s="196"/>
      <c r="L1792" s="196"/>
      <c r="M1792" s="196"/>
      <c r="N1792" s="196"/>
      <c r="O1792" s="166">
        <f t="shared" si="122"/>
        <v>0</v>
      </c>
      <c r="P1792" s="195"/>
      <c r="Q1792" s="167"/>
    </row>
    <row r="1793" spans="1:17" s="207" customFormat="1" ht="12" hidden="1" customHeight="1">
      <c r="A1793" s="196"/>
      <c r="B1793" s="196"/>
      <c r="C1793" s="167"/>
      <c r="D1793" s="167"/>
      <c r="E1793" s="197"/>
      <c r="F1793" s="169"/>
      <c r="G1793" s="169"/>
      <c r="H1793" s="169">
        <f t="shared" si="121"/>
        <v>0</v>
      </c>
      <c r="I1793" s="169"/>
      <c r="J1793" s="166">
        <f t="shared" si="120"/>
        <v>0</v>
      </c>
      <c r="K1793" s="196"/>
      <c r="L1793" s="196"/>
      <c r="M1793" s="196"/>
      <c r="N1793" s="196"/>
      <c r="O1793" s="166">
        <f t="shared" si="122"/>
        <v>0</v>
      </c>
      <c r="P1793" s="195"/>
      <c r="Q1793" s="167"/>
    </row>
    <row r="1794" spans="1:17" s="207" customFormat="1" ht="12" hidden="1" customHeight="1">
      <c r="A1794" s="196"/>
      <c r="B1794" s="196"/>
      <c r="C1794" s="167"/>
      <c r="D1794" s="167"/>
      <c r="E1794" s="197"/>
      <c r="F1794" s="169"/>
      <c r="G1794" s="169"/>
      <c r="H1794" s="169">
        <f t="shared" si="121"/>
        <v>0</v>
      </c>
      <c r="I1794" s="169"/>
      <c r="J1794" s="166">
        <f t="shared" si="120"/>
        <v>0</v>
      </c>
      <c r="K1794" s="196"/>
      <c r="L1794" s="196"/>
      <c r="M1794" s="196"/>
      <c r="N1794" s="196"/>
      <c r="O1794" s="166">
        <f t="shared" si="122"/>
        <v>0</v>
      </c>
      <c r="P1794" s="195"/>
      <c r="Q1794" s="167"/>
    </row>
    <row r="1795" spans="1:17" s="207" customFormat="1" ht="12" hidden="1" customHeight="1">
      <c r="A1795" s="196"/>
      <c r="B1795" s="196"/>
      <c r="C1795" s="167"/>
      <c r="D1795" s="167"/>
      <c r="E1795" s="197"/>
      <c r="F1795" s="169"/>
      <c r="G1795" s="169"/>
      <c r="H1795" s="169">
        <f t="shared" si="121"/>
        <v>0</v>
      </c>
      <c r="I1795" s="169"/>
      <c r="J1795" s="166">
        <f t="shared" si="120"/>
        <v>0</v>
      </c>
      <c r="K1795" s="196"/>
      <c r="L1795" s="196"/>
      <c r="M1795" s="196"/>
      <c r="N1795" s="196"/>
      <c r="O1795" s="166">
        <f t="shared" si="122"/>
        <v>0</v>
      </c>
      <c r="P1795" s="195"/>
      <c r="Q1795" s="167"/>
    </row>
    <row r="1796" spans="1:17" s="207" customFormat="1" ht="12" hidden="1" customHeight="1">
      <c r="A1796" s="196"/>
      <c r="B1796" s="196"/>
      <c r="C1796" s="167"/>
      <c r="D1796" s="167"/>
      <c r="E1796" s="197"/>
      <c r="F1796" s="169"/>
      <c r="G1796" s="169"/>
      <c r="H1796" s="169">
        <f t="shared" si="121"/>
        <v>0</v>
      </c>
      <c r="I1796" s="169"/>
      <c r="J1796" s="166">
        <f t="shared" si="120"/>
        <v>0</v>
      </c>
      <c r="K1796" s="196"/>
      <c r="L1796" s="196"/>
      <c r="M1796" s="196"/>
      <c r="N1796" s="196"/>
      <c r="O1796" s="166">
        <f t="shared" si="122"/>
        <v>0</v>
      </c>
      <c r="P1796" s="195"/>
      <c r="Q1796" s="167"/>
    </row>
    <row r="1797" spans="1:17" s="207" customFormat="1" ht="12" hidden="1" customHeight="1">
      <c r="A1797" s="196"/>
      <c r="B1797" s="196"/>
      <c r="C1797" s="167"/>
      <c r="D1797" s="167"/>
      <c r="E1797" s="197"/>
      <c r="F1797" s="169"/>
      <c r="G1797" s="169"/>
      <c r="H1797" s="169">
        <f t="shared" si="121"/>
        <v>0</v>
      </c>
      <c r="I1797" s="169"/>
      <c r="J1797" s="166">
        <f t="shared" si="120"/>
        <v>0</v>
      </c>
      <c r="K1797" s="196"/>
      <c r="L1797" s="196"/>
      <c r="M1797" s="196"/>
      <c r="N1797" s="196"/>
      <c r="O1797" s="166">
        <f t="shared" si="122"/>
        <v>0</v>
      </c>
      <c r="P1797" s="195"/>
      <c r="Q1797" s="167"/>
    </row>
    <row r="1798" spans="1:17" s="207" customFormat="1" ht="12" hidden="1" customHeight="1">
      <c r="A1798" s="196"/>
      <c r="B1798" s="196"/>
      <c r="C1798" s="167"/>
      <c r="D1798" s="167"/>
      <c r="E1798" s="197"/>
      <c r="F1798" s="169"/>
      <c r="G1798" s="169"/>
      <c r="H1798" s="169">
        <f t="shared" si="121"/>
        <v>0</v>
      </c>
      <c r="I1798" s="169"/>
      <c r="J1798" s="166">
        <f t="shared" si="120"/>
        <v>0</v>
      </c>
      <c r="K1798" s="196"/>
      <c r="L1798" s="196"/>
      <c r="M1798" s="196"/>
      <c r="N1798" s="196"/>
      <c r="O1798" s="166">
        <f t="shared" si="122"/>
        <v>0</v>
      </c>
      <c r="P1798" s="195"/>
      <c r="Q1798" s="167"/>
    </row>
    <row r="1799" spans="1:17" s="207" customFormat="1" ht="12" hidden="1" customHeight="1">
      <c r="A1799" s="196"/>
      <c r="B1799" s="196"/>
      <c r="C1799" s="167"/>
      <c r="D1799" s="167"/>
      <c r="E1799" s="197"/>
      <c r="F1799" s="169"/>
      <c r="G1799" s="169"/>
      <c r="H1799" s="169">
        <f t="shared" si="121"/>
        <v>0</v>
      </c>
      <c r="I1799" s="169"/>
      <c r="J1799" s="166">
        <f t="shared" si="120"/>
        <v>0</v>
      </c>
      <c r="K1799" s="196"/>
      <c r="L1799" s="196"/>
      <c r="M1799" s="196"/>
      <c r="N1799" s="196"/>
      <c r="O1799" s="166">
        <f t="shared" si="122"/>
        <v>0</v>
      </c>
      <c r="P1799" s="195"/>
      <c r="Q1799" s="167"/>
    </row>
    <row r="1800" spans="1:17" s="207" customFormat="1" ht="12" hidden="1" customHeight="1">
      <c r="A1800" s="196"/>
      <c r="B1800" s="196"/>
      <c r="C1800" s="167"/>
      <c r="D1800" s="167"/>
      <c r="E1800" s="197"/>
      <c r="F1800" s="169"/>
      <c r="G1800" s="169"/>
      <c r="H1800" s="169">
        <f t="shared" si="121"/>
        <v>0</v>
      </c>
      <c r="I1800" s="169"/>
      <c r="J1800" s="166">
        <f t="shared" si="120"/>
        <v>0</v>
      </c>
      <c r="K1800" s="196"/>
      <c r="L1800" s="196"/>
      <c r="M1800" s="196"/>
      <c r="N1800" s="196"/>
      <c r="O1800" s="166">
        <f t="shared" si="122"/>
        <v>0</v>
      </c>
      <c r="P1800" s="195"/>
      <c r="Q1800" s="167"/>
    </row>
    <row r="1801" spans="1:17" s="207" customFormat="1" ht="12" hidden="1" customHeight="1">
      <c r="A1801" s="196"/>
      <c r="B1801" s="196"/>
      <c r="C1801" s="167"/>
      <c r="D1801" s="167"/>
      <c r="E1801" s="197"/>
      <c r="F1801" s="169"/>
      <c r="G1801" s="169"/>
      <c r="H1801" s="169">
        <f t="shared" si="121"/>
        <v>0</v>
      </c>
      <c r="I1801" s="169"/>
      <c r="J1801" s="166">
        <f t="shared" si="120"/>
        <v>0</v>
      </c>
      <c r="K1801" s="196"/>
      <c r="L1801" s="196"/>
      <c r="M1801" s="196"/>
      <c r="N1801" s="196"/>
      <c r="O1801" s="166">
        <f t="shared" si="122"/>
        <v>0</v>
      </c>
      <c r="P1801" s="195"/>
      <c r="Q1801" s="167"/>
    </row>
    <row r="1802" spans="1:17" s="207" customFormat="1" ht="12" hidden="1" customHeight="1">
      <c r="A1802" s="196"/>
      <c r="B1802" s="196"/>
      <c r="C1802" s="167"/>
      <c r="D1802" s="167"/>
      <c r="E1802" s="197"/>
      <c r="F1802" s="169"/>
      <c r="G1802" s="169"/>
      <c r="H1802" s="169">
        <f t="shared" si="121"/>
        <v>0</v>
      </c>
      <c r="I1802" s="169"/>
      <c r="J1802" s="166">
        <f t="shared" si="120"/>
        <v>0</v>
      </c>
      <c r="K1802" s="196"/>
      <c r="L1802" s="196"/>
      <c r="M1802" s="196"/>
      <c r="N1802" s="196"/>
      <c r="O1802" s="166">
        <f t="shared" si="122"/>
        <v>0</v>
      </c>
      <c r="P1802" s="195"/>
      <c r="Q1802" s="167"/>
    </row>
    <row r="1803" spans="1:17" s="207" customFormat="1" ht="12" hidden="1" customHeight="1">
      <c r="A1803" s="196"/>
      <c r="B1803" s="196"/>
      <c r="C1803" s="167"/>
      <c r="D1803" s="167"/>
      <c r="E1803" s="197"/>
      <c r="F1803" s="169"/>
      <c r="G1803" s="169"/>
      <c r="H1803" s="169">
        <f t="shared" si="121"/>
        <v>0</v>
      </c>
      <c r="I1803" s="169"/>
      <c r="J1803" s="166">
        <f t="shared" si="120"/>
        <v>0</v>
      </c>
      <c r="K1803" s="196"/>
      <c r="L1803" s="196"/>
      <c r="M1803" s="196"/>
      <c r="N1803" s="196"/>
      <c r="O1803" s="166">
        <f t="shared" si="122"/>
        <v>0</v>
      </c>
      <c r="P1803" s="195"/>
      <c r="Q1803" s="167"/>
    </row>
    <row r="1804" spans="1:17" s="207" customFormat="1" ht="12" hidden="1" customHeight="1">
      <c r="A1804" s="196"/>
      <c r="B1804" s="196"/>
      <c r="C1804" s="167"/>
      <c r="D1804" s="167"/>
      <c r="E1804" s="197"/>
      <c r="F1804" s="169"/>
      <c r="G1804" s="169"/>
      <c r="H1804" s="169">
        <f t="shared" si="121"/>
        <v>0</v>
      </c>
      <c r="I1804" s="169"/>
      <c r="J1804" s="166">
        <f t="shared" si="120"/>
        <v>0</v>
      </c>
      <c r="K1804" s="196"/>
      <c r="L1804" s="196"/>
      <c r="M1804" s="196"/>
      <c r="N1804" s="196"/>
      <c r="O1804" s="166">
        <f t="shared" si="122"/>
        <v>0</v>
      </c>
      <c r="P1804" s="195"/>
      <c r="Q1804" s="167"/>
    </row>
    <row r="1805" spans="1:17" s="207" customFormat="1" ht="12" hidden="1" customHeight="1">
      <c r="A1805" s="196"/>
      <c r="B1805" s="196"/>
      <c r="C1805" s="167"/>
      <c r="D1805" s="167"/>
      <c r="E1805" s="197"/>
      <c r="F1805" s="169"/>
      <c r="G1805" s="169"/>
      <c r="H1805" s="169">
        <f t="shared" si="121"/>
        <v>0</v>
      </c>
      <c r="I1805" s="169"/>
      <c r="J1805" s="166">
        <f t="shared" si="120"/>
        <v>0</v>
      </c>
      <c r="K1805" s="196"/>
      <c r="L1805" s="196"/>
      <c r="M1805" s="196"/>
      <c r="N1805" s="196"/>
      <c r="O1805" s="166">
        <f t="shared" si="122"/>
        <v>0</v>
      </c>
      <c r="P1805" s="195"/>
      <c r="Q1805" s="167"/>
    </row>
    <row r="1806" spans="1:17" s="207" customFormat="1" ht="12" hidden="1" customHeight="1">
      <c r="A1806" s="196"/>
      <c r="B1806" s="196"/>
      <c r="C1806" s="167"/>
      <c r="D1806" s="167"/>
      <c r="E1806" s="197"/>
      <c r="F1806" s="169"/>
      <c r="G1806" s="169"/>
      <c r="H1806" s="169">
        <f t="shared" si="121"/>
        <v>0</v>
      </c>
      <c r="I1806" s="169"/>
      <c r="J1806" s="166">
        <f t="shared" si="120"/>
        <v>0</v>
      </c>
      <c r="K1806" s="196"/>
      <c r="L1806" s="196"/>
      <c r="M1806" s="196"/>
      <c r="N1806" s="196"/>
      <c r="O1806" s="166">
        <f t="shared" si="122"/>
        <v>0</v>
      </c>
      <c r="P1806" s="195"/>
      <c r="Q1806" s="167"/>
    </row>
    <row r="1807" spans="1:17" s="207" customFormat="1" ht="12" hidden="1" customHeight="1">
      <c r="A1807" s="196"/>
      <c r="B1807" s="196"/>
      <c r="C1807" s="167"/>
      <c r="D1807" s="167"/>
      <c r="E1807" s="197"/>
      <c r="F1807" s="169"/>
      <c r="G1807" s="169"/>
      <c r="H1807" s="169">
        <f t="shared" si="121"/>
        <v>0</v>
      </c>
      <c r="I1807" s="169"/>
      <c r="J1807" s="166">
        <f t="shared" si="120"/>
        <v>0</v>
      </c>
      <c r="K1807" s="196"/>
      <c r="L1807" s="196"/>
      <c r="M1807" s="196"/>
      <c r="N1807" s="196"/>
      <c r="O1807" s="166">
        <f t="shared" si="122"/>
        <v>0</v>
      </c>
      <c r="P1807" s="195"/>
      <c r="Q1807" s="167"/>
    </row>
    <row r="1808" spans="1:17" s="207" customFormat="1" ht="12" hidden="1" customHeight="1">
      <c r="A1808" s="196"/>
      <c r="B1808" s="196"/>
      <c r="C1808" s="167"/>
      <c r="D1808" s="167"/>
      <c r="E1808" s="197"/>
      <c r="F1808" s="169"/>
      <c r="G1808" s="169"/>
      <c r="H1808" s="169">
        <f t="shared" si="121"/>
        <v>0</v>
      </c>
      <c r="I1808" s="169"/>
      <c r="J1808" s="166">
        <f t="shared" ref="J1808:J1871" si="123">IF(P1808="",F1808*I1808*$J$3*$P$3,F1808*I1808*$J$3*P1808)</f>
        <v>0</v>
      </c>
      <c r="K1808" s="196"/>
      <c r="L1808" s="196"/>
      <c r="M1808" s="196"/>
      <c r="N1808" s="196"/>
      <c r="O1808" s="166">
        <f t="shared" si="122"/>
        <v>0</v>
      </c>
      <c r="P1808" s="195"/>
      <c r="Q1808" s="167"/>
    </row>
    <row r="1809" spans="1:17" s="207" customFormat="1" ht="12" hidden="1" customHeight="1">
      <c r="A1809" s="196"/>
      <c r="B1809" s="196"/>
      <c r="C1809" s="167"/>
      <c r="D1809" s="167"/>
      <c r="E1809" s="197"/>
      <c r="F1809" s="169"/>
      <c r="G1809" s="169"/>
      <c r="H1809" s="169">
        <f t="shared" si="121"/>
        <v>0</v>
      </c>
      <c r="I1809" s="169"/>
      <c r="J1809" s="166">
        <f t="shared" si="123"/>
        <v>0</v>
      </c>
      <c r="K1809" s="196"/>
      <c r="L1809" s="196"/>
      <c r="M1809" s="196"/>
      <c r="N1809" s="196"/>
      <c r="O1809" s="166">
        <f t="shared" si="122"/>
        <v>0</v>
      </c>
      <c r="P1809" s="195"/>
      <c r="Q1809" s="167"/>
    </row>
    <row r="1810" spans="1:17" s="207" customFormat="1" ht="12" hidden="1" customHeight="1">
      <c r="A1810" s="196"/>
      <c r="B1810" s="196"/>
      <c r="C1810" s="167"/>
      <c r="D1810" s="167"/>
      <c r="E1810" s="197"/>
      <c r="F1810" s="169"/>
      <c r="G1810" s="169"/>
      <c r="H1810" s="169">
        <f t="shared" si="121"/>
        <v>0</v>
      </c>
      <c r="I1810" s="169"/>
      <c r="J1810" s="166">
        <f t="shared" si="123"/>
        <v>0</v>
      </c>
      <c r="K1810" s="196"/>
      <c r="L1810" s="196"/>
      <c r="M1810" s="196"/>
      <c r="N1810" s="196"/>
      <c r="O1810" s="166">
        <f t="shared" si="122"/>
        <v>0</v>
      </c>
      <c r="P1810" s="195"/>
      <c r="Q1810" s="167"/>
    </row>
    <row r="1811" spans="1:17" s="207" customFormat="1" ht="12" hidden="1" customHeight="1">
      <c r="A1811" s="196"/>
      <c r="B1811" s="196"/>
      <c r="C1811" s="167"/>
      <c r="D1811" s="167"/>
      <c r="E1811" s="197"/>
      <c r="F1811" s="169"/>
      <c r="G1811" s="169"/>
      <c r="H1811" s="169">
        <f t="shared" si="121"/>
        <v>0</v>
      </c>
      <c r="I1811" s="169"/>
      <c r="J1811" s="166">
        <f t="shared" si="123"/>
        <v>0</v>
      </c>
      <c r="K1811" s="196"/>
      <c r="L1811" s="196"/>
      <c r="M1811" s="196"/>
      <c r="N1811" s="196"/>
      <c r="O1811" s="166">
        <f t="shared" si="122"/>
        <v>0</v>
      </c>
      <c r="P1811" s="195"/>
      <c r="Q1811" s="167"/>
    </row>
    <row r="1812" spans="1:17" s="207" customFormat="1" ht="12" hidden="1" customHeight="1">
      <c r="A1812" s="196"/>
      <c r="B1812" s="196"/>
      <c r="C1812" s="167"/>
      <c r="D1812" s="167"/>
      <c r="E1812" s="197"/>
      <c r="F1812" s="169"/>
      <c r="G1812" s="169"/>
      <c r="H1812" s="169">
        <f t="shared" si="121"/>
        <v>0</v>
      </c>
      <c r="I1812" s="169"/>
      <c r="J1812" s="166">
        <f t="shared" si="123"/>
        <v>0</v>
      </c>
      <c r="K1812" s="196"/>
      <c r="L1812" s="196"/>
      <c r="M1812" s="196"/>
      <c r="N1812" s="196"/>
      <c r="O1812" s="166">
        <f t="shared" si="122"/>
        <v>0</v>
      </c>
      <c r="P1812" s="195"/>
      <c r="Q1812" s="167"/>
    </row>
    <row r="1813" spans="1:17" s="207" customFormat="1" ht="12" hidden="1" customHeight="1">
      <c r="A1813" s="196"/>
      <c r="B1813" s="196"/>
      <c r="C1813" s="167"/>
      <c r="D1813" s="167"/>
      <c r="E1813" s="197"/>
      <c r="F1813" s="169"/>
      <c r="G1813" s="169"/>
      <c r="H1813" s="169">
        <f t="shared" si="121"/>
        <v>0</v>
      </c>
      <c r="I1813" s="169"/>
      <c r="J1813" s="166">
        <f t="shared" si="123"/>
        <v>0</v>
      </c>
      <c r="K1813" s="196"/>
      <c r="L1813" s="196"/>
      <c r="M1813" s="196"/>
      <c r="N1813" s="196"/>
      <c r="O1813" s="166">
        <f t="shared" si="122"/>
        <v>0</v>
      </c>
      <c r="P1813" s="195"/>
      <c r="Q1813" s="167"/>
    </row>
    <row r="1814" spans="1:17" s="207" customFormat="1" ht="12" hidden="1" customHeight="1">
      <c r="A1814" s="196"/>
      <c r="B1814" s="196"/>
      <c r="C1814" s="167"/>
      <c r="D1814" s="167"/>
      <c r="E1814" s="197"/>
      <c r="F1814" s="169"/>
      <c r="G1814" s="169"/>
      <c r="H1814" s="169">
        <f t="shared" si="121"/>
        <v>0</v>
      </c>
      <c r="I1814" s="169"/>
      <c r="J1814" s="166">
        <f t="shared" si="123"/>
        <v>0</v>
      </c>
      <c r="K1814" s="196"/>
      <c r="L1814" s="196"/>
      <c r="M1814" s="196"/>
      <c r="N1814" s="196"/>
      <c r="O1814" s="166">
        <f t="shared" si="122"/>
        <v>0</v>
      </c>
      <c r="P1814" s="195"/>
      <c r="Q1814" s="167"/>
    </row>
    <row r="1815" spans="1:17" s="207" customFormat="1" ht="12" hidden="1" customHeight="1">
      <c r="A1815" s="196"/>
      <c r="B1815" s="196"/>
      <c r="C1815" s="167"/>
      <c r="D1815" s="167"/>
      <c r="E1815" s="197"/>
      <c r="F1815" s="169"/>
      <c r="G1815" s="169"/>
      <c r="H1815" s="169">
        <f t="shared" si="121"/>
        <v>0</v>
      </c>
      <c r="I1815" s="169"/>
      <c r="J1815" s="166">
        <f t="shared" si="123"/>
        <v>0</v>
      </c>
      <c r="K1815" s="196"/>
      <c r="L1815" s="196"/>
      <c r="M1815" s="196"/>
      <c r="N1815" s="196"/>
      <c r="O1815" s="166">
        <f t="shared" si="122"/>
        <v>0</v>
      </c>
      <c r="P1815" s="195"/>
      <c r="Q1815" s="167"/>
    </row>
    <row r="1816" spans="1:17" s="207" customFormat="1" ht="12" hidden="1" customHeight="1">
      <c r="A1816" s="196"/>
      <c r="B1816" s="196"/>
      <c r="C1816" s="167"/>
      <c r="D1816" s="167"/>
      <c r="E1816" s="197"/>
      <c r="F1816" s="169"/>
      <c r="G1816" s="169"/>
      <c r="H1816" s="169">
        <f t="shared" si="121"/>
        <v>0</v>
      </c>
      <c r="I1816" s="169"/>
      <c r="J1816" s="166">
        <f t="shared" si="123"/>
        <v>0</v>
      </c>
      <c r="K1816" s="196"/>
      <c r="L1816" s="196"/>
      <c r="M1816" s="196"/>
      <c r="N1816" s="196"/>
      <c r="O1816" s="166">
        <f t="shared" si="122"/>
        <v>0</v>
      </c>
      <c r="P1816" s="195"/>
      <c r="Q1816" s="167"/>
    </row>
    <row r="1817" spans="1:17" s="207" customFormat="1" ht="12" hidden="1" customHeight="1">
      <c r="A1817" s="196"/>
      <c r="B1817" s="196"/>
      <c r="C1817" s="167"/>
      <c r="D1817" s="167"/>
      <c r="E1817" s="197"/>
      <c r="F1817" s="169"/>
      <c r="G1817" s="169"/>
      <c r="H1817" s="169">
        <f t="shared" si="121"/>
        <v>0</v>
      </c>
      <c r="I1817" s="169"/>
      <c r="J1817" s="166">
        <f t="shared" si="123"/>
        <v>0</v>
      </c>
      <c r="K1817" s="196"/>
      <c r="L1817" s="196"/>
      <c r="M1817" s="196"/>
      <c r="N1817" s="196"/>
      <c r="O1817" s="166">
        <f t="shared" si="122"/>
        <v>0</v>
      </c>
      <c r="P1817" s="195"/>
      <c r="Q1817" s="167"/>
    </row>
    <row r="1818" spans="1:17" s="207" customFormat="1" ht="12" hidden="1" customHeight="1">
      <c r="A1818" s="196"/>
      <c r="B1818" s="196"/>
      <c r="C1818" s="167"/>
      <c r="D1818" s="167"/>
      <c r="E1818" s="197"/>
      <c r="F1818" s="169"/>
      <c r="G1818" s="169"/>
      <c r="H1818" s="169">
        <f t="shared" si="121"/>
        <v>0</v>
      </c>
      <c r="I1818" s="169"/>
      <c r="J1818" s="166">
        <f t="shared" si="123"/>
        <v>0</v>
      </c>
      <c r="K1818" s="196"/>
      <c r="L1818" s="196"/>
      <c r="M1818" s="196"/>
      <c r="N1818" s="196"/>
      <c r="O1818" s="166">
        <f t="shared" si="122"/>
        <v>0</v>
      </c>
      <c r="P1818" s="195"/>
      <c r="Q1818" s="167"/>
    </row>
    <row r="1819" spans="1:17" s="207" customFormat="1" ht="12" hidden="1" customHeight="1">
      <c r="A1819" s="196"/>
      <c r="B1819" s="196"/>
      <c r="C1819" s="167"/>
      <c r="D1819" s="167"/>
      <c r="E1819" s="197"/>
      <c r="F1819" s="169"/>
      <c r="G1819" s="169"/>
      <c r="H1819" s="169">
        <f t="shared" si="121"/>
        <v>0</v>
      </c>
      <c r="I1819" s="169"/>
      <c r="J1819" s="166">
        <f t="shared" si="123"/>
        <v>0</v>
      </c>
      <c r="K1819" s="196"/>
      <c r="L1819" s="196"/>
      <c r="M1819" s="196"/>
      <c r="N1819" s="196"/>
      <c r="O1819" s="166">
        <f t="shared" si="122"/>
        <v>0</v>
      </c>
      <c r="P1819" s="195"/>
      <c r="Q1819" s="167"/>
    </row>
    <row r="1820" spans="1:17" s="207" customFormat="1" ht="12" hidden="1" customHeight="1">
      <c r="A1820" s="196"/>
      <c r="B1820" s="196"/>
      <c r="C1820" s="167"/>
      <c r="D1820" s="167"/>
      <c r="E1820" s="197"/>
      <c r="F1820" s="169"/>
      <c r="G1820" s="169"/>
      <c r="H1820" s="169">
        <f t="shared" si="121"/>
        <v>0</v>
      </c>
      <c r="I1820" s="169"/>
      <c r="J1820" s="166">
        <f t="shared" si="123"/>
        <v>0</v>
      </c>
      <c r="K1820" s="196"/>
      <c r="L1820" s="196"/>
      <c r="M1820" s="196"/>
      <c r="N1820" s="196"/>
      <c r="O1820" s="166">
        <f t="shared" si="122"/>
        <v>0</v>
      </c>
      <c r="P1820" s="195"/>
      <c r="Q1820" s="167"/>
    </row>
    <row r="1821" spans="1:17" s="207" customFormat="1" ht="12" hidden="1" customHeight="1">
      <c r="A1821" s="196"/>
      <c r="B1821" s="196"/>
      <c r="C1821" s="167"/>
      <c r="D1821" s="167"/>
      <c r="E1821" s="197"/>
      <c r="F1821" s="169"/>
      <c r="G1821" s="169"/>
      <c r="H1821" s="169">
        <f t="shared" ref="H1821:H1884" si="124">F1821*G1821*$H$3</f>
        <v>0</v>
      </c>
      <c r="I1821" s="169"/>
      <c r="J1821" s="166">
        <f t="shared" si="123"/>
        <v>0</v>
      </c>
      <c r="K1821" s="196"/>
      <c r="L1821" s="196"/>
      <c r="M1821" s="196"/>
      <c r="N1821" s="196"/>
      <c r="O1821" s="166">
        <f t="shared" si="122"/>
        <v>0</v>
      </c>
      <c r="P1821" s="195"/>
      <c r="Q1821" s="167"/>
    </row>
    <row r="1822" spans="1:17" s="207" customFormat="1" ht="12" hidden="1" customHeight="1">
      <c r="A1822" s="196"/>
      <c r="B1822" s="196"/>
      <c r="C1822" s="167"/>
      <c r="D1822" s="167"/>
      <c r="E1822" s="197"/>
      <c r="F1822" s="169"/>
      <c r="G1822" s="169"/>
      <c r="H1822" s="169">
        <f t="shared" si="124"/>
        <v>0</v>
      </c>
      <c r="I1822" s="169"/>
      <c r="J1822" s="166">
        <f t="shared" si="123"/>
        <v>0</v>
      </c>
      <c r="K1822" s="196"/>
      <c r="L1822" s="196"/>
      <c r="M1822" s="196"/>
      <c r="N1822" s="196"/>
      <c r="O1822" s="166">
        <f t="shared" si="122"/>
        <v>0</v>
      </c>
      <c r="P1822" s="195"/>
      <c r="Q1822" s="167"/>
    </row>
    <row r="1823" spans="1:17" s="207" customFormat="1" ht="12" hidden="1" customHeight="1">
      <c r="A1823" s="196"/>
      <c r="B1823" s="196"/>
      <c r="C1823" s="167"/>
      <c r="D1823" s="167"/>
      <c r="E1823" s="197"/>
      <c r="F1823" s="169"/>
      <c r="G1823" s="169"/>
      <c r="H1823" s="169">
        <f t="shared" si="124"/>
        <v>0</v>
      </c>
      <c r="I1823" s="169"/>
      <c r="J1823" s="166">
        <f t="shared" si="123"/>
        <v>0</v>
      </c>
      <c r="K1823" s="196"/>
      <c r="L1823" s="196"/>
      <c r="M1823" s="196"/>
      <c r="N1823" s="196"/>
      <c r="O1823" s="166">
        <f t="shared" si="122"/>
        <v>0</v>
      </c>
      <c r="P1823" s="195"/>
      <c r="Q1823" s="167"/>
    </row>
    <row r="1824" spans="1:17" s="207" customFormat="1" ht="12" hidden="1" customHeight="1">
      <c r="A1824" s="196"/>
      <c r="B1824" s="196"/>
      <c r="C1824" s="167"/>
      <c r="D1824" s="167"/>
      <c r="E1824" s="197"/>
      <c r="F1824" s="169"/>
      <c r="G1824" s="169"/>
      <c r="H1824" s="169">
        <f t="shared" si="124"/>
        <v>0</v>
      </c>
      <c r="I1824" s="169"/>
      <c r="J1824" s="166">
        <f t="shared" si="123"/>
        <v>0</v>
      </c>
      <c r="K1824" s="196"/>
      <c r="L1824" s="196"/>
      <c r="M1824" s="196"/>
      <c r="N1824" s="196"/>
      <c r="O1824" s="166">
        <f t="shared" ref="O1824:O1887" si="125">SUM(H1824+J1824)+L1824+N1824</f>
        <v>0</v>
      </c>
      <c r="P1824" s="195"/>
      <c r="Q1824" s="167"/>
    </row>
    <row r="1825" spans="1:17" s="207" customFormat="1" ht="12" hidden="1" customHeight="1">
      <c r="A1825" s="196"/>
      <c r="B1825" s="196"/>
      <c r="C1825" s="167"/>
      <c r="D1825" s="167"/>
      <c r="E1825" s="197"/>
      <c r="F1825" s="169"/>
      <c r="G1825" s="169"/>
      <c r="H1825" s="169">
        <f t="shared" si="124"/>
        <v>0</v>
      </c>
      <c r="I1825" s="169"/>
      <c r="J1825" s="166">
        <f t="shared" si="123"/>
        <v>0</v>
      </c>
      <c r="K1825" s="196"/>
      <c r="L1825" s="196"/>
      <c r="M1825" s="196"/>
      <c r="N1825" s="196"/>
      <c r="O1825" s="166">
        <f t="shared" si="125"/>
        <v>0</v>
      </c>
      <c r="P1825" s="195"/>
      <c r="Q1825" s="167"/>
    </row>
    <row r="1826" spans="1:17" s="207" customFormat="1" ht="12" hidden="1" customHeight="1">
      <c r="A1826" s="196"/>
      <c r="B1826" s="196"/>
      <c r="C1826" s="167"/>
      <c r="D1826" s="167"/>
      <c r="E1826" s="197"/>
      <c r="F1826" s="169"/>
      <c r="G1826" s="169"/>
      <c r="H1826" s="169">
        <f t="shared" si="124"/>
        <v>0</v>
      </c>
      <c r="I1826" s="169"/>
      <c r="J1826" s="166">
        <f t="shared" si="123"/>
        <v>0</v>
      </c>
      <c r="K1826" s="196"/>
      <c r="L1826" s="196"/>
      <c r="M1826" s="196"/>
      <c r="N1826" s="196"/>
      <c r="O1826" s="166">
        <f t="shared" si="125"/>
        <v>0</v>
      </c>
      <c r="P1826" s="195"/>
      <c r="Q1826" s="167"/>
    </row>
    <row r="1827" spans="1:17" s="207" customFormat="1" ht="12" hidden="1" customHeight="1">
      <c r="A1827" s="196"/>
      <c r="B1827" s="196"/>
      <c r="C1827" s="167"/>
      <c r="D1827" s="167"/>
      <c r="E1827" s="197"/>
      <c r="F1827" s="169"/>
      <c r="G1827" s="169"/>
      <c r="H1827" s="169">
        <f t="shared" si="124"/>
        <v>0</v>
      </c>
      <c r="I1827" s="169"/>
      <c r="J1827" s="166">
        <f t="shared" si="123"/>
        <v>0</v>
      </c>
      <c r="K1827" s="196"/>
      <c r="L1827" s="196"/>
      <c r="M1827" s="196"/>
      <c r="N1827" s="196"/>
      <c r="O1827" s="166">
        <f t="shared" si="125"/>
        <v>0</v>
      </c>
      <c r="P1827" s="195"/>
      <c r="Q1827" s="167"/>
    </row>
    <row r="1828" spans="1:17" s="207" customFormat="1" ht="12" hidden="1" customHeight="1">
      <c r="A1828" s="196"/>
      <c r="B1828" s="196"/>
      <c r="C1828" s="167"/>
      <c r="D1828" s="167"/>
      <c r="E1828" s="197"/>
      <c r="F1828" s="169"/>
      <c r="G1828" s="169"/>
      <c r="H1828" s="169">
        <f t="shared" si="124"/>
        <v>0</v>
      </c>
      <c r="I1828" s="169"/>
      <c r="J1828" s="166">
        <f t="shared" si="123"/>
        <v>0</v>
      </c>
      <c r="K1828" s="196"/>
      <c r="L1828" s="196"/>
      <c r="M1828" s="196"/>
      <c r="N1828" s="196"/>
      <c r="O1828" s="166">
        <f t="shared" si="125"/>
        <v>0</v>
      </c>
      <c r="P1828" s="195"/>
      <c r="Q1828" s="167"/>
    </row>
    <row r="1829" spans="1:17" s="207" customFormat="1" ht="12" hidden="1" customHeight="1">
      <c r="A1829" s="196"/>
      <c r="B1829" s="196"/>
      <c r="C1829" s="167"/>
      <c r="D1829" s="167"/>
      <c r="E1829" s="197"/>
      <c r="F1829" s="169"/>
      <c r="G1829" s="169"/>
      <c r="H1829" s="169">
        <f t="shared" si="124"/>
        <v>0</v>
      </c>
      <c r="I1829" s="169"/>
      <c r="J1829" s="166">
        <f t="shared" si="123"/>
        <v>0</v>
      </c>
      <c r="K1829" s="196"/>
      <c r="L1829" s="196"/>
      <c r="M1829" s="196"/>
      <c r="N1829" s="196"/>
      <c r="O1829" s="166">
        <f t="shared" si="125"/>
        <v>0</v>
      </c>
      <c r="P1829" s="195"/>
      <c r="Q1829" s="167"/>
    </row>
    <row r="1830" spans="1:17" s="207" customFormat="1" ht="12" hidden="1" customHeight="1">
      <c r="A1830" s="196"/>
      <c r="B1830" s="196"/>
      <c r="C1830" s="167"/>
      <c r="D1830" s="167"/>
      <c r="E1830" s="197"/>
      <c r="F1830" s="169"/>
      <c r="G1830" s="169"/>
      <c r="H1830" s="169">
        <f t="shared" si="124"/>
        <v>0</v>
      </c>
      <c r="I1830" s="169"/>
      <c r="J1830" s="166">
        <f t="shared" si="123"/>
        <v>0</v>
      </c>
      <c r="K1830" s="196"/>
      <c r="L1830" s="196"/>
      <c r="M1830" s="196"/>
      <c r="N1830" s="196"/>
      <c r="O1830" s="166">
        <f t="shared" si="125"/>
        <v>0</v>
      </c>
      <c r="P1830" s="195"/>
      <c r="Q1830" s="167"/>
    </row>
    <row r="1831" spans="1:17" s="207" customFormat="1" ht="12" hidden="1" customHeight="1">
      <c r="A1831" s="196"/>
      <c r="B1831" s="196"/>
      <c r="C1831" s="167"/>
      <c r="D1831" s="167"/>
      <c r="E1831" s="197"/>
      <c r="F1831" s="169"/>
      <c r="G1831" s="169"/>
      <c r="H1831" s="169">
        <f t="shared" si="124"/>
        <v>0</v>
      </c>
      <c r="I1831" s="169"/>
      <c r="J1831" s="166">
        <f t="shared" si="123"/>
        <v>0</v>
      </c>
      <c r="K1831" s="196"/>
      <c r="L1831" s="196"/>
      <c r="M1831" s="196"/>
      <c r="N1831" s="196"/>
      <c r="O1831" s="166">
        <f t="shared" si="125"/>
        <v>0</v>
      </c>
      <c r="P1831" s="195"/>
      <c r="Q1831" s="167"/>
    </row>
    <row r="1832" spans="1:17" s="207" customFormat="1" ht="12" hidden="1" customHeight="1">
      <c r="A1832" s="196"/>
      <c r="B1832" s="196"/>
      <c r="C1832" s="167"/>
      <c r="D1832" s="167"/>
      <c r="E1832" s="197"/>
      <c r="F1832" s="169"/>
      <c r="G1832" s="169"/>
      <c r="H1832" s="169">
        <f t="shared" si="124"/>
        <v>0</v>
      </c>
      <c r="I1832" s="169"/>
      <c r="J1832" s="166">
        <f t="shared" si="123"/>
        <v>0</v>
      </c>
      <c r="K1832" s="196"/>
      <c r="L1832" s="196"/>
      <c r="M1832" s="196"/>
      <c r="N1832" s="196"/>
      <c r="O1832" s="166">
        <f t="shared" si="125"/>
        <v>0</v>
      </c>
      <c r="P1832" s="195"/>
      <c r="Q1832" s="167"/>
    </row>
    <row r="1833" spans="1:17" s="207" customFormat="1" ht="12" hidden="1" customHeight="1">
      <c r="A1833" s="196"/>
      <c r="B1833" s="196"/>
      <c r="C1833" s="167"/>
      <c r="D1833" s="167"/>
      <c r="E1833" s="197"/>
      <c r="F1833" s="169"/>
      <c r="G1833" s="169"/>
      <c r="H1833" s="169">
        <f t="shared" si="124"/>
        <v>0</v>
      </c>
      <c r="I1833" s="169"/>
      <c r="J1833" s="166">
        <f t="shared" si="123"/>
        <v>0</v>
      </c>
      <c r="K1833" s="196"/>
      <c r="L1833" s="196"/>
      <c r="M1833" s="196"/>
      <c r="N1833" s="196"/>
      <c r="O1833" s="166">
        <f t="shared" si="125"/>
        <v>0</v>
      </c>
      <c r="P1833" s="195"/>
      <c r="Q1833" s="167"/>
    </row>
    <row r="1834" spans="1:17" s="207" customFormat="1" ht="12" hidden="1" customHeight="1">
      <c r="A1834" s="196"/>
      <c r="B1834" s="196"/>
      <c r="C1834" s="167"/>
      <c r="D1834" s="167"/>
      <c r="E1834" s="197"/>
      <c r="F1834" s="169"/>
      <c r="G1834" s="169"/>
      <c r="H1834" s="169">
        <f t="shared" si="124"/>
        <v>0</v>
      </c>
      <c r="I1834" s="169"/>
      <c r="J1834" s="166">
        <f t="shared" si="123"/>
        <v>0</v>
      </c>
      <c r="K1834" s="196"/>
      <c r="L1834" s="196"/>
      <c r="M1834" s="196"/>
      <c r="N1834" s="196"/>
      <c r="O1834" s="166">
        <f t="shared" si="125"/>
        <v>0</v>
      </c>
      <c r="P1834" s="195"/>
      <c r="Q1834" s="167"/>
    </row>
    <row r="1835" spans="1:17" s="207" customFormat="1" ht="12" hidden="1" customHeight="1">
      <c r="A1835" s="196"/>
      <c r="B1835" s="196"/>
      <c r="C1835" s="167"/>
      <c r="D1835" s="167"/>
      <c r="E1835" s="197"/>
      <c r="F1835" s="169"/>
      <c r="G1835" s="169"/>
      <c r="H1835" s="169">
        <f t="shared" si="124"/>
        <v>0</v>
      </c>
      <c r="I1835" s="169"/>
      <c r="J1835" s="166">
        <f t="shared" si="123"/>
        <v>0</v>
      </c>
      <c r="K1835" s="196"/>
      <c r="L1835" s="196"/>
      <c r="M1835" s="196"/>
      <c r="N1835" s="196"/>
      <c r="O1835" s="166">
        <f t="shared" si="125"/>
        <v>0</v>
      </c>
      <c r="P1835" s="195"/>
      <c r="Q1835" s="167"/>
    </row>
    <row r="1836" spans="1:17" s="207" customFormat="1" ht="12" hidden="1" customHeight="1">
      <c r="A1836" s="196"/>
      <c r="B1836" s="196"/>
      <c r="C1836" s="167"/>
      <c r="D1836" s="167"/>
      <c r="E1836" s="197"/>
      <c r="F1836" s="169"/>
      <c r="G1836" s="169"/>
      <c r="H1836" s="169">
        <f t="shared" si="124"/>
        <v>0</v>
      </c>
      <c r="I1836" s="169"/>
      <c r="J1836" s="166">
        <f t="shared" si="123"/>
        <v>0</v>
      </c>
      <c r="K1836" s="196"/>
      <c r="L1836" s="196"/>
      <c r="M1836" s="196"/>
      <c r="N1836" s="196"/>
      <c r="O1836" s="166">
        <f t="shared" si="125"/>
        <v>0</v>
      </c>
      <c r="P1836" s="195"/>
      <c r="Q1836" s="167"/>
    </row>
    <row r="1837" spans="1:17" s="207" customFormat="1" ht="12" hidden="1" customHeight="1">
      <c r="A1837" s="196"/>
      <c r="B1837" s="196"/>
      <c r="C1837" s="167"/>
      <c r="D1837" s="167"/>
      <c r="E1837" s="197"/>
      <c r="F1837" s="169"/>
      <c r="G1837" s="169"/>
      <c r="H1837" s="169">
        <f t="shared" si="124"/>
        <v>0</v>
      </c>
      <c r="I1837" s="169"/>
      <c r="J1837" s="166">
        <f t="shared" si="123"/>
        <v>0</v>
      </c>
      <c r="K1837" s="196"/>
      <c r="L1837" s="196"/>
      <c r="M1837" s="196"/>
      <c r="N1837" s="196"/>
      <c r="O1837" s="166">
        <f t="shared" si="125"/>
        <v>0</v>
      </c>
      <c r="P1837" s="195"/>
      <c r="Q1837" s="167"/>
    </row>
    <row r="1838" spans="1:17" s="207" customFormat="1" ht="12" hidden="1" customHeight="1">
      <c r="A1838" s="196"/>
      <c r="B1838" s="196"/>
      <c r="C1838" s="167"/>
      <c r="D1838" s="167"/>
      <c r="E1838" s="197"/>
      <c r="F1838" s="169"/>
      <c r="G1838" s="169"/>
      <c r="H1838" s="169">
        <f t="shared" si="124"/>
        <v>0</v>
      </c>
      <c r="I1838" s="169"/>
      <c r="J1838" s="166">
        <f t="shared" si="123"/>
        <v>0</v>
      </c>
      <c r="K1838" s="196"/>
      <c r="L1838" s="196"/>
      <c r="M1838" s="196"/>
      <c r="N1838" s="196"/>
      <c r="O1838" s="166">
        <f t="shared" si="125"/>
        <v>0</v>
      </c>
      <c r="P1838" s="195"/>
      <c r="Q1838" s="167"/>
    </row>
    <row r="1839" spans="1:17" s="207" customFormat="1" ht="12" hidden="1" customHeight="1">
      <c r="A1839" s="196"/>
      <c r="B1839" s="196"/>
      <c r="C1839" s="167"/>
      <c r="D1839" s="167"/>
      <c r="E1839" s="197"/>
      <c r="F1839" s="169"/>
      <c r="G1839" s="169"/>
      <c r="H1839" s="169">
        <f t="shared" si="124"/>
        <v>0</v>
      </c>
      <c r="I1839" s="169"/>
      <c r="J1839" s="166">
        <f t="shared" si="123"/>
        <v>0</v>
      </c>
      <c r="K1839" s="196"/>
      <c r="L1839" s="196"/>
      <c r="M1839" s="196"/>
      <c r="N1839" s="196"/>
      <c r="O1839" s="166">
        <f t="shared" si="125"/>
        <v>0</v>
      </c>
      <c r="P1839" s="195"/>
      <c r="Q1839" s="167"/>
    </row>
    <row r="1840" spans="1:17" s="207" customFormat="1" ht="12" hidden="1" customHeight="1">
      <c r="A1840" s="196"/>
      <c r="B1840" s="196"/>
      <c r="C1840" s="167"/>
      <c r="D1840" s="167"/>
      <c r="E1840" s="197"/>
      <c r="F1840" s="169"/>
      <c r="G1840" s="169"/>
      <c r="H1840" s="169">
        <f t="shared" si="124"/>
        <v>0</v>
      </c>
      <c r="I1840" s="169"/>
      <c r="J1840" s="166">
        <f t="shared" si="123"/>
        <v>0</v>
      </c>
      <c r="K1840" s="196"/>
      <c r="L1840" s="196"/>
      <c r="M1840" s="196"/>
      <c r="N1840" s="196"/>
      <c r="O1840" s="166">
        <f t="shared" si="125"/>
        <v>0</v>
      </c>
      <c r="P1840" s="195"/>
      <c r="Q1840" s="167"/>
    </row>
    <row r="1841" spans="1:17" s="207" customFormat="1" ht="12" hidden="1" customHeight="1">
      <c r="A1841" s="196"/>
      <c r="B1841" s="196"/>
      <c r="C1841" s="167"/>
      <c r="D1841" s="167"/>
      <c r="E1841" s="197"/>
      <c r="F1841" s="169"/>
      <c r="G1841" s="169"/>
      <c r="H1841" s="169">
        <f t="shared" si="124"/>
        <v>0</v>
      </c>
      <c r="I1841" s="169"/>
      <c r="J1841" s="166">
        <f t="shared" si="123"/>
        <v>0</v>
      </c>
      <c r="K1841" s="196"/>
      <c r="L1841" s="196"/>
      <c r="M1841" s="196"/>
      <c r="N1841" s="196"/>
      <c r="O1841" s="166">
        <f t="shared" si="125"/>
        <v>0</v>
      </c>
      <c r="P1841" s="195"/>
      <c r="Q1841" s="167"/>
    </row>
    <row r="1842" spans="1:17" s="207" customFormat="1" ht="12" hidden="1" customHeight="1">
      <c r="A1842" s="196"/>
      <c r="B1842" s="196"/>
      <c r="C1842" s="167"/>
      <c r="D1842" s="167"/>
      <c r="E1842" s="197"/>
      <c r="F1842" s="169"/>
      <c r="G1842" s="169"/>
      <c r="H1842" s="169">
        <f t="shared" si="124"/>
        <v>0</v>
      </c>
      <c r="I1842" s="169"/>
      <c r="J1842" s="166">
        <f t="shared" si="123"/>
        <v>0</v>
      </c>
      <c r="K1842" s="196"/>
      <c r="L1842" s="196"/>
      <c r="M1842" s="196"/>
      <c r="N1842" s="196"/>
      <c r="O1842" s="166">
        <f t="shared" si="125"/>
        <v>0</v>
      </c>
      <c r="P1842" s="195"/>
      <c r="Q1842" s="167"/>
    </row>
    <row r="1843" spans="1:17" s="207" customFormat="1" ht="12" hidden="1" customHeight="1">
      <c r="A1843" s="196"/>
      <c r="B1843" s="196"/>
      <c r="C1843" s="167"/>
      <c r="D1843" s="167"/>
      <c r="E1843" s="197"/>
      <c r="F1843" s="169"/>
      <c r="G1843" s="169"/>
      <c r="H1843" s="169">
        <f t="shared" si="124"/>
        <v>0</v>
      </c>
      <c r="I1843" s="169"/>
      <c r="J1843" s="166">
        <f t="shared" si="123"/>
        <v>0</v>
      </c>
      <c r="K1843" s="196"/>
      <c r="L1843" s="196"/>
      <c r="M1843" s="196"/>
      <c r="N1843" s="196"/>
      <c r="O1843" s="166">
        <f t="shared" si="125"/>
        <v>0</v>
      </c>
      <c r="P1843" s="195"/>
      <c r="Q1843" s="167"/>
    </row>
    <row r="1844" spans="1:17" s="207" customFormat="1" ht="12" hidden="1" customHeight="1">
      <c r="A1844" s="196"/>
      <c r="B1844" s="196"/>
      <c r="C1844" s="167"/>
      <c r="D1844" s="167"/>
      <c r="E1844" s="197"/>
      <c r="F1844" s="169"/>
      <c r="G1844" s="169"/>
      <c r="H1844" s="169">
        <f t="shared" si="124"/>
        <v>0</v>
      </c>
      <c r="I1844" s="169"/>
      <c r="J1844" s="166">
        <f t="shared" si="123"/>
        <v>0</v>
      </c>
      <c r="K1844" s="196"/>
      <c r="L1844" s="196"/>
      <c r="M1844" s="196"/>
      <c r="N1844" s="196"/>
      <c r="O1844" s="166">
        <f t="shared" si="125"/>
        <v>0</v>
      </c>
      <c r="P1844" s="195"/>
      <c r="Q1844" s="167"/>
    </row>
    <row r="1845" spans="1:17" s="207" customFormat="1" ht="12" hidden="1" customHeight="1">
      <c r="A1845" s="196"/>
      <c r="B1845" s="196"/>
      <c r="C1845" s="167"/>
      <c r="D1845" s="167"/>
      <c r="E1845" s="197"/>
      <c r="F1845" s="169"/>
      <c r="G1845" s="169"/>
      <c r="H1845" s="169">
        <f t="shared" si="124"/>
        <v>0</v>
      </c>
      <c r="I1845" s="169"/>
      <c r="J1845" s="166">
        <f t="shared" si="123"/>
        <v>0</v>
      </c>
      <c r="K1845" s="196"/>
      <c r="L1845" s="196"/>
      <c r="M1845" s="196"/>
      <c r="N1845" s="196"/>
      <c r="O1845" s="166">
        <f t="shared" si="125"/>
        <v>0</v>
      </c>
      <c r="P1845" s="195"/>
      <c r="Q1845" s="167"/>
    </row>
    <row r="1846" spans="1:17" s="207" customFormat="1" ht="12" hidden="1" customHeight="1">
      <c r="A1846" s="196"/>
      <c r="B1846" s="196"/>
      <c r="C1846" s="167"/>
      <c r="D1846" s="167"/>
      <c r="E1846" s="197"/>
      <c r="F1846" s="169"/>
      <c r="G1846" s="169"/>
      <c r="H1846" s="169">
        <f t="shared" si="124"/>
        <v>0</v>
      </c>
      <c r="I1846" s="169"/>
      <c r="J1846" s="166">
        <f t="shared" si="123"/>
        <v>0</v>
      </c>
      <c r="K1846" s="196"/>
      <c r="L1846" s="196"/>
      <c r="M1846" s="196"/>
      <c r="N1846" s="196"/>
      <c r="O1846" s="166">
        <f t="shared" si="125"/>
        <v>0</v>
      </c>
      <c r="P1846" s="195"/>
      <c r="Q1846" s="167"/>
    </row>
    <row r="1847" spans="1:17" s="207" customFormat="1" ht="12" hidden="1" customHeight="1">
      <c r="A1847" s="196"/>
      <c r="B1847" s="196"/>
      <c r="C1847" s="167"/>
      <c r="D1847" s="167"/>
      <c r="E1847" s="197"/>
      <c r="F1847" s="169"/>
      <c r="G1847" s="169"/>
      <c r="H1847" s="169">
        <f t="shared" si="124"/>
        <v>0</v>
      </c>
      <c r="I1847" s="169"/>
      <c r="J1847" s="166">
        <f t="shared" si="123"/>
        <v>0</v>
      </c>
      <c r="K1847" s="196"/>
      <c r="L1847" s="196"/>
      <c r="M1847" s="196"/>
      <c r="N1847" s="196"/>
      <c r="O1847" s="166">
        <f t="shared" si="125"/>
        <v>0</v>
      </c>
      <c r="P1847" s="195"/>
      <c r="Q1847" s="167"/>
    </row>
    <row r="1848" spans="1:17" s="207" customFormat="1" ht="12" hidden="1" customHeight="1">
      <c r="A1848" s="196"/>
      <c r="B1848" s="196"/>
      <c r="C1848" s="167"/>
      <c r="D1848" s="167"/>
      <c r="E1848" s="197"/>
      <c r="F1848" s="169"/>
      <c r="G1848" s="169"/>
      <c r="H1848" s="169">
        <f t="shared" si="124"/>
        <v>0</v>
      </c>
      <c r="I1848" s="169"/>
      <c r="J1848" s="166">
        <f t="shared" si="123"/>
        <v>0</v>
      </c>
      <c r="K1848" s="196"/>
      <c r="L1848" s="196"/>
      <c r="M1848" s="196"/>
      <c r="N1848" s="196"/>
      <c r="O1848" s="166">
        <f t="shared" si="125"/>
        <v>0</v>
      </c>
      <c r="P1848" s="195"/>
      <c r="Q1848" s="167"/>
    </row>
    <row r="1849" spans="1:17" s="207" customFormat="1" ht="12" hidden="1" customHeight="1">
      <c r="A1849" s="196"/>
      <c r="B1849" s="196"/>
      <c r="C1849" s="167"/>
      <c r="D1849" s="167"/>
      <c r="E1849" s="197"/>
      <c r="F1849" s="169"/>
      <c r="G1849" s="169"/>
      <c r="H1849" s="169">
        <f t="shared" si="124"/>
        <v>0</v>
      </c>
      <c r="I1849" s="169"/>
      <c r="J1849" s="166">
        <f t="shared" si="123"/>
        <v>0</v>
      </c>
      <c r="K1849" s="196"/>
      <c r="L1849" s="196"/>
      <c r="M1849" s="196"/>
      <c r="N1849" s="196"/>
      <c r="O1849" s="166">
        <f t="shared" si="125"/>
        <v>0</v>
      </c>
      <c r="P1849" s="195"/>
      <c r="Q1849" s="167"/>
    </row>
    <row r="1850" spans="1:17" s="207" customFormat="1" ht="12" hidden="1" customHeight="1">
      <c r="A1850" s="196"/>
      <c r="B1850" s="196"/>
      <c r="C1850" s="167"/>
      <c r="D1850" s="167"/>
      <c r="E1850" s="197"/>
      <c r="F1850" s="169"/>
      <c r="G1850" s="169"/>
      <c r="H1850" s="169">
        <f t="shared" si="124"/>
        <v>0</v>
      </c>
      <c r="I1850" s="169"/>
      <c r="J1850" s="166">
        <f t="shared" si="123"/>
        <v>0</v>
      </c>
      <c r="K1850" s="196"/>
      <c r="L1850" s="196"/>
      <c r="M1850" s="196"/>
      <c r="N1850" s="196"/>
      <c r="O1850" s="166">
        <f t="shared" si="125"/>
        <v>0</v>
      </c>
      <c r="P1850" s="195"/>
      <c r="Q1850" s="167"/>
    </row>
    <row r="1851" spans="1:17" s="207" customFormat="1" ht="12" hidden="1" customHeight="1">
      <c r="A1851" s="196"/>
      <c r="B1851" s="196"/>
      <c r="C1851" s="167"/>
      <c r="D1851" s="167"/>
      <c r="E1851" s="197"/>
      <c r="F1851" s="169"/>
      <c r="G1851" s="169"/>
      <c r="H1851" s="169">
        <f t="shared" si="124"/>
        <v>0</v>
      </c>
      <c r="I1851" s="169"/>
      <c r="J1851" s="166">
        <f t="shared" si="123"/>
        <v>0</v>
      </c>
      <c r="K1851" s="196"/>
      <c r="L1851" s="196"/>
      <c r="M1851" s="196"/>
      <c r="N1851" s="196"/>
      <c r="O1851" s="166">
        <f t="shared" si="125"/>
        <v>0</v>
      </c>
      <c r="P1851" s="195"/>
      <c r="Q1851" s="167"/>
    </row>
    <row r="1852" spans="1:17" s="207" customFormat="1" ht="12" hidden="1" customHeight="1">
      <c r="A1852" s="196"/>
      <c r="B1852" s="196"/>
      <c r="C1852" s="167"/>
      <c r="D1852" s="167"/>
      <c r="E1852" s="197"/>
      <c r="F1852" s="169"/>
      <c r="G1852" s="169"/>
      <c r="H1852" s="169">
        <f t="shared" si="124"/>
        <v>0</v>
      </c>
      <c r="I1852" s="169"/>
      <c r="J1852" s="166">
        <f t="shared" si="123"/>
        <v>0</v>
      </c>
      <c r="K1852" s="196"/>
      <c r="L1852" s="196"/>
      <c r="M1852" s="196"/>
      <c r="N1852" s="196"/>
      <c r="O1852" s="166">
        <f t="shared" si="125"/>
        <v>0</v>
      </c>
      <c r="P1852" s="195"/>
      <c r="Q1852" s="167"/>
    </row>
    <row r="1853" spans="1:17" s="207" customFormat="1" ht="12" hidden="1" customHeight="1">
      <c r="A1853" s="196"/>
      <c r="B1853" s="196"/>
      <c r="C1853" s="167"/>
      <c r="D1853" s="167"/>
      <c r="E1853" s="197"/>
      <c r="F1853" s="169"/>
      <c r="G1853" s="169"/>
      <c r="H1853" s="169">
        <f t="shared" si="124"/>
        <v>0</v>
      </c>
      <c r="I1853" s="169"/>
      <c r="J1853" s="166">
        <f t="shared" si="123"/>
        <v>0</v>
      </c>
      <c r="K1853" s="196"/>
      <c r="L1853" s="196"/>
      <c r="M1853" s="196"/>
      <c r="N1853" s="196"/>
      <c r="O1853" s="166">
        <f t="shared" si="125"/>
        <v>0</v>
      </c>
      <c r="P1853" s="195"/>
      <c r="Q1853" s="167"/>
    </row>
    <row r="1854" spans="1:17" s="207" customFormat="1" ht="12" hidden="1" customHeight="1">
      <c r="A1854" s="196"/>
      <c r="B1854" s="196"/>
      <c r="C1854" s="167"/>
      <c r="D1854" s="167"/>
      <c r="E1854" s="197"/>
      <c r="F1854" s="169"/>
      <c r="G1854" s="169"/>
      <c r="H1854" s="169">
        <f t="shared" si="124"/>
        <v>0</v>
      </c>
      <c r="I1854" s="169"/>
      <c r="J1854" s="166">
        <f t="shared" si="123"/>
        <v>0</v>
      </c>
      <c r="K1854" s="196"/>
      <c r="L1854" s="196"/>
      <c r="M1854" s="196"/>
      <c r="N1854" s="196"/>
      <c r="O1854" s="166">
        <f t="shared" si="125"/>
        <v>0</v>
      </c>
      <c r="P1854" s="195"/>
      <c r="Q1854" s="167"/>
    </row>
    <row r="1855" spans="1:17" s="207" customFormat="1" ht="12" hidden="1" customHeight="1">
      <c r="A1855" s="196"/>
      <c r="B1855" s="196"/>
      <c r="C1855" s="167"/>
      <c r="D1855" s="167"/>
      <c r="E1855" s="197"/>
      <c r="F1855" s="169"/>
      <c r="G1855" s="169"/>
      <c r="H1855" s="169">
        <f t="shared" si="124"/>
        <v>0</v>
      </c>
      <c r="I1855" s="169"/>
      <c r="J1855" s="166">
        <f t="shared" si="123"/>
        <v>0</v>
      </c>
      <c r="K1855" s="196"/>
      <c r="L1855" s="196"/>
      <c r="M1855" s="196"/>
      <c r="N1855" s="196"/>
      <c r="O1855" s="166">
        <f t="shared" si="125"/>
        <v>0</v>
      </c>
      <c r="P1855" s="195"/>
      <c r="Q1855" s="167"/>
    </row>
    <row r="1856" spans="1:17" s="207" customFormat="1" ht="12" hidden="1" customHeight="1">
      <c r="A1856" s="196"/>
      <c r="B1856" s="196"/>
      <c r="C1856" s="167"/>
      <c r="D1856" s="167"/>
      <c r="E1856" s="197"/>
      <c r="F1856" s="169"/>
      <c r="G1856" s="169"/>
      <c r="H1856" s="169">
        <f t="shared" si="124"/>
        <v>0</v>
      </c>
      <c r="I1856" s="169"/>
      <c r="J1856" s="166">
        <f t="shared" si="123"/>
        <v>0</v>
      </c>
      <c r="K1856" s="196"/>
      <c r="L1856" s="196"/>
      <c r="M1856" s="196"/>
      <c r="N1856" s="196"/>
      <c r="O1856" s="166">
        <f t="shared" si="125"/>
        <v>0</v>
      </c>
      <c r="P1856" s="195"/>
      <c r="Q1856" s="167"/>
    </row>
    <row r="1857" spans="1:17" s="207" customFormat="1" ht="12" hidden="1" customHeight="1">
      <c r="A1857" s="196"/>
      <c r="B1857" s="196"/>
      <c r="C1857" s="167"/>
      <c r="D1857" s="167"/>
      <c r="E1857" s="197"/>
      <c r="F1857" s="169"/>
      <c r="G1857" s="169"/>
      <c r="H1857" s="169">
        <f t="shared" si="124"/>
        <v>0</v>
      </c>
      <c r="I1857" s="169"/>
      <c r="J1857" s="166">
        <f t="shared" si="123"/>
        <v>0</v>
      </c>
      <c r="K1857" s="196"/>
      <c r="L1857" s="196"/>
      <c r="M1857" s="196"/>
      <c r="N1857" s="196"/>
      <c r="O1857" s="166">
        <f t="shared" si="125"/>
        <v>0</v>
      </c>
      <c r="P1857" s="195"/>
      <c r="Q1857" s="167"/>
    </row>
    <row r="1858" spans="1:17" s="207" customFormat="1" ht="12" hidden="1" customHeight="1">
      <c r="A1858" s="196"/>
      <c r="B1858" s="196"/>
      <c r="C1858" s="167"/>
      <c r="D1858" s="167"/>
      <c r="E1858" s="197"/>
      <c r="F1858" s="169"/>
      <c r="G1858" s="169"/>
      <c r="H1858" s="169">
        <f t="shared" si="124"/>
        <v>0</v>
      </c>
      <c r="I1858" s="169"/>
      <c r="J1858" s="166">
        <f t="shared" si="123"/>
        <v>0</v>
      </c>
      <c r="K1858" s="196"/>
      <c r="L1858" s="196"/>
      <c r="M1858" s="196"/>
      <c r="N1858" s="196"/>
      <c r="O1858" s="166">
        <f t="shared" si="125"/>
        <v>0</v>
      </c>
      <c r="P1858" s="195"/>
      <c r="Q1858" s="167"/>
    </row>
    <row r="1859" spans="1:17" s="207" customFormat="1" ht="12" hidden="1" customHeight="1">
      <c r="A1859" s="196"/>
      <c r="B1859" s="196"/>
      <c r="C1859" s="167"/>
      <c r="D1859" s="167"/>
      <c r="E1859" s="197"/>
      <c r="F1859" s="169"/>
      <c r="G1859" s="169"/>
      <c r="H1859" s="169">
        <f t="shared" si="124"/>
        <v>0</v>
      </c>
      <c r="I1859" s="169"/>
      <c r="J1859" s="166">
        <f t="shared" si="123"/>
        <v>0</v>
      </c>
      <c r="K1859" s="196"/>
      <c r="L1859" s="196"/>
      <c r="M1859" s="196"/>
      <c r="N1859" s="196"/>
      <c r="O1859" s="166">
        <f t="shared" si="125"/>
        <v>0</v>
      </c>
      <c r="P1859" s="195"/>
      <c r="Q1859" s="167"/>
    </row>
    <row r="1860" spans="1:17" s="207" customFormat="1" ht="12" hidden="1" customHeight="1">
      <c r="A1860" s="196"/>
      <c r="B1860" s="196"/>
      <c r="C1860" s="167"/>
      <c r="D1860" s="167"/>
      <c r="E1860" s="197"/>
      <c r="F1860" s="169"/>
      <c r="G1860" s="169"/>
      <c r="H1860" s="169">
        <f t="shared" si="124"/>
        <v>0</v>
      </c>
      <c r="I1860" s="169"/>
      <c r="J1860" s="166">
        <f t="shared" si="123"/>
        <v>0</v>
      </c>
      <c r="K1860" s="196"/>
      <c r="L1860" s="196"/>
      <c r="M1860" s="196"/>
      <c r="N1860" s="196"/>
      <c r="O1860" s="166">
        <f t="shared" si="125"/>
        <v>0</v>
      </c>
      <c r="P1860" s="195"/>
      <c r="Q1860" s="167"/>
    </row>
    <row r="1861" spans="1:17" s="207" customFormat="1" ht="12" hidden="1" customHeight="1">
      <c r="A1861" s="196"/>
      <c r="B1861" s="196"/>
      <c r="C1861" s="167"/>
      <c r="D1861" s="167"/>
      <c r="E1861" s="197"/>
      <c r="F1861" s="169"/>
      <c r="G1861" s="169"/>
      <c r="H1861" s="169">
        <f t="shared" si="124"/>
        <v>0</v>
      </c>
      <c r="I1861" s="169"/>
      <c r="J1861" s="166">
        <f t="shared" si="123"/>
        <v>0</v>
      </c>
      <c r="K1861" s="196"/>
      <c r="L1861" s="196"/>
      <c r="M1861" s="196"/>
      <c r="N1861" s="196"/>
      <c r="O1861" s="166">
        <f t="shared" si="125"/>
        <v>0</v>
      </c>
      <c r="P1861" s="195"/>
      <c r="Q1861" s="167"/>
    </row>
    <row r="1862" spans="1:17" s="207" customFormat="1" ht="12" hidden="1" customHeight="1">
      <c r="A1862" s="196"/>
      <c r="B1862" s="196"/>
      <c r="C1862" s="167"/>
      <c r="D1862" s="167"/>
      <c r="E1862" s="197"/>
      <c r="F1862" s="169"/>
      <c r="G1862" s="169"/>
      <c r="H1862" s="169">
        <f t="shared" si="124"/>
        <v>0</v>
      </c>
      <c r="I1862" s="169"/>
      <c r="J1862" s="166">
        <f t="shared" si="123"/>
        <v>0</v>
      </c>
      <c r="K1862" s="196"/>
      <c r="L1862" s="196"/>
      <c r="M1862" s="196"/>
      <c r="N1862" s="196"/>
      <c r="O1862" s="166">
        <f t="shared" si="125"/>
        <v>0</v>
      </c>
      <c r="P1862" s="195"/>
      <c r="Q1862" s="167"/>
    </row>
    <row r="1863" spans="1:17" s="207" customFormat="1" ht="12" hidden="1" customHeight="1">
      <c r="A1863" s="196"/>
      <c r="B1863" s="196"/>
      <c r="C1863" s="167"/>
      <c r="D1863" s="167"/>
      <c r="E1863" s="197"/>
      <c r="F1863" s="169"/>
      <c r="G1863" s="169"/>
      <c r="H1863" s="169">
        <f t="shared" si="124"/>
        <v>0</v>
      </c>
      <c r="I1863" s="169"/>
      <c r="J1863" s="166">
        <f t="shared" si="123"/>
        <v>0</v>
      </c>
      <c r="K1863" s="196"/>
      <c r="L1863" s="196"/>
      <c r="M1863" s="196"/>
      <c r="N1863" s="196"/>
      <c r="O1863" s="166">
        <f t="shared" si="125"/>
        <v>0</v>
      </c>
      <c r="P1863" s="195"/>
      <c r="Q1863" s="167"/>
    </row>
    <row r="1864" spans="1:17" s="207" customFormat="1" ht="12" hidden="1" customHeight="1">
      <c r="A1864" s="196"/>
      <c r="B1864" s="196"/>
      <c r="C1864" s="167"/>
      <c r="D1864" s="167"/>
      <c r="E1864" s="197"/>
      <c r="F1864" s="169"/>
      <c r="G1864" s="169"/>
      <c r="H1864" s="169">
        <f t="shared" si="124"/>
        <v>0</v>
      </c>
      <c r="I1864" s="169"/>
      <c r="J1864" s="166">
        <f t="shared" si="123"/>
        <v>0</v>
      </c>
      <c r="K1864" s="196"/>
      <c r="L1864" s="196"/>
      <c r="M1864" s="196"/>
      <c r="N1864" s="196"/>
      <c r="O1864" s="166">
        <f t="shared" si="125"/>
        <v>0</v>
      </c>
      <c r="P1864" s="195"/>
      <c r="Q1864" s="167"/>
    </row>
    <row r="1865" spans="1:17" s="207" customFormat="1" ht="12" hidden="1" customHeight="1">
      <c r="A1865" s="196"/>
      <c r="B1865" s="196"/>
      <c r="C1865" s="167"/>
      <c r="D1865" s="167"/>
      <c r="E1865" s="197"/>
      <c r="F1865" s="169"/>
      <c r="G1865" s="169"/>
      <c r="H1865" s="169">
        <f t="shared" si="124"/>
        <v>0</v>
      </c>
      <c r="I1865" s="169"/>
      <c r="J1865" s="166">
        <f t="shared" si="123"/>
        <v>0</v>
      </c>
      <c r="K1865" s="196"/>
      <c r="L1865" s="196"/>
      <c r="M1865" s="196"/>
      <c r="N1865" s="196"/>
      <c r="O1865" s="166">
        <f t="shared" si="125"/>
        <v>0</v>
      </c>
      <c r="P1865" s="195"/>
      <c r="Q1865" s="167"/>
    </row>
    <row r="1866" spans="1:17" s="207" customFormat="1" ht="12" hidden="1" customHeight="1">
      <c r="A1866" s="196"/>
      <c r="B1866" s="196"/>
      <c r="C1866" s="167"/>
      <c r="D1866" s="167"/>
      <c r="E1866" s="197"/>
      <c r="F1866" s="169"/>
      <c r="G1866" s="169"/>
      <c r="H1866" s="169">
        <f t="shared" si="124"/>
        <v>0</v>
      </c>
      <c r="I1866" s="169"/>
      <c r="J1866" s="166">
        <f t="shared" si="123"/>
        <v>0</v>
      </c>
      <c r="K1866" s="196"/>
      <c r="L1866" s="196"/>
      <c r="M1866" s="196"/>
      <c r="N1866" s="196"/>
      <c r="O1866" s="166">
        <f t="shared" si="125"/>
        <v>0</v>
      </c>
      <c r="P1866" s="195"/>
      <c r="Q1866" s="167"/>
    </row>
    <row r="1867" spans="1:17" s="207" customFormat="1" ht="12" hidden="1" customHeight="1">
      <c r="A1867" s="196"/>
      <c r="B1867" s="196"/>
      <c r="C1867" s="167"/>
      <c r="D1867" s="167"/>
      <c r="E1867" s="197"/>
      <c r="F1867" s="169"/>
      <c r="G1867" s="169"/>
      <c r="H1867" s="169">
        <f t="shared" si="124"/>
        <v>0</v>
      </c>
      <c r="I1867" s="169"/>
      <c r="J1867" s="166">
        <f t="shared" si="123"/>
        <v>0</v>
      </c>
      <c r="K1867" s="196"/>
      <c r="L1867" s="196"/>
      <c r="M1867" s="196"/>
      <c r="N1867" s="196"/>
      <c r="O1867" s="166">
        <f t="shared" si="125"/>
        <v>0</v>
      </c>
      <c r="P1867" s="195"/>
      <c r="Q1867" s="167"/>
    </row>
    <row r="1868" spans="1:17" s="207" customFormat="1" ht="12" hidden="1" customHeight="1">
      <c r="A1868" s="196"/>
      <c r="B1868" s="196"/>
      <c r="C1868" s="167"/>
      <c r="D1868" s="167"/>
      <c r="E1868" s="197"/>
      <c r="F1868" s="169"/>
      <c r="G1868" s="169"/>
      <c r="H1868" s="169">
        <f t="shared" si="124"/>
        <v>0</v>
      </c>
      <c r="I1868" s="169"/>
      <c r="J1868" s="166">
        <f t="shared" si="123"/>
        <v>0</v>
      </c>
      <c r="K1868" s="196"/>
      <c r="L1868" s="196"/>
      <c r="M1868" s="196"/>
      <c r="N1868" s="196"/>
      <c r="O1868" s="166">
        <f t="shared" si="125"/>
        <v>0</v>
      </c>
      <c r="P1868" s="195"/>
      <c r="Q1868" s="167"/>
    </row>
    <row r="1869" spans="1:17" s="207" customFormat="1" ht="12" hidden="1" customHeight="1">
      <c r="A1869" s="196"/>
      <c r="B1869" s="196"/>
      <c r="C1869" s="167"/>
      <c r="D1869" s="167"/>
      <c r="E1869" s="197"/>
      <c r="F1869" s="169"/>
      <c r="G1869" s="169"/>
      <c r="H1869" s="169">
        <f t="shared" si="124"/>
        <v>0</v>
      </c>
      <c r="I1869" s="169"/>
      <c r="J1869" s="166">
        <f t="shared" si="123"/>
        <v>0</v>
      </c>
      <c r="K1869" s="196"/>
      <c r="L1869" s="196"/>
      <c r="M1869" s="196"/>
      <c r="N1869" s="196"/>
      <c r="O1869" s="166">
        <f t="shared" si="125"/>
        <v>0</v>
      </c>
      <c r="P1869" s="195"/>
      <c r="Q1869" s="167"/>
    </row>
    <row r="1870" spans="1:17" s="207" customFormat="1" ht="12" hidden="1" customHeight="1">
      <c r="A1870" s="196"/>
      <c r="B1870" s="196"/>
      <c r="C1870" s="167"/>
      <c r="D1870" s="167"/>
      <c r="E1870" s="197"/>
      <c r="F1870" s="169"/>
      <c r="G1870" s="169"/>
      <c r="H1870" s="169">
        <f t="shared" si="124"/>
        <v>0</v>
      </c>
      <c r="I1870" s="169"/>
      <c r="J1870" s="166">
        <f t="shared" si="123"/>
        <v>0</v>
      </c>
      <c r="K1870" s="196"/>
      <c r="L1870" s="196"/>
      <c r="M1870" s="196"/>
      <c r="N1870" s="196"/>
      <c r="O1870" s="166">
        <f t="shared" si="125"/>
        <v>0</v>
      </c>
      <c r="P1870" s="195"/>
      <c r="Q1870" s="167"/>
    </row>
    <row r="1871" spans="1:17" s="207" customFormat="1" ht="12" hidden="1" customHeight="1">
      <c r="A1871" s="196"/>
      <c r="B1871" s="196"/>
      <c r="C1871" s="167"/>
      <c r="D1871" s="167"/>
      <c r="E1871" s="197"/>
      <c r="F1871" s="169"/>
      <c r="G1871" s="169"/>
      <c r="H1871" s="169">
        <f t="shared" si="124"/>
        <v>0</v>
      </c>
      <c r="I1871" s="169"/>
      <c r="J1871" s="166">
        <f t="shared" si="123"/>
        <v>0</v>
      </c>
      <c r="K1871" s="196"/>
      <c r="L1871" s="196"/>
      <c r="M1871" s="196"/>
      <c r="N1871" s="196"/>
      <c r="O1871" s="166">
        <f t="shared" si="125"/>
        <v>0</v>
      </c>
      <c r="P1871" s="195"/>
      <c r="Q1871" s="167"/>
    </row>
    <row r="1872" spans="1:17" s="207" customFormat="1" ht="12" hidden="1" customHeight="1">
      <c r="A1872" s="196"/>
      <c r="B1872" s="196"/>
      <c r="C1872" s="167"/>
      <c r="D1872" s="167"/>
      <c r="E1872" s="197"/>
      <c r="F1872" s="169"/>
      <c r="G1872" s="169"/>
      <c r="H1872" s="169">
        <f t="shared" si="124"/>
        <v>0</v>
      </c>
      <c r="I1872" s="169"/>
      <c r="J1872" s="166">
        <f t="shared" ref="J1872:J1935" si="126">IF(P1872="",F1872*I1872*$J$3*$P$3,F1872*I1872*$J$3*P1872)</f>
        <v>0</v>
      </c>
      <c r="K1872" s="196"/>
      <c r="L1872" s="196"/>
      <c r="M1872" s="196"/>
      <c r="N1872" s="196"/>
      <c r="O1872" s="166">
        <f t="shared" si="125"/>
        <v>0</v>
      </c>
      <c r="P1872" s="195"/>
      <c r="Q1872" s="167"/>
    </row>
    <row r="1873" spans="1:17" s="207" customFormat="1" ht="12" hidden="1" customHeight="1">
      <c r="A1873" s="196"/>
      <c r="B1873" s="196"/>
      <c r="C1873" s="167"/>
      <c r="D1873" s="167"/>
      <c r="E1873" s="197"/>
      <c r="F1873" s="169"/>
      <c r="G1873" s="169"/>
      <c r="H1873" s="169">
        <f t="shared" si="124"/>
        <v>0</v>
      </c>
      <c r="I1873" s="169"/>
      <c r="J1873" s="166">
        <f t="shared" si="126"/>
        <v>0</v>
      </c>
      <c r="K1873" s="196"/>
      <c r="L1873" s="196"/>
      <c r="M1873" s="196"/>
      <c r="N1873" s="196"/>
      <c r="O1873" s="166">
        <f t="shared" si="125"/>
        <v>0</v>
      </c>
      <c r="P1873" s="195"/>
      <c r="Q1873" s="167"/>
    </row>
    <row r="1874" spans="1:17" s="207" customFormat="1" ht="12" hidden="1" customHeight="1">
      <c r="A1874" s="196"/>
      <c r="B1874" s="196"/>
      <c r="C1874" s="167"/>
      <c r="D1874" s="167"/>
      <c r="E1874" s="197"/>
      <c r="F1874" s="169"/>
      <c r="G1874" s="169"/>
      <c r="H1874" s="169">
        <f t="shared" si="124"/>
        <v>0</v>
      </c>
      <c r="I1874" s="169"/>
      <c r="J1874" s="166">
        <f t="shared" si="126"/>
        <v>0</v>
      </c>
      <c r="K1874" s="196"/>
      <c r="L1874" s="196"/>
      <c r="M1874" s="196"/>
      <c r="N1874" s="196"/>
      <c r="O1874" s="166">
        <f t="shared" si="125"/>
        <v>0</v>
      </c>
      <c r="P1874" s="195"/>
      <c r="Q1874" s="167"/>
    </row>
    <row r="1875" spans="1:17" s="207" customFormat="1" ht="12" hidden="1" customHeight="1">
      <c r="A1875" s="196"/>
      <c r="B1875" s="196"/>
      <c r="C1875" s="167"/>
      <c r="D1875" s="167"/>
      <c r="E1875" s="197"/>
      <c r="F1875" s="169"/>
      <c r="G1875" s="169"/>
      <c r="H1875" s="169">
        <f t="shared" si="124"/>
        <v>0</v>
      </c>
      <c r="I1875" s="169"/>
      <c r="J1875" s="166">
        <f t="shared" si="126"/>
        <v>0</v>
      </c>
      <c r="K1875" s="196"/>
      <c r="L1875" s="196"/>
      <c r="M1875" s="196"/>
      <c r="N1875" s="196"/>
      <c r="O1875" s="166">
        <f t="shared" si="125"/>
        <v>0</v>
      </c>
      <c r="P1875" s="195"/>
      <c r="Q1875" s="167"/>
    </row>
    <row r="1876" spans="1:17" s="207" customFormat="1" ht="12" hidden="1" customHeight="1">
      <c r="A1876" s="196"/>
      <c r="B1876" s="196"/>
      <c r="C1876" s="167"/>
      <c r="D1876" s="167"/>
      <c r="E1876" s="197"/>
      <c r="F1876" s="169"/>
      <c r="G1876" s="169"/>
      <c r="H1876" s="169">
        <f t="shared" si="124"/>
        <v>0</v>
      </c>
      <c r="I1876" s="169"/>
      <c r="J1876" s="166">
        <f t="shared" si="126"/>
        <v>0</v>
      </c>
      <c r="K1876" s="196"/>
      <c r="L1876" s="196"/>
      <c r="M1876" s="196"/>
      <c r="N1876" s="196"/>
      <c r="O1876" s="166">
        <f t="shared" si="125"/>
        <v>0</v>
      </c>
      <c r="P1876" s="195"/>
      <c r="Q1876" s="167"/>
    </row>
    <row r="1877" spans="1:17" s="207" customFormat="1" ht="12" hidden="1" customHeight="1">
      <c r="A1877" s="196"/>
      <c r="B1877" s="196"/>
      <c r="C1877" s="167"/>
      <c r="D1877" s="167"/>
      <c r="E1877" s="197"/>
      <c r="F1877" s="169"/>
      <c r="G1877" s="169"/>
      <c r="H1877" s="169">
        <f t="shared" si="124"/>
        <v>0</v>
      </c>
      <c r="I1877" s="169"/>
      <c r="J1877" s="166">
        <f t="shared" si="126"/>
        <v>0</v>
      </c>
      <c r="K1877" s="196"/>
      <c r="L1877" s="196"/>
      <c r="M1877" s="196"/>
      <c r="N1877" s="196"/>
      <c r="O1877" s="166">
        <f t="shared" si="125"/>
        <v>0</v>
      </c>
      <c r="P1877" s="195"/>
      <c r="Q1877" s="167"/>
    </row>
    <row r="1878" spans="1:17" s="207" customFormat="1" ht="12" hidden="1" customHeight="1">
      <c r="A1878" s="196"/>
      <c r="B1878" s="196"/>
      <c r="C1878" s="167"/>
      <c r="D1878" s="167"/>
      <c r="E1878" s="197"/>
      <c r="F1878" s="169"/>
      <c r="G1878" s="169"/>
      <c r="H1878" s="169">
        <f t="shared" si="124"/>
        <v>0</v>
      </c>
      <c r="I1878" s="169"/>
      <c r="J1878" s="166">
        <f t="shared" si="126"/>
        <v>0</v>
      </c>
      <c r="K1878" s="196"/>
      <c r="L1878" s="196"/>
      <c r="M1878" s="196"/>
      <c r="N1878" s="196"/>
      <c r="O1878" s="166">
        <f t="shared" si="125"/>
        <v>0</v>
      </c>
      <c r="P1878" s="195"/>
      <c r="Q1878" s="167"/>
    </row>
    <row r="1879" spans="1:17" s="207" customFormat="1" ht="12" hidden="1" customHeight="1">
      <c r="A1879" s="196"/>
      <c r="B1879" s="196"/>
      <c r="C1879" s="167"/>
      <c r="D1879" s="167"/>
      <c r="E1879" s="197"/>
      <c r="F1879" s="169"/>
      <c r="G1879" s="169"/>
      <c r="H1879" s="169">
        <f t="shared" si="124"/>
        <v>0</v>
      </c>
      <c r="I1879" s="169"/>
      <c r="J1879" s="166">
        <f t="shared" si="126"/>
        <v>0</v>
      </c>
      <c r="K1879" s="196"/>
      <c r="L1879" s="196"/>
      <c r="M1879" s="196"/>
      <c r="N1879" s="196"/>
      <c r="O1879" s="166">
        <f t="shared" si="125"/>
        <v>0</v>
      </c>
      <c r="P1879" s="195"/>
      <c r="Q1879" s="167"/>
    </row>
    <row r="1880" spans="1:17" s="207" customFormat="1" ht="12" hidden="1" customHeight="1">
      <c r="A1880" s="196"/>
      <c r="B1880" s="196"/>
      <c r="C1880" s="167"/>
      <c r="D1880" s="167"/>
      <c r="E1880" s="197"/>
      <c r="F1880" s="169"/>
      <c r="G1880" s="169"/>
      <c r="H1880" s="169">
        <f t="shared" si="124"/>
        <v>0</v>
      </c>
      <c r="I1880" s="169"/>
      <c r="J1880" s="166">
        <f t="shared" si="126"/>
        <v>0</v>
      </c>
      <c r="K1880" s="196"/>
      <c r="L1880" s="196"/>
      <c r="M1880" s="196"/>
      <c r="N1880" s="196"/>
      <c r="O1880" s="166">
        <f t="shared" si="125"/>
        <v>0</v>
      </c>
      <c r="P1880" s="195"/>
      <c r="Q1880" s="167"/>
    </row>
    <row r="1881" spans="1:17" s="207" customFormat="1" ht="12" hidden="1" customHeight="1">
      <c r="A1881" s="196"/>
      <c r="B1881" s="196"/>
      <c r="C1881" s="167"/>
      <c r="D1881" s="167"/>
      <c r="E1881" s="197"/>
      <c r="F1881" s="169"/>
      <c r="G1881" s="169"/>
      <c r="H1881" s="169">
        <f t="shared" si="124"/>
        <v>0</v>
      </c>
      <c r="I1881" s="169"/>
      <c r="J1881" s="166">
        <f t="shared" si="126"/>
        <v>0</v>
      </c>
      <c r="K1881" s="196"/>
      <c r="L1881" s="196"/>
      <c r="M1881" s="196"/>
      <c r="N1881" s="196"/>
      <c r="O1881" s="166">
        <f t="shared" si="125"/>
        <v>0</v>
      </c>
      <c r="P1881" s="195"/>
      <c r="Q1881" s="167"/>
    </row>
    <row r="1882" spans="1:17" s="207" customFormat="1" ht="12" hidden="1" customHeight="1">
      <c r="A1882" s="196"/>
      <c r="B1882" s="196"/>
      <c r="C1882" s="167"/>
      <c r="D1882" s="167"/>
      <c r="E1882" s="197"/>
      <c r="F1882" s="169"/>
      <c r="G1882" s="169"/>
      <c r="H1882" s="169">
        <f t="shared" si="124"/>
        <v>0</v>
      </c>
      <c r="I1882" s="169"/>
      <c r="J1882" s="166">
        <f t="shared" si="126"/>
        <v>0</v>
      </c>
      <c r="K1882" s="196"/>
      <c r="L1882" s="196"/>
      <c r="M1882" s="196"/>
      <c r="N1882" s="196"/>
      <c r="O1882" s="166">
        <f t="shared" si="125"/>
        <v>0</v>
      </c>
      <c r="P1882" s="195"/>
      <c r="Q1882" s="167"/>
    </row>
    <row r="1883" spans="1:17" s="207" customFormat="1" ht="12" hidden="1" customHeight="1">
      <c r="A1883" s="196"/>
      <c r="B1883" s="196"/>
      <c r="C1883" s="167"/>
      <c r="D1883" s="167"/>
      <c r="E1883" s="197"/>
      <c r="F1883" s="169"/>
      <c r="G1883" s="169"/>
      <c r="H1883" s="169">
        <f t="shared" si="124"/>
        <v>0</v>
      </c>
      <c r="I1883" s="169"/>
      <c r="J1883" s="166">
        <f t="shared" si="126"/>
        <v>0</v>
      </c>
      <c r="K1883" s="196"/>
      <c r="L1883" s="196"/>
      <c r="M1883" s="196"/>
      <c r="N1883" s="196"/>
      <c r="O1883" s="166">
        <f t="shared" si="125"/>
        <v>0</v>
      </c>
      <c r="P1883" s="195"/>
      <c r="Q1883" s="167"/>
    </row>
    <row r="1884" spans="1:17" s="207" customFormat="1" ht="12" hidden="1" customHeight="1">
      <c r="A1884" s="196"/>
      <c r="B1884" s="196"/>
      <c r="C1884" s="167"/>
      <c r="D1884" s="167"/>
      <c r="E1884" s="197"/>
      <c r="F1884" s="169"/>
      <c r="G1884" s="169"/>
      <c r="H1884" s="169">
        <f t="shared" si="124"/>
        <v>0</v>
      </c>
      <c r="I1884" s="169"/>
      <c r="J1884" s="166">
        <f t="shared" si="126"/>
        <v>0</v>
      </c>
      <c r="K1884" s="196"/>
      <c r="L1884" s="196"/>
      <c r="M1884" s="196"/>
      <c r="N1884" s="196"/>
      <c r="O1884" s="166">
        <f t="shared" si="125"/>
        <v>0</v>
      </c>
      <c r="P1884" s="195"/>
      <c r="Q1884" s="167"/>
    </row>
    <row r="1885" spans="1:17" s="207" customFormat="1" ht="12" hidden="1" customHeight="1">
      <c r="A1885" s="196"/>
      <c r="B1885" s="196"/>
      <c r="C1885" s="167"/>
      <c r="D1885" s="167"/>
      <c r="E1885" s="197"/>
      <c r="F1885" s="169"/>
      <c r="G1885" s="169"/>
      <c r="H1885" s="169">
        <f t="shared" ref="H1885:H1948" si="127">F1885*G1885*$H$3</f>
        <v>0</v>
      </c>
      <c r="I1885" s="169"/>
      <c r="J1885" s="166">
        <f t="shared" si="126"/>
        <v>0</v>
      </c>
      <c r="K1885" s="196"/>
      <c r="L1885" s="196"/>
      <c r="M1885" s="196"/>
      <c r="N1885" s="196"/>
      <c r="O1885" s="166">
        <f t="shared" si="125"/>
        <v>0</v>
      </c>
      <c r="P1885" s="195"/>
      <c r="Q1885" s="167"/>
    </row>
    <row r="1886" spans="1:17" s="207" customFormat="1" ht="12" hidden="1" customHeight="1">
      <c r="A1886" s="196"/>
      <c r="B1886" s="196"/>
      <c r="C1886" s="167"/>
      <c r="D1886" s="167"/>
      <c r="E1886" s="197"/>
      <c r="F1886" s="169"/>
      <c r="G1886" s="169"/>
      <c r="H1886" s="169">
        <f t="shared" si="127"/>
        <v>0</v>
      </c>
      <c r="I1886" s="169"/>
      <c r="J1886" s="166">
        <f t="shared" si="126"/>
        <v>0</v>
      </c>
      <c r="K1886" s="196"/>
      <c r="L1886" s="196"/>
      <c r="M1886" s="196"/>
      <c r="N1886" s="196"/>
      <c r="O1886" s="166">
        <f t="shared" si="125"/>
        <v>0</v>
      </c>
      <c r="P1886" s="195"/>
      <c r="Q1886" s="167"/>
    </row>
    <row r="1887" spans="1:17" s="207" customFormat="1" ht="12" hidden="1" customHeight="1">
      <c r="A1887" s="196"/>
      <c r="B1887" s="196"/>
      <c r="C1887" s="167"/>
      <c r="D1887" s="167"/>
      <c r="E1887" s="197"/>
      <c r="F1887" s="169"/>
      <c r="G1887" s="169"/>
      <c r="H1887" s="169">
        <f t="shared" si="127"/>
        <v>0</v>
      </c>
      <c r="I1887" s="169"/>
      <c r="J1887" s="166">
        <f t="shared" si="126"/>
        <v>0</v>
      </c>
      <c r="K1887" s="196"/>
      <c r="L1887" s="196"/>
      <c r="M1887" s="196"/>
      <c r="N1887" s="196"/>
      <c r="O1887" s="166">
        <f t="shared" si="125"/>
        <v>0</v>
      </c>
      <c r="P1887" s="195"/>
      <c r="Q1887" s="167"/>
    </row>
    <row r="1888" spans="1:17" s="207" customFormat="1" ht="12" hidden="1" customHeight="1">
      <c r="A1888" s="196"/>
      <c r="B1888" s="196"/>
      <c r="C1888" s="167"/>
      <c r="D1888" s="167"/>
      <c r="E1888" s="197"/>
      <c r="F1888" s="169"/>
      <c r="G1888" s="169"/>
      <c r="H1888" s="169">
        <f t="shared" si="127"/>
        <v>0</v>
      </c>
      <c r="I1888" s="169"/>
      <c r="J1888" s="166">
        <f t="shared" si="126"/>
        <v>0</v>
      </c>
      <c r="K1888" s="196"/>
      <c r="L1888" s="196"/>
      <c r="M1888" s="196"/>
      <c r="N1888" s="196"/>
      <c r="O1888" s="166">
        <f t="shared" ref="O1888:O1951" si="128">SUM(H1888+J1888)+L1888+N1888</f>
        <v>0</v>
      </c>
      <c r="P1888" s="195"/>
      <c r="Q1888" s="167"/>
    </row>
    <row r="1889" spans="1:17" s="207" customFormat="1" ht="12" hidden="1" customHeight="1">
      <c r="A1889" s="196"/>
      <c r="B1889" s="196"/>
      <c r="C1889" s="167"/>
      <c r="D1889" s="167"/>
      <c r="E1889" s="197"/>
      <c r="F1889" s="169"/>
      <c r="G1889" s="169"/>
      <c r="H1889" s="169">
        <f t="shared" si="127"/>
        <v>0</v>
      </c>
      <c r="I1889" s="169"/>
      <c r="J1889" s="166">
        <f t="shared" si="126"/>
        <v>0</v>
      </c>
      <c r="K1889" s="196"/>
      <c r="L1889" s="196"/>
      <c r="M1889" s="196"/>
      <c r="N1889" s="196"/>
      <c r="O1889" s="166">
        <f t="shared" si="128"/>
        <v>0</v>
      </c>
      <c r="P1889" s="195"/>
      <c r="Q1889" s="167"/>
    </row>
    <row r="1890" spans="1:17" s="207" customFormat="1" ht="12" hidden="1" customHeight="1">
      <c r="A1890" s="196"/>
      <c r="B1890" s="196"/>
      <c r="C1890" s="167"/>
      <c r="D1890" s="167"/>
      <c r="E1890" s="197"/>
      <c r="F1890" s="169"/>
      <c r="G1890" s="169"/>
      <c r="H1890" s="169">
        <f t="shared" si="127"/>
        <v>0</v>
      </c>
      <c r="I1890" s="169"/>
      <c r="J1890" s="166">
        <f t="shared" si="126"/>
        <v>0</v>
      </c>
      <c r="K1890" s="196"/>
      <c r="L1890" s="196"/>
      <c r="M1890" s="196"/>
      <c r="N1890" s="196"/>
      <c r="O1890" s="166">
        <f t="shared" si="128"/>
        <v>0</v>
      </c>
      <c r="P1890" s="195"/>
      <c r="Q1890" s="167"/>
    </row>
    <row r="1891" spans="1:17" s="207" customFormat="1" ht="12" hidden="1" customHeight="1">
      <c r="A1891" s="196"/>
      <c r="B1891" s="196"/>
      <c r="C1891" s="167"/>
      <c r="D1891" s="167"/>
      <c r="E1891" s="197"/>
      <c r="F1891" s="169"/>
      <c r="G1891" s="169"/>
      <c r="H1891" s="169">
        <f t="shared" si="127"/>
        <v>0</v>
      </c>
      <c r="I1891" s="169"/>
      <c r="J1891" s="166">
        <f t="shared" si="126"/>
        <v>0</v>
      </c>
      <c r="K1891" s="196"/>
      <c r="L1891" s="196"/>
      <c r="M1891" s="196"/>
      <c r="N1891" s="196"/>
      <c r="O1891" s="166">
        <f t="shared" si="128"/>
        <v>0</v>
      </c>
      <c r="P1891" s="195"/>
      <c r="Q1891" s="167"/>
    </row>
    <row r="1892" spans="1:17" s="207" customFormat="1" ht="12" hidden="1" customHeight="1">
      <c r="A1892" s="196"/>
      <c r="B1892" s="196"/>
      <c r="C1892" s="167"/>
      <c r="D1892" s="167"/>
      <c r="E1892" s="197"/>
      <c r="F1892" s="169"/>
      <c r="G1892" s="169"/>
      <c r="H1892" s="169">
        <f t="shared" si="127"/>
        <v>0</v>
      </c>
      <c r="I1892" s="169"/>
      <c r="J1892" s="166">
        <f t="shared" si="126"/>
        <v>0</v>
      </c>
      <c r="K1892" s="196"/>
      <c r="L1892" s="196"/>
      <c r="M1892" s="196"/>
      <c r="N1892" s="196"/>
      <c r="O1892" s="166">
        <f t="shared" si="128"/>
        <v>0</v>
      </c>
      <c r="P1892" s="195"/>
      <c r="Q1892" s="167"/>
    </row>
    <row r="1893" spans="1:17" s="207" customFormat="1" ht="12" hidden="1" customHeight="1">
      <c r="A1893" s="196"/>
      <c r="B1893" s="196"/>
      <c r="C1893" s="167"/>
      <c r="D1893" s="167"/>
      <c r="E1893" s="197"/>
      <c r="F1893" s="169"/>
      <c r="G1893" s="169"/>
      <c r="H1893" s="169">
        <f t="shared" si="127"/>
        <v>0</v>
      </c>
      <c r="I1893" s="169"/>
      <c r="J1893" s="166">
        <f t="shared" si="126"/>
        <v>0</v>
      </c>
      <c r="K1893" s="196"/>
      <c r="L1893" s="196"/>
      <c r="M1893" s="196"/>
      <c r="N1893" s="196"/>
      <c r="O1893" s="166">
        <f t="shared" si="128"/>
        <v>0</v>
      </c>
      <c r="P1893" s="195"/>
      <c r="Q1893" s="167"/>
    </row>
    <row r="1894" spans="1:17" s="207" customFormat="1" ht="12" hidden="1" customHeight="1">
      <c r="A1894" s="196"/>
      <c r="B1894" s="196"/>
      <c r="C1894" s="167"/>
      <c r="D1894" s="167"/>
      <c r="E1894" s="197"/>
      <c r="F1894" s="169"/>
      <c r="G1894" s="169"/>
      <c r="H1894" s="169">
        <f t="shared" si="127"/>
        <v>0</v>
      </c>
      <c r="I1894" s="169"/>
      <c r="J1894" s="166">
        <f t="shared" si="126"/>
        <v>0</v>
      </c>
      <c r="K1894" s="196"/>
      <c r="L1894" s="196"/>
      <c r="M1894" s="196"/>
      <c r="N1894" s="196"/>
      <c r="O1894" s="166">
        <f t="shared" si="128"/>
        <v>0</v>
      </c>
      <c r="P1894" s="195"/>
      <c r="Q1894" s="167"/>
    </row>
    <row r="1895" spans="1:17" s="207" customFormat="1" ht="12" hidden="1" customHeight="1">
      <c r="A1895" s="196"/>
      <c r="B1895" s="196"/>
      <c r="C1895" s="167"/>
      <c r="D1895" s="167"/>
      <c r="E1895" s="197"/>
      <c r="F1895" s="169"/>
      <c r="G1895" s="169"/>
      <c r="H1895" s="169">
        <f t="shared" si="127"/>
        <v>0</v>
      </c>
      <c r="I1895" s="169"/>
      <c r="J1895" s="166">
        <f t="shared" si="126"/>
        <v>0</v>
      </c>
      <c r="K1895" s="196"/>
      <c r="L1895" s="196"/>
      <c r="M1895" s="196"/>
      <c r="N1895" s="196"/>
      <c r="O1895" s="166">
        <f t="shared" si="128"/>
        <v>0</v>
      </c>
      <c r="P1895" s="195"/>
      <c r="Q1895" s="167"/>
    </row>
    <row r="1896" spans="1:17" s="207" customFormat="1" ht="12" hidden="1" customHeight="1">
      <c r="A1896" s="196"/>
      <c r="B1896" s="196"/>
      <c r="C1896" s="167"/>
      <c r="D1896" s="167"/>
      <c r="E1896" s="197"/>
      <c r="F1896" s="169"/>
      <c r="G1896" s="169"/>
      <c r="H1896" s="169">
        <f t="shared" si="127"/>
        <v>0</v>
      </c>
      <c r="I1896" s="169"/>
      <c r="J1896" s="166">
        <f t="shared" si="126"/>
        <v>0</v>
      </c>
      <c r="K1896" s="196"/>
      <c r="L1896" s="196"/>
      <c r="M1896" s="196"/>
      <c r="N1896" s="196"/>
      <c r="O1896" s="166">
        <f t="shared" si="128"/>
        <v>0</v>
      </c>
      <c r="P1896" s="195"/>
      <c r="Q1896" s="167"/>
    </row>
    <row r="1897" spans="1:17" s="207" customFormat="1" ht="12" hidden="1" customHeight="1">
      <c r="A1897" s="196"/>
      <c r="B1897" s="196"/>
      <c r="C1897" s="167"/>
      <c r="D1897" s="167"/>
      <c r="E1897" s="197"/>
      <c r="F1897" s="169"/>
      <c r="G1897" s="169"/>
      <c r="H1897" s="169">
        <f t="shared" si="127"/>
        <v>0</v>
      </c>
      <c r="I1897" s="169"/>
      <c r="J1897" s="166">
        <f t="shared" si="126"/>
        <v>0</v>
      </c>
      <c r="K1897" s="196"/>
      <c r="L1897" s="196"/>
      <c r="M1897" s="196"/>
      <c r="N1897" s="196"/>
      <c r="O1897" s="166">
        <f t="shared" si="128"/>
        <v>0</v>
      </c>
      <c r="P1897" s="195"/>
      <c r="Q1897" s="167"/>
    </row>
    <row r="1898" spans="1:17" s="207" customFormat="1" ht="12" hidden="1" customHeight="1">
      <c r="A1898" s="196"/>
      <c r="B1898" s="196"/>
      <c r="C1898" s="167"/>
      <c r="D1898" s="167"/>
      <c r="E1898" s="197"/>
      <c r="F1898" s="169"/>
      <c r="G1898" s="169"/>
      <c r="H1898" s="169">
        <f t="shared" si="127"/>
        <v>0</v>
      </c>
      <c r="I1898" s="169"/>
      <c r="J1898" s="166">
        <f t="shared" si="126"/>
        <v>0</v>
      </c>
      <c r="K1898" s="196"/>
      <c r="L1898" s="196"/>
      <c r="M1898" s="196"/>
      <c r="N1898" s="196"/>
      <c r="O1898" s="166">
        <f t="shared" si="128"/>
        <v>0</v>
      </c>
      <c r="P1898" s="195"/>
      <c r="Q1898" s="167"/>
    </row>
    <row r="1899" spans="1:17" s="207" customFormat="1" ht="12" hidden="1" customHeight="1">
      <c r="A1899" s="196"/>
      <c r="B1899" s="196"/>
      <c r="C1899" s="167"/>
      <c r="D1899" s="167"/>
      <c r="E1899" s="197"/>
      <c r="F1899" s="169"/>
      <c r="G1899" s="169"/>
      <c r="H1899" s="169">
        <f t="shared" si="127"/>
        <v>0</v>
      </c>
      <c r="I1899" s="169"/>
      <c r="J1899" s="166">
        <f t="shared" si="126"/>
        <v>0</v>
      </c>
      <c r="K1899" s="196"/>
      <c r="L1899" s="196"/>
      <c r="M1899" s="196"/>
      <c r="N1899" s="196"/>
      <c r="O1899" s="166">
        <f t="shared" si="128"/>
        <v>0</v>
      </c>
      <c r="P1899" s="195"/>
      <c r="Q1899" s="167"/>
    </row>
    <row r="1900" spans="1:17" s="207" customFormat="1" ht="12" hidden="1" customHeight="1">
      <c r="A1900" s="196"/>
      <c r="B1900" s="196"/>
      <c r="C1900" s="167"/>
      <c r="D1900" s="167"/>
      <c r="E1900" s="197"/>
      <c r="F1900" s="169"/>
      <c r="G1900" s="169"/>
      <c r="H1900" s="169">
        <f t="shared" si="127"/>
        <v>0</v>
      </c>
      <c r="I1900" s="169"/>
      <c r="J1900" s="166">
        <f t="shared" si="126"/>
        <v>0</v>
      </c>
      <c r="K1900" s="196"/>
      <c r="L1900" s="196"/>
      <c r="M1900" s="196"/>
      <c r="N1900" s="196"/>
      <c r="O1900" s="166">
        <f t="shared" si="128"/>
        <v>0</v>
      </c>
      <c r="P1900" s="195"/>
      <c r="Q1900" s="167"/>
    </row>
    <row r="1901" spans="1:17" s="207" customFormat="1" ht="12" hidden="1" customHeight="1">
      <c r="A1901" s="196"/>
      <c r="B1901" s="196"/>
      <c r="C1901" s="167"/>
      <c r="D1901" s="167"/>
      <c r="E1901" s="197"/>
      <c r="F1901" s="169"/>
      <c r="G1901" s="169"/>
      <c r="H1901" s="169">
        <f t="shared" si="127"/>
        <v>0</v>
      </c>
      <c r="I1901" s="169"/>
      <c r="J1901" s="166">
        <f t="shared" si="126"/>
        <v>0</v>
      </c>
      <c r="K1901" s="196"/>
      <c r="L1901" s="196"/>
      <c r="M1901" s="196"/>
      <c r="N1901" s="196"/>
      <c r="O1901" s="166">
        <f t="shared" si="128"/>
        <v>0</v>
      </c>
      <c r="P1901" s="195"/>
      <c r="Q1901" s="167"/>
    </row>
    <row r="1902" spans="1:17" s="207" customFormat="1" ht="12" hidden="1" customHeight="1">
      <c r="A1902" s="196"/>
      <c r="B1902" s="196"/>
      <c r="C1902" s="167"/>
      <c r="D1902" s="167"/>
      <c r="E1902" s="197"/>
      <c r="F1902" s="169"/>
      <c r="G1902" s="169"/>
      <c r="H1902" s="169">
        <f t="shared" si="127"/>
        <v>0</v>
      </c>
      <c r="I1902" s="169"/>
      <c r="J1902" s="166">
        <f t="shared" si="126"/>
        <v>0</v>
      </c>
      <c r="K1902" s="196"/>
      <c r="L1902" s="196"/>
      <c r="M1902" s="196"/>
      <c r="N1902" s="196"/>
      <c r="O1902" s="166">
        <f t="shared" si="128"/>
        <v>0</v>
      </c>
      <c r="P1902" s="195"/>
      <c r="Q1902" s="167"/>
    </row>
    <row r="1903" spans="1:17" s="207" customFormat="1" ht="12" hidden="1" customHeight="1">
      <c r="A1903" s="196"/>
      <c r="B1903" s="196"/>
      <c r="C1903" s="167"/>
      <c r="D1903" s="167"/>
      <c r="E1903" s="197"/>
      <c r="F1903" s="169"/>
      <c r="G1903" s="169"/>
      <c r="H1903" s="169">
        <f t="shared" si="127"/>
        <v>0</v>
      </c>
      <c r="I1903" s="169"/>
      <c r="J1903" s="166">
        <f t="shared" si="126"/>
        <v>0</v>
      </c>
      <c r="K1903" s="196"/>
      <c r="L1903" s="196"/>
      <c r="M1903" s="196"/>
      <c r="N1903" s="196"/>
      <c r="O1903" s="166">
        <f t="shared" si="128"/>
        <v>0</v>
      </c>
      <c r="P1903" s="195"/>
      <c r="Q1903" s="167"/>
    </row>
    <row r="1904" spans="1:17" s="207" customFormat="1" ht="12" hidden="1" customHeight="1">
      <c r="A1904" s="196"/>
      <c r="B1904" s="196"/>
      <c r="C1904" s="167"/>
      <c r="D1904" s="167"/>
      <c r="E1904" s="197"/>
      <c r="F1904" s="169"/>
      <c r="G1904" s="169"/>
      <c r="H1904" s="169">
        <f t="shared" si="127"/>
        <v>0</v>
      </c>
      <c r="I1904" s="169"/>
      <c r="J1904" s="166">
        <f t="shared" si="126"/>
        <v>0</v>
      </c>
      <c r="K1904" s="196"/>
      <c r="L1904" s="196"/>
      <c r="M1904" s="196"/>
      <c r="N1904" s="196"/>
      <c r="O1904" s="166">
        <f t="shared" si="128"/>
        <v>0</v>
      </c>
      <c r="P1904" s="195"/>
      <c r="Q1904" s="167"/>
    </row>
    <row r="1905" spans="1:17" s="207" customFormat="1" ht="12" hidden="1" customHeight="1">
      <c r="A1905" s="196"/>
      <c r="B1905" s="196"/>
      <c r="C1905" s="167"/>
      <c r="D1905" s="167"/>
      <c r="E1905" s="197"/>
      <c r="F1905" s="169"/>
      <c r="G1905" s="169"/>
      <c r="H1905" s="169">
        <f t="shared" si="127"/>
        <v>0</v>
      </c>
      <c r="I1905" s="169"/>
      <c r="J1905" s="166">
        <f t="shared" si="126"/>
        <v>0</v>
      </c>
      <c r="K1905" s="196"/>
      <c r="L1905" s="196"/>
      <c r="M1905" s="196"/>
      <c r="N1905" s="196"/>
      <c r="O1905" s="166">
        <f t="shared" si="128"/>
        <v>0</v>
      </c>
      <c r="P1905" s="195"/>
      <c r="Q1905" s="167"/>
    </row>
    <row r="1906" spans="1:17" s="207" customFormat="1" ht="12" hidden="1" customHeight="1">
      <c r="A1906" s="196"/>
      <c r="B1906" s="196"/>
      <c r="C1906" s="167"/>
      <c r="D1906" s="167"/>
      <c r="E1906" s="197"/>
      <c r="F1906" s="169"/>
      <c r="G1906" s="169"/>
      <c r="H1906" s="169">
        <f t="shared" si="127"/>
        <v>0</v>
      </c>
      <c r="I1906" s="169"/>
      <c r="J1906" s="166">
        <f t="shared" si="126"/>
        <v>0</v>
      </c>
      <c r="K1906" s="196"/>
      <c r="L1906" s="196"/>
      <c r="M1906" s="196"/>
      <c r="N1906" s="196"/>
      <c r="O1906" s="166">
        <f t="shared" si="128"/>
        <v>0</v>
      </c>
      <c r="P1906" s="195"/>
      <c r="Q1906" s="167"/>
    </row>
    <row r="1907" spans="1:17" s="207" customFormat="1" ht="12" hidden="1" customHeight="1">
      <c r="A1907" s="196"/>
      <c r="B1907" s="196"/>
      <c r="C1907" s="167"/>
      <c r="D1907" s="167"/>
      <c r="E1907" s="197"/>
      <c r="F1907" s="169"/>
      <c r="G1907" s="169"/>
      <c r="H1907" s="169">
        <f t="shared" si="127"/>
        <v>0</v>
      </c>
      <c r="I1907" s="169"/>
      <c r="J1907" s="166">
        <f t="shared" si="126"/>
        <v>0</v>
      </c>
      <c r="K1907" s="196"/>
      <c r="L1907" s="196"/>
      <c r="M1907" s="196"/>
      <c r="N1907" s="196"/>
      <c r="O1907" s="166">
        <f t="shared" si="128"/>
        <v>0</v>
      </c>
      <c r="P1907" s="195"/>
      <c r="Q1907" s="167"/>
    </row>
    <row r="1908" spans="1:17" s="207" customFormat="1" ht="12" hidden="1" customHeight="1">
      <c r="A1908" s="196"/>
      <c r="B1908" s="196"/>
      <c r="C1908" s="167"/>
      <c r="D1908" s="167"/>
      <c r="E1908" s="197"/>
      <c r="F1908" s="169"/>
      <c r="G1908" s="169"/>
      <c r="H1908" s="169">
        <f t="shared" si="127"/>
        <v>0</v>
      </c>
      <c r="I1908" s="169"/>
      <c r="J1908" s="166">
        <f t="shared" si="126"/>
        <v>0</v>
      </c>
      <c r="K1908" s="196"/>
      <c r="L1908" s="196"/>
      <c r="M1908" s="196"/>
      <c r="N1908" s="196"/>
      <c r="O1908" s="166">
        <f t="shared" si="128"/>
        <v>0</v>
      </c>
      <c r="P1908" s="195"/>
      <c r="Q1908" s="167"/>
    </row>
    <row r="1909" spans="1:17" s="207" customFormat="1" ht="12" hidden="1" customHeight="1">
      <c r="A1909" s="196"/>
      <c r="B1909" s="196"/>
      <c r="C1909" s="167"/>
      <c r="D1909" s="167"/>
      <c r="E1909" s="197"/>
      <c r="F1909" s="169"/>
      <c r="G1909" s="169"/>
      <c r="H1909" s="169">
        <f t="shared" si="127"/>
        <v>0</v>
      </c>
      <c r="I1909" s="169"/>
      <c r="J1909" s="166">
        <f t="shared" si="126"/>
        <v>0</v>
      </c>
      <c r="K1909" s="196"/>
      <c r="L1909" s="196"/>
      <c r="M1909" s="196"/>
      <c r="N1909" s="196"/>
      <c r="O1909" s="166">
        <f t="shared" si="128"/>
        <v>0</v>
      </c>
      <c r="P1909" s="195"/>
      <c r="Q1909" s="167"/>
    </row>
    <row r="1910" spans="1:17" s="207" customFormat="1" ht="12" hidden="1" customHeight="1">
      <c r="A1910" s="196"/>
      <c r="B1910" s="196"/>
      <c r="C1910" s="167"/>
      <c r="D1910" s="167"/>
      <c r="E1910" s="197"/>
      <c r="F1910" s="169"/>
      <c r="G1910" s="169"/>
      <c r="H1910" s="169">
        <f t="shared" si="127"/>
        <v>0</v>
      </c>
      <c r="I1910" s="169"/>
      <c r="J1910" s="166">
        <f t="shared" si="126"/>
        <v>0</v>
      </c>
      <c r="K1910" s="196"/>
      <c r="L1910" s="196"/>
      <c r="M1910" s="196"/>
      <c r="N1910" s="196"/>
      <c r="O1910" s="166">
        <f t="shared" si="128"/>
        <v>0</v>
      </c>
      <c r="P1910" s="195"/>
      <c r="Q1910" s="167"/>
    </row>
    <row r="1911" spans="1:17" s="207" customFormat="1" ht="12" hidden="1" customHeight="1">
      <c r="A1911" s="196"/>
      <c r="B1911" s="196"/>
      <c r="C1911" s="167"/>
      <c r="D1911" s="167"/>
      <c r="E1911" s="197"/>
      <c r="F1911" s="169"/>
      <c r="G1911" s="169"/>
      <c r="H1911" s="169">
        <f t="shared" si="127"/>
        <v>0</v>
      </c>
      <c r="I1911" s="169"/>
      <c r="J1911" s="166">
        <f t="shared" si="126"/>
        <v>0</v>
      </c>
      <c r="K1911" s="196"/>
      <c r="L1911" s="196"/>
      <c r="M1911" s="196"/>
      <c r="N1911" s="196"/>
      <c r="O1911" s="166">
        <f t="shared" si="128"/>
        <v>0</v>
      </c>
      <c r="P1911" s="195"/>
      <c r="Q1911" s="167"/>
    </row>
    <row r="1912" spans="1:17" s="207" customFormat="1" ht="12" hidden="1" customHeight="1">
      <c r="A1912" s="196"/>
      <c r="B1912" s="196"/>
      <c r="C1912" s="167"/>
      <c r="D1912" s="167"/>
      <c r="E1912" s="197"/>
      <c r="F1912" s="169"/>
      <c r="G1912" s="169"/>
      <c r="H1912" s="169">
        <f t="shared" si="127"/>
        <v>0</v>
      </c>
      <c r="I1912" s="169"/>
      <c r="J1912" s="166">
        <f t="shared" si="126"/>
        <v>0</v>
      </c>
      <c r="K1912" s="196"/>
      <c r="L1912" s="196"/>
      <c r="M1912" s="196"/>
      <c r="N1912" s="196"/>
      <c r="O1912" s="166">
        <f t="shared" si="128"/>
        <v>0</v>
      </c>
      <c r="P1912" s="195"/>
      <c r="Q1912" s="167"/>
    </row>
    <row r="1913" spans="1:17" s="207" customFormat="1" ht="12" hidden="1" customHeight="1">
      <c r="A1913" s="196"/>
      <c r="B1913" s="196"/>
      <c r="C1913" s="167"/>
      <c r="D1913" s="167"/>
      <c r="E1913" s="197"/>
      <c r="F1913" s="169"/>
      <c r="G1913" s="169"/>
      <c r="H1913" s="169">
        <f t="shared" si="127"/>
        <v>0</v>
      </c>
      <c r="I1913" s="169"/>
      <c r="J1913" s="166">
        <f t="shared" si="126"/>
        <v>0</v>
      </c>
      <c r="K1913" s="196"/>
      <c r="L1913" s="196"/>
      <c r="M1913" s="196"/>
      <c r="N1913" s="196"/>
      <c r="O1913" s="166">
        <f t="shared" si="128"/>
        <v>0</v>
      </c>
      <c r="P1913" s="195"/>
      <c r="Q1913" s="167"/>
    </row>
    <row r="1914" spans="1:17" s="207" customFormat="1" ht="12" hidden="1" customHeight="1">
      <c r="A1914" s="196"/>
      <c r="B1914" s="196"/>
      <c r="C1914" s="167"/>
      <c r="D1914" s="167"/>
      <c r="E1914" s="197"/>
      <c r="F1914" s="169"/>
      <c r="G1914" s="169"/>
      <c r="H1914" s="169">
        <f t="shared" si="127"/>
        <v>0</v>
      </c>
      <c r="I1914" s="169"/>
      <c r="J1914" s="166">
        <f t="shared" si="126"/>
        <v>0</v>
      </c>
      <c r="K1914" s="196"/>
      <c r="L1914" s="196"/>
      <c r="M1914" s="196"/>
      <c r="N1914" s="196"/>
      <c r="O1914" s="166">
        <f t="shared" si="128"/>
        <v>0</v>
      </c>
      <c r="P1914" s="195"/>
      <c r="Q1914" s="167"/>
    </row>
    <row r="1915" spans="1:17" s="207" customFormat="1" ht="12" hidden="1" customHeight="1">
      <c r="A1915" s="196"/>
      <c r="B1915" s="196"/>
      <c r="C1915" s="167"/>
      <c r="D1915" s="167"/>
      <c r="E1915" s="197"/>
      <c r="F1915" s="169"/>
      <c r="G1915" s="169"/>
      <c r="H1915" s="169">
        <f t="shared" si="127"/>
        <v>0</v>
      </c>
      <c r="I1915" s="169"/>
      <c r="J1915" s="166">
        <f t="shared" si="126"/>
        <v>0</v>
      </c>
      <c r="K1915" s="196"/>
      <c r="L1915" s="196"/>
      <c r="M1915" s="196"/>
      <c r="N1915" s="196"/>
      <c r="O1915" s="166">
        <f t="shared" si="128"/>
        <v>0</v>
      </c>
      <c r="P1915" s="195"/>
      <c r="Q1915" s="167"/>
    </row>
    <row r="1916" spans="1:17" s="207" customFormat="1" ht="12" hidden="1" customHeight="1">
      <c r="A1916" s="196"/>
      <c r="B1916" s="196"/>
      <c r="C1916" s="167"/>
      <c r="D1916" s="167"/>
      <c r="E1916" s="197"/>
      <c r="F1916" s="169"/>
      <c r="G1916" s="169"/>
      <c r="H1916" s="169">
        <f t="shared" si="127"/>
        <v>0</v>
      </c>
      <c r="I1916" s="169"/>
      <c r="J1916" s="166">
        <f t="shared" si="126"/>
        <v>0</v>
      </c>
      <c r="K1916" s="196"/>
      <c r="L1916" s="196"/>
      <c r="M1916" s="196"/>
      <c r="N1916" s="196"/>
      <c r="O1916" s="166">
        <f t="shared" si="128"/>
        <v>0</v>
      </c>
      <c r="P1916" s="195"/>
      <c r="Q1916" s="167"/>
    </row>
    <row r="1917" spans="1:17" s="207" customFormat="1" ht="12" hidden="1" customHeight="1">
      <c r="A1917" s="196"/>
      <c r="B1917" s="196"/>
      <c r="C1917" s="167"/>
      <c r="D1917" s="167"/>
      <c r="E1917" s="197"/>
      <c r="F1917" s="169"/>
      <c r="G1917" s="169"/>
      <c r="H1917" s="169">
        <f t="shared" si="127"/>
        <v>0</v>
      </c>
      <c r="I1917" s="169"/>
      <c r="J1917" s="166">
        <f t="shared" si="126"/>
        <v>0</v>
      </c>
      <c r="K1917" s="196"/>
      <c r="L1917" s="196"/>
      <c r="M1917" s="196"/>
      <c r="N1917" s="196"/>
      <c r="O1917" s="166">
        <f t="shared" si="128"/>
        <v>0</v>
      </c>
      <c r="P1917" s="195"/>
      <c r="Q1917" s="167"/>
    </row>
    <row r="1918" spans="1:17" s="207" customFormat="1" ht="12" hidden="1" customHeight="1">
      <c r="A1918" s="196"/>
      <c r="B1918" s="196"/>
      <c r="C1918" s="167"/>
      <c r="D1918" s="167"/>
      <c r="E1918" s="197"/>
      <c r="F1918" s="169"/>
      <c r="G1918" s="169"/>
      <c r="H1918" s="169">
        <f t="shared" si="127"/>
        <v>0</v>
      </c>
      <c r="I1918" s="169"/>
      <c r="J1918" s="166">
        <f t="shared" si="126"/>
        <v>0</v>
      </c>
      <c r="K1918" s="196"/>
      <c r="L1918" s="196"/>
      <c r="M1918" s="196"/>
      <c r="N1918" s="196"/>
      <c r="O1918" s="166">
        <f t="shared" si="128"/>
        <v>0</v>
      </c>
      <c r="P1918" s="195"/>
      <c r="Q1918" s="167"/>
    </row>
    <row r="1919" spans="1:17" s="207" customFormat="1" ht="12" hidden="1" customHeight="1">
      <c r="A1919" s="196"/>
      <c r="B1919" s="196"/>
      <c r="C1919" s="167"/>
      <c r="D1919" s="167"/>
      <c r="E1919" s="197"/>
      <c r="F1919" s="169"/>
      <c r="G1919" s="169"/>
      <c r="H1919" s="169">
        <f t="shared" si="127"/>
        <v>0</v>
      </c>
      <c r="I1919" s="169"/>
      <c r="J1919" s="166">
        <f t="shared" si="126"/>
        <v>0</v>
      </c>
      <c r="K1919" s="196"/>
      <c r="L1919" s="196"/>
      <c r="M1919" s="196"/>
      <c r="N1919" s="196"/>
      <c r="O1919" s="166">
        <f t="shared" si="128"/>
        <v>0</v>
      </c>
      <c r="P1919" s="195"/>
      <c r="Q1919" s="167"/>
    </row>
    <row r="1920" spans="1:17" s="207" customFormat="1" ht="12" hidden="1" customHeight="1">
      <c r="A1920" s="196"/>
      <c r="B1920" s="196"/>
      <c r="C1920" s="167"/>
      <c r="D1920" s="167"/>
      <c r="E1920" s="197"/>
      <c r="F1920" s="169"/>
      <c r="G1920" s="169"/>
      <c r="H1920" s="169">
        <f t="shared" si="127"/>
        <v>0</v>
      </c>
      <c r="I1920" s="169"/>
      <c r="J1920" s="166">
        <f t="shared" si="126"/>
        <v>0</v>
      </c>
      <c r="K1920" s="196"/>
      <c r="L1920" s="196"/>
      <c r="M1920" s="196"/>
      <c r="N1920" s="196"/>
      <c r="O1920" s="166">
        <f t="shared" si="128"/>
        <v>0</v>
      </c>
      <c r="P1920" s="195"/>
      <c r="Q1920" s="167"/>
    </row>
    <row r="1921" spans="1:17" s="207" customFormat="1" ht="12" hidden="1" customHeight="1">
      <c r="A1921" s="196"/>
      <c r="B1921" s="196"/>
      <c r="C1921" s="167"/>
      <c r="D1921" s="167"/>
      <c r="E1921" s="197"/>
      <c r="F1921" s="169"/>
      <c r="G1921" s="169"/>
      <c r="H1921" s="169">
        <f t="shared" si="127"/>
        <v>0</v>
      </c>
      <c r="I1921" s="169"/>
      <c r="J1921" s="166">
        <f t="shared" si="126"/>
        <v>0</v>
      </c>
      <c r="K1921" s="196"/>
      <c r="L1921" s="196"/>
      <c r="M1921" s="196"/>
      <c r="N1921" s="196"/>
      <c r="O1921" s="166">
        <f t="shared" si="128"/>
        <v>0</v>
      </c>
      <c r="P1921" s="195"/>
      <c r="Q1921" s="167"/>
    </row>
    <row r="1922" spans="1:17" s="207" customFormat="1" ht="12" hidden="1" customHeight="1">
      <c r="A1922" s="196"/>
      <c r="B1922" s="196"/>
      <c r="C1922" s="167"/>
      <c r="D1922" s="167"/>
      <c r="E1922" s="197"/>
      <c r="F1922" s="169"/>
      <c r="G1922" s="169"/>
      <c r="H1922" s="169">
        <f t="shared" si="127"/>
        <v>0</v>
      </c>
      <c r="I1922" s="169"/>
      <c r="J1922" s="166">
        <f t="shared" si="126"/>
        <v>0</v>
      </c>
      <c r="K1922" s="196"/>
      <c r="L1922" s="196"/>
      <c r="M1922" s="196"/>
      <c r="N1922" s="196"/>
      <c r="O1922" s="166">
        <f t="shared" si="128"/>
        <v>0</v>
      </c>
      <c r="P1922" s="195"/>
      <c r="Q1922" s="167"/>
    </row>
    <row r="1923" spans="1:17" s="207" customFormat="1" ht="12" hidden="1" customHeight="1">
      <c r="A1923" s="196"/>
      <c r="B1923" s="196"/>
      <c r="C1923" s="167"/>
      <c r="D1923" s="167"/>
      <c r="E1923" s="197"/>
      <c r="F1923" s="169"/>
      <c r="G1923" s="169"/>
      <c r="H1923" s="169">
        <f t="shared" si="127"/>
        <v>0</v>
      </c>
      <c r="I1923" s="169"/>
      <c r="J1923" s="166">
        <f t="shared" si="126"/>
        <v>0</v>
      </c>
      <c r="K1923" s="196"/>
      <c r="L1923" s="196"/>
      <c r="M1923" s="196"/>
      <c r="N1923" s="196"/>
      <c r="O1923" s="166">
        <f t="shared" si="128"/>
        <v>0</v>
      </c>
      <c r="P1923" s="195"/>
      <c r="Q1923" s="167"/>
    </row>
    <row r="1924" spans="1:17" s="207" customFormat="1" ht="12" hidden="1" customHeight="1">
      <c r="A1924" s="196"/>
      <c r="B1924" s="196"/>
      <c r="C1924" s="167"/>
      <c r="D1924" s="167"/>
      <c r="E1924" s="197"/>
      <c r="F1924" s="169"/>
      <c r="G1924" s="169"/>
      <c r="H1924" s="169">
        <f t="shared" si="127"/>
        <v>0</v>
      </c>
      <c r="I1924" s="169"/>
      <c r="J1924" s="166">
        <f t="shared" si="126"/>
        <v>0</v>
      </c>
      <c r="K1924" s="196"/>
      <c r="L1924" s="196"/>
      <c r="M1924" s="196"/>
      <c r="N1924" s="196"/>
      <c r="O1924" s="166">
        <f t="shared" si="128"/>
        <v>0</v>
      </c>
      <c r="P1924" s="195"/>
      <c r="Q1924" s="167"/>
    </row>
    <row r="1925" spans="1:17" s="207" customFormat="1" ht="12" hidden="1" customHeight="1">
      <c r="A1925" s="196"/>
      <c r="B1925" s="196"/>
      <c r="C1925" s="167"/>
      <c r="D1925" s="167"/>
      <c r="E1925" s="197"/>
      <c r="F1925" s="169"/>
      <c r="G1925" s="169"/>
      <c r="H1925" s="169">
        <f t="shared" si="127"/>
        <v>0</v>
      </c>
      <c r="I1925" s="169"/>
      <c r="J1925" s="166">
        <f t="shared" si="126"/>
        <v>0</v>
      </c>
      <c r="K1925" s="196"/>
      <c r="L1925" s="196"/>
      <c r="M1925" s="196"/>
      <c r="N1925" s="196"/>
      <c r="O1925" s="166">
        <f t="shared" si="128"/>
        <v>0</v>
      </c>
      <c r="P1925" s="195"/>
      <c r="Q1925" s="167"/>
    </row>
    <row r="1926" spans="1:17" s="207" customFormat="1" ht="12" hidden="1" customHeight="1">
      <c r="A1926" s="196"/>
      <c r="B1926" s="196"/>
      <c r="C1926" s="167"/>
      <c r="D1926" s="167"/>
      <c r="E1926" s="197"/>
      <c r="F1926" s="169"/>
      <c r="G1926" s="169"/>
      <c r="H1926" s="169">
        <f t="shared" si="127"/>
        <v>0</v>
      </c>
      <c r="I1926" s="169"/>
      <c r="J1926" s="166">
        <f t="shared" si="126"/>
        <v>0</v>
      </c>
      <c r="K1926" s="196"/>
      <c r="L1926" s="196"/>
      <c r="M1926" s="196"/>
      <c r="N1926" s="196"/>
      <c r="O1926" s="166">
        <f t="shared" si="128"/>
        <v>0</v>
      </c>
      <c r="P1926" s="195"/>
      <c r="Q1926" s="167"/>
    </row>
    <row r="1927" spans="1:17" s="207" customFormat="1" ht="12" hidden="1" customHeight="1">
      <c r="A1927" s="196"/>
      <c r="B1927" s="196"/>
      <c r="C1927" s="167"/>
      <c r="D1927" s="167"/>
      <c r="E1927" s="197"/>
      <c r="F1927" s="169"/>
      <c r="G1927" s="169"/>
      <c r="H1927" s="169">
        <f t="shared" si="127"/>
        <v>0</v>
      </c>
      <c r="I1927" s="169"/>
      <c r="J1927" s="166">
        <f t="shared" si="126"/>
        <v>0</v>
      </c>
      <c r="K1927" s="196"/>
      <c r="L1927" s="196"/>
      <c r="M1927" s="196"/>
      <c r="N1927" s="196"/>
      <c r="O1927" s="166">
        <f t="shared" si="128"/>
        <v>0</v>
      </c>
      <c r="P1927" s="195"/>
      <c r="Q1927" s="167"/>
    </row>
    <row r="1928" spans="1:17" s="207" customFormat="1" ht="12" hidden="1" customHeight="1">
      <c r="A1928" s="196"/>
      <c r="B1928" s="196"/>
      <c r="C1928" s="167"/>
      <c r="D1928" s="167"/>
      <c r="E1928" s="197"/>
      <c r="F1928" s="169"/>
      <c r="G1928" s="169"/>
      <c r="H1928" s="169">
        <f t="shared" si="127"/>
        <v>0</v>
      </c>
      <c r="I1928" s="169"/>
      <c r="J1928" s="166">
        <f t="shared" si="126"/>
        <v>0</v>
      </c>
      <c r="K1928" s="196"/>
      <c r="L1928" s="196"/>
      <c r="M1928" s="196"/>
      <c r="N1928" s="196"/>
      <c r="O1928" s="166">
        <f t="shared" si="128"/>
        <v>0</v>
      </c>
      <c r="P1928" s="195"/>
      <c r="Q1928" s="167"/>
    </row>
    <row r="1929" spans="1:17" s="207" customFormat="1" ht="12" hidden="1" customHeight="1">
      <c r="A1929" s="196"/>
      <c r="B1929" s="196"/>
      <c r="C1929" s="167"/>
      <c r="D1929" s="167"/>
      <c r="E1929" s="197"/>
      <c r="F1929" s="169"/>
      <c r="G1929" s="169"/>
      <c r="H1929" s="169">
        <f t="shared" si="127"/>
        <v>0</v>
      </c>
      <c r="I1929" s="169"/>
      <c r="J1929" s="166">
        <f t="shared" si="126"/>
        <v>0</v>
      </c>
      <c r="K1929" s="196"/>
      <c r="L1929" s="196"/>
      <c r="M1929" s="196"/>
      <c r="N1929" s="196"/>
      <c r="O1929" s="166">
        <f t="shared" si="128"/>
        <v>0</v>
      </c>
      <c r="P1929" s="195"/>
      <c r="Q1929" s="167"/>
    </row>
    <row r="1930" spans="1:17" s="207" customFormat="1" ht="12" hidden="1" customHeight="1">
      <c r="A1930" s="196"/>
      <c r="B1930" s="196"/>
      <c r="C1930" s="167"/>
      <c r="D1930" s="167"/>
      <c r="E1930" s="197"/>
      <c r="F1930" s="169"/>
      <c r="G1930" s="169"/>
      <c r="H1930" s="169">
        <f t="shared" si="127"/>
        <v>0</v>
      </c>
      <c r="I1930" s="169"/>
      <c r="J1930" s="166">
        <f t="shared" si="126"/>
        <v>0</v>
      </c>
      <c r="K1930" s="196"/>
      <c r="L1930" s="196"/>
      <c r="M1930" s="196"/>
      <c r="N1930" s="196"/>
      <c r="O1930" s="166">
        <f t="shared" si="128"/>
        <v>0</v>
      </c>
      <c r="P1930" s="195"/>
      <c r="Q1930" s="167"/>
    </row>
    <row r="1931" spans="1:17" s="207" customFormat="1" ht="12" hidden="1" customHeight="1">
      <c r="A1931" s="196"/>
      <c r="B1931" s="196"/>
      <c r="C1931" s="167"/>
      <c r="D1931" s="167"/>
      <c r="E1931" s="197"/>
      <c r="F1931" s="169"/>
      <c r="G1931" s="169"/>
      <c r="H1931" s="169">
        <f t="shared" si="127"/>
        <v>0</v>
      </c>
      <c r="I1931" s="169"/>
      <c r="J1931" s="166">
        <f t="shared" si="126"/>
        <v>0</v>
      </c>
      <c r="K1931" s="196"/>
      <c r="L1931" s="196"/>
      <c r="M1931" s="196"/>
      <c r="N1931" s="196"/>
      <c r="O1931" s="166">
        <f t="shared" si="128"/>
        <v>0</v>
      </c>
      <c r="P1931" s="195"/>
      <c r="Q1931" s="167"/>
    </row>
    <row r="1932" spans="1:17" s="207" customFormat="1" ht="12" hidden="1" customHeight="1">
      <c r="A1932" s="196"/>
      <c r="B1932" s="196"/>
      <c r="C1932" s="167"/>
      <c r="D1932" s="167"/>
      <c r="E1932" s="197"/>
      <c r="F1932" s="169"/>
      <c r="G1932" s="169"/>
      <c r="H1932" s="169">
        <f t="shared" si="127"/>
        <v>0</v>
      </c>
      <c r="I1932" s="169"/>
      <c r="J1932" s="166">
        <f t="shared" si="126"/>
        <v>0</v>
      </c>
      <c r="K1932" s="196"/>
      <c r="L1932" s="196"/>
      <c r="M1932" s="196"/>
      <c r="N1932" s="196"/>
      <c r="O1932" s="166">
        <f t="shared" si="128"/>
        <v>0</v>
      </c>
      <c r="P1932" s="195"/>
      <c r="Q1932" s="167"/>
    </row>
    <row r="1933" spans="1:17" s="207" customFormat="1" ht="12" hidden="1" customHeight="1">
      <c r="A1933" s="196"/>
      <c r="B1933" s="196"/>
      <c r="C1933" s="167"/>
      <c r="D1933" s="167"/>
      <c r="E1933" s="197"/>
      <c r="F1933" s="169"/>
      <c r="G1933" s="169"/>
      <c r="H1933" s="169">
        <f t="shared" si="127"/>
        <v>0</v>
      </c>
      <c r="I1933" s="169"/>
      <c r="J1933" s="166">
        <f t="shared" si="126"/>
        <v>0</v>
      </c>
      <c r="K1933" s="196"/>
      <c r="L1933" s="196"/>
      <c r="M1933" s="196"/>
      <c r="N1933" s="196"/>
      <c r="O1933" s="166">
        <f t="shared" si="128"/>
        <v>0</v>
      </c>
      <c r="P1933" s="195"/>
      <c r="Q1933" s="167"/>
    </row>
    <row r="1934" spans="1:17" s="207" customFormat="1" ht="12" hidden="1" customHeight="1">
      <c r="A1934" s="196"/>
      <c r="B1934" s="196"/>
      <c r="C1934" s="167"/>
      <c r="D1934" s="167"/>
      <c r="E1934" s="197"/>
      <c r="F1934" s="169"/>
      <c r="G1934" s="169"/>
      <c r="H1934" s="169">
        <f t="shared" si="127"/>
        <v>0</v>
      </c>
      <c r="I1934" s="169"/>
      <c r="J1934" s="166">
        <f t="shared" si="126"/>
        <v>0</v>
      </c>
      <c r="K1934" s="196"/>
      <c r="L1934" s="196"/>
      <c r="M1934" s="196"/>
      <c r="N1934" s="196"/>
      <c r="O1934" s="166">
        <f t="shared" si="128"/>
        <v>0</v>
      </c>
      <c r="P1934" s="195"/>
      <c r="Q1934" s="167"/>
    </row>
    <row r="1935" spans="1:17" s="207" customFormat="1" ht="12" hidden="1" customHeight="1">
      <c r="A1935" s="196"/>
      <c r="B1935" s="196"/>
      <c r="C1935" s="167"/>
      <c r="D1935" s="167"/>
      <c r="E1935" s="197"/>
      <c r="F1935" s="169"/>
      <c r="G1935" s="169"/>
      <c r="H1935" s="169">
        <f t="shared" si="127"/>
        <v>0</v>
      </c>
      <c r="I1935" s="169"/>
      <c r="J1935" s="166">
        <f t="shared" si="126"/>
        <v>0</v>
      </c>
      <c r="K1935" s="196"/>
      <c r="L1935" s="196"/>
      <c r="M1935" s="196"/>
      <c r="N1935" s="196"/>
      <c r="O1935" s="166">
        <f t="shared" si="128"/>
        <v>0</v>
      </c>
      <c r="P1935" s="195"/>
      <c r="Q1935" s="167"/>
    </row>
    <row r="1936" spans="1:17" s="207" customFormat="1" ht="12" hidden="1" customHeight="1">
      <c r="A1936" s="196"/>
      <c r="B1936" s="196"/>
      <c r="C1936" s="167"/>
      <c r="D1936" s="167"/>
      <c r="E1936" s="197"/>
      <c r="F1936" s="169"/>
      <c r="G1936" s="169"/>
      <c r="H1936" s="169">
        <f t="shared" si="127"/>
        <v>0</v>
      </c>
      <c r="I1936" s="169"/>
      <c r="J1936" s="166">
        <f t="shared" ref="J1936:J1999" si="129">IF(P1936="",F1936*I1936*$J$3*$P$3,F1936*I1936*$J$3*P1936)</f>
        <v>0</v>
      </c>
      <c r="K1936" s="196"/>
      <c r="L1936" s="196"/>
      <c r="M1936" s="196"/>
      <c r="N1936" s="196"/>
      <c r="O1936" s="166">
        <f t="shared" si="128"/>
        <v>0</v>
      </c>
      <c r="P1936" s="195"/>
      <c r="Q1936" s="167"/>
    </row>
    <row r="1937" spans="1:17" s="207" customFormat="1" ht="12" hidden="1" customHeight="1">
      <c r="A1937" s="196"/>
      <c r="B1937" s="196"/>
      <c r="C1937" s="167"/>
      <c r="D1937" s="167"/>
      <c r="E1937" s="197"/>
      <c r="F1937" s="169"/>
      <c r="G1937" s="169"/>
      <c r="H1937" s="169">
        <f t="shared" si="127"/>
        <v>0</v>
      </c>
      <c r="I1937" s="169"/>
      <c r="J1937" s="166">
        <f t="shared" si="129"/>
        <v>0</v>
      </c>
      <c r="K1937" s="196"/>
      <c r="L1937" s="196"/>
      <c r="M1937" s="196"/>
      <c r="N1937" s="196"/>
      <c r="O1937" s="166">
        <f t="shared" si="128"/>
        <v>0</v>
      </c>
      <c r="P1937" s="195"/>
      <c r="Q1937" s="167"/>
    </row>
    <row r="1938" spans="1:17" s="207" customFormat="1" ht="12" hidden="1" customHeight="1">
      <c r="A1938" s="196"/>
      <c r="B1938" s="196"/>
      <c r="C1938" s="167"/>
      <c r="D1938" s="167"/>
      <c r="E1938" s="197"/>
      <c r="F1938" s="169"/>
      <c r="G1938" s="169"/>
      <c r="H1938" s="169">
        <f t="shared" si="127"/>
        <v>0</v>
      </c>
      <c r="I1938" s="169"/>
      <c r="J1938" s="166">
        <f t="shared" si="129"/>
        <v>0</v>
      </c>
      <c r="K1938" s="196"/>
      <c r="L1938" s="196"/>
      <c r="M1938" s="196"/>
      <c r="N1938" s="196"/>
      <c r="O1938" s="166">
        <f t="shared" si="128"/>
        <v>0</v>
      </c>
      <c r="P1938" s="195"/>
      <c r="Q1938" s="167"/>
    </row>
    <row r="1939" spans="1:17" s="207" customFormat="1" ht="12" hidden="1" customHeight="1">
      <c r="A1939" s="196"/>
      <c r="B1939" s="196"/>
      <c r="C1939" s="167"/>
      <c r="D1939" s="167"/>
      <c r="E1939" s="197"/>
      <c r="F1939" s="169"/>
      <c r="G1939" s="169"/>
      <c r="H1939" s="169">
        <f t="shared" si="127"/>
        <v>0</v>
      </c>
      <c r="I1939" s="169"/>
      <c r="J1939" s="166">
        <f t="shared" si="129"/>
        <v>0</v>
      </c>
      <c r="K1939" s="196"/>
      <c r="L1939" s="196"/>
      <c r="M1939" s="196"/>
      <c r="N1939" s="196"/>
      <c r="O1939" s="166">
        <f t="shared" si="128"/>
        <v>0</v>
      </c>
      <c r="P1939" s="195"/>
      <c r="Q1939" s="167"/>
    </row>
    <row r="1940" spans="1:17" s="207" customFormat="1" ht="12" hidden="1" customHeight="1">
      <c r="A1940" s="196"/>
      <c r="B1940" s="196"/>
      <c r="C1940" s="167"/>
      <c r="D1940" s="167"/>
      <c r="E1940" s="197"/>
      <c r="F1940" s="169"/>
      <c r="G1940" s="169"/>
      <c r="H1940" s="169">
        <f t="shared" si="127"/>
        <v>0</v>
      </c>
      <c r="I1940" s="169"/>
      <c r="J1940" s="166">
        <f t="shared" si="129"/>
        <v>0</v>
      </c>
      <c r="K1940" s="196"/>
      <c r="L1940" s="196"/>
      <c r="M1940" s="196"/>
      <c r="N1940" s="196"/>
      <c r="O1940" s="166">
        <f t="shared" si="128"/>
        <v>0</v>
      </c>
      <c r="P1940" s="195"/>
      <c r="Q1940" s="167"/>
    </row>
    <row r="1941" spans="1:17" s="207" customFormat="1" ht="12" hidden="1" customHeight="1">
      <c r="A1941" s="196"/>
      <c r="B1941" s="196"/>
      <c r="C1941" s="167"/>
      <c r="D1941" s="167"/>
      <c r="E1941" s="197"/>
      <c r="F1941" s="169"/>
      <c r="G1941" s="169"/>
      <c r="H1941" s="169">
        <f t="shared" si="127"/>
        <v>0</v>
      </c>
      <c r="I1941" s="169"/>
      <c r="J1941" s="166">
        <f t="shared" si="129"/>
        <v>0</v>
      </c>
      <c r="K1941" s="196"/>
      <c r="L1941" s="196"/>
      <c r="M1941" s="196"/>
      <c r="N1941" s="196"/>
      <c r="O1941" s="166">
        <f t="shared" si="128"/>
        <v>0</v>
      </c>
      <c r="P1941" s="195"/>
      <c r="Q1941" s="167"/>
    </row>
    <row r="1942" spans="1:17" s="207" customFormat="1" ht="12" hidden="1" customHeight="1">
      <c r="A1942" s="196"/>
      <c r="B1942" s="196"/>
      <c r="C1942" s="167"/>
      <c r="D1942" s="167"/>
      <c r="E1942" s="197"/>
      <c r="F1942" s="169"/>
      <c r="G1942" s="169"/>
      <c r="H1942" s="169">
        <f t="shared" si="127"/>
        <v>0</v>
      </c>
      <c r="I1942" s="169"/>
      <c r="J1942" s="166">
        <f t="shared" si="129"/>
        <v>0</v>
      </c>
      <c r="K1942" s="196"/>
      <c r="L1942" s="196"/>
      <c r="M1942" s="196"/>
      <c r="N1942" s="196"/>
      <c r="O1942" s="166">
        <f t="shared" si="128"/>
        <v>0</v>
      </c>
      <c r="P1942" s="195"/>
      <c r="Q1942" s="167"/>
    </row>
    <row r="1943" spans="1:17" s="207" customFormat="1" ht="12" hidden="1" customHeight="1">
      <c r="A1943" s="196"/>
      <c r="B1943" s="196"/>
      <c r="C1943" s="167"/>
      <c r="D1943" s="167"/>
      <c r="E1943" s="197"/>
      <c r="F1943" s="169"/>
      <c r="G1943" s="169"/>
      <c r="H1943" s="169">
        <f t="shared" si="127"/>
        <v>0</v>
      </c>
      <c r="I1943" s="169"/>
      <c r="J1943" s="166">
        <f t="shared" si="129"/>
        <v>0</v>
      </c>
      <c r="K1943" s="196"/>
      <c r="L1943" s="196"/>
      <c r="M1943" s="196"/>
      <c r="N1943" s="196"/>
      <c r="O1943" s="166">
        <f t="shared" si="128"/>
        <v>0</v>
      </c>
      <c r="P1943" s="195"/>
      <c r="Q1943" s="167"/>
    </row>
    <row r="1944" spans="1:17" s="207" customFormat="1" ht="12" hidden="1" customHeight="1">
      <c r="A1944" s="196"/>
      <c r="B1944" s="196"/>
      <c r="C1944" s="167"/>
      <c r="D1944" s="167"/>
      <c r="E1944" s="197"/>
      <c r="F1944" s="169"/>
      <c r="G1944" s="169"/>
      <c r="H1944" s="169">
        <f t="shared" si="127"/>
        <v>0</v>
      </c>
      <c r="I1944" s="169"/>
      <c r="J1944" s="166">
        <f t="shared" si="129"/>
        <v>0</v>
      </c>
      <c r="K1944" s="196"/>
      <c r="L1944" s="196"/>
      <c r="M1944" s="196"/>
      <c r="N1944" s="196"/>
      <c r="O1944" s="166">
        <f t="shared" si="128"/>
        <v>0</v>
      </c>
      <c r="P1944" s="195"/>
      <c r="Q1944" s="167"/>
    </row>
    <row r="1945" spans="1:17" s="207" customFormat="1" ht="12" hidden="1" customHeight="1">
      <c r="A1945" s="196"/>
      <c r="B1945" s="196"/>
      <c r="C1945" s="167"/>
      <c r="D1945" s="167"/>
      <c r="E1945" s="197"/>
      <c r="F1945" s="169"/>
      <c r="G1945" s="169"/>
      <c r="H1945" s="169">
        <f t="shared" si="127"/>
        <v>0</v>
      </c>
      <c r="I1945" s="169"/>
      <c r="J1945" s="166">
        <f t="shared" si="129"/>
        <v>0</v>
      </c>
      <c r="K1945" s="196"/>
      <c r="L1945" s="196"/>
      <c r="M1945" s="196"/>
      <c r="N1945" s="196"/>
      <c r="O1945" s="166">
        <f t="shared" si="128"/>
        <v>0</v>
      </c>
      <c r="P1945" s="195"/>
      <c r="Q1945" s="167"/>
    </row>
    <row r="1946" spans="1:17" s="207" customFormat="1" ht="12" hidden="1" customHeight="1">
      <c r="A1946" s="196"/>
      <c r="B1946" s="196"/>
      <c r="C1946" s="167"/>
      <c r="D1946" s="167"/>
      <c r="E1946" s="197"/>
      <c r="F1946" s="169"/>
      <c r="G1946" s="169"/>
      <c r="H1946" s="169">
        <f t="shared" si="127"/>
        <v>0</v>
      </c>
      <c r="I1946" s="169"/>
      <c r="J1946" s="166">
        <f t="shared" si="129"/>
        <v>0</v>
      </c>
      <c r="K1946" s="196"/>
      <c r="L1946" s="196"/>
      <c r="M1946" s="196"/>
      <c r="N1946" s="196"/>
      <c r="O1946" s="166">
        <f t="shared" si="128"/>
        <v>0</v>
      </c>
      <c r="P1946" s="195"/>
      <c r="Q1946" s="167"/>
    </row>
    <row r="1947" spans="1:17" s="207" customFormat="1" ht="12" hidden="1" customHeight="1">
      <c r="A1947" s="196"/>
      <c r="B1947" s="196"/>
      <c r="C1947" s="167"/>
      <c r="D1947" s="167"/>
      <c r="E1947" s="197"/>
      <c r="F1947" s="169"/>
      <c r="G1947" s="169"/>
      <c r="H1947" s="169">
        <f t="shared" si="127"/>
        <v>0</v>
      </c>
      <c r="I1947" s="169"/>
      <c r="J1947" s="166">
        <f t="shared" si="129"/>
        <v>0</v>
      </c>
      <c r="K1947" s="196"/>
      <c r="L1947" s="196"/>
      <c r="M1947" s="196"/>
      <c r="N1947" s="196"/>
      <c r="O1947" s="166">
        <f t="shared" si="128"/>
        <v>0</v>
      </c>
      <c r="P1947" s="195"/>
      <c r="Q1947" s="167"/>
    </row>
    <row r="1948" spans="1:17" s="207" customFormat="1" ht="12" hidden="1" customHeight="1">
      <c r="A1948" s="196"/>
      <c r="B1948" s="196"/>
      <c r="C1948" s="167"/>
      <c r="D1948" s="167"/>
      <c r="E1948" s="197"/>
      <c r="F1948" s="169"/>
      <c r="G1948" s="169"/>
      <c r="H1948" s="169">
        <f t="shared" si="127"/>
        <v>0</v>
      </c>
      <c r="I1948" s="169"/>
      <c r="J1948" s="166">
        <f t="shared" si="129"/>
        <v>0</v>
      </c>
      <c r="K1948" s="196"/>
      <c r="L1948" s="196"/>
      <c r="M1948" s="196"/>
      <c r="N1948" s="196"/>
      <c r="O1948" s="166">
        <f t="shared" si="128"/>
        <v>0</v>
      </c>
      <c r="P1948" s="195"/>
      <c r="Q1948" s="167"/>
    </row>
    <row r="1949" spans="1:17" s="207" customFormat="1" ht="12" hidden="1" customHeight="1">
      <c r="A1949" s="196"/>
      <c r="B1949" s="196"/>
      <c r="C1949" s="167"/>
      <c r="D1949" s="167"/>
      <c r="E1949" s="197"/>
      <c r="F1949" s="169"/>
      <c r="G1949" s="169"/>
      <c r="H1949" s="169">
        <f t="shared" ref="H1949:H2012" si="130">F1949*G1949*$H$3</f>
        <v>0</v>
      </c>
      <c r="I1949" s="169"/>
      <c r="J1949" s="166">
        <f t="shared" si="129"/>
        <v>0</v>
      </c>
      <c r="K1949" s="196"/>
      <c r="L1949" s="196"/>
      <c r="M1949" s="196"/>
      <c r="N1949" s="196"/>
      <c r="O1949" s="166">
        <f t="shared" si="128"/>
        <v>0</v>
      </c>
      <c r="P1949" s="195"/>
      <c r="Q1949" s="167"/>
    </row>
    <row r="1950" spans="1:17" s="207" customFormat="1" ht="12" hidden="1" customHeight="1">
      <c r="A1950" s="196"/>
      <c r="B1950" s="196"/>
      <c r="C1950" s="167"/>
      <c r="D1950" s="167"/>
      <c r="E1950" s="197"/>
      <c r="F1950" s="169"/>
      <c r="G1950" s="169"/>
      <c r="H1950" s="169">
        <f t="shared" si="130"/>
        <v>0</v>
      </c>
      <c r="I1950" s="169"/>
      <c r="J1950" s="166">
        <f t="shared" si="129"/>
        <v>0</v>
      </c>
      <c r="K1950" s="196"/>
      <c r="L1950" s="196"/>
      <c r="M1950" s="196"/>
      <c r="N1950" s="196"/>
      <c r="O1950" s="166">
        <f t="shared" si="128"/>
        <v>0</v>
      </c>
      <c r="P1950" s="195"/>
      <c r="Q1950" s="167"/>
    </row>
    <row r="1951" spans="1:17" s="207" customFormat="1" ht="12" hidden="1" customHeight="1">
      <c r="A1951" s="196"/>
      <c r="B1951" s="196"/>
      <c r="C1951" s="167"/>
      <c r="D1951" s="167"/>
      <c r="E1951" s="197"/>
      <c r="F1951" s="169"/>
      <c r="G1951" s="169"/>
      <c r="H1951" s="169">
        <f t="shared" si="130"/>
        <v>0</v>
      </c>
      <c r="I1951" s="169"/>
      <c r="J1951" s="166">
        <f t="shared" si="129"/>
        <v>0</v>
      </c>
      <c r="K1951" s="196"/>
      <c r="L1951" s="196"/>
      <c r="M1951" s="196"/>
      <c r="N1951" s="196"/>
      <c r="O1951" s="166">
        <f t="shared" si="128"/>
        <v>0</v>
      </c>
      <c r="P1951" s="195"/>
      <c r="Q1951" s="167"/>
    </row>
    <row r="1952" spans="1:17" s="207" customFormat="1" ht="12" hidden="1" customHeight="1">
      <c r="A1952" s="196"/>
      <c r="B1952" s="196"/>
      <c r="C1952" s="167"/>
      <c r="D1952" s="167"/>
      <c r="E1952" s="197"/>
      <c r="F1952" s="169"/>
      <c r="G1952" s="169"/>
      <c r="H1952" s="169">
        <f t="shared" si="130"/>
        <v>0</v>
      </c>
      <c r="I1952" s="169"/>
      <c r="J1952" s="166">
        <f t="shared" si="129"/>
        <v>0</v>
      </c>
      <c r="K1952" s="196"/>
      <c r="L1952" s="196"/>
      <c r="M1952" s="196"/>
      <c r="N1952" s="196"/>
      <c r="O1952" s="166">
        <f t="shared" ref="O1952:O2015" si="131">SUM(H1952+J1952)+L1952+N1952</f>
        <v>0</v>
      </c>
      <c r="P1952" s="195"/>
      <c r="Q1952" s="167"/>
    </row>
    <row r="1953" spans="1:17" s="207" customFormat="1" ht="12" hidden="1" customHeight="1">
      <c r="A1953" s="196"/>
      <c r="B1953" s="196"/>
      <c r="C1953" s="167"/>
      <c r="D1953" s="167"/>
      <c r="E1953" s="197"/>
      <c r="F1953" s="169"/>
      <c r="G1953" s="169"/>
      <c r="H1953" s="169">
        <f t="shared" si="130"/>
        <v>0</v>
      </c>
      <c r="I1953" s="169"/>
      <c r="J1953" s="166">
        <f t="shared" si="129"/>
        <v>0</v>
      </c>
      <c r="K1953" s="196"/>
      <c r="L1953" s="196"/>
      <c r="M1953" s="196"/>
      <c r="N1953" s="196"/>
      <c r="O1953" s="166">
        <f t="shared" si="131"/>
        <v>0</v>
      </c>
      <c r="P1953" s="195"/>
      <c r="Q1953" s="167"/>
    </row>
    <row r="1954" spans="1:17" s="207" customFormat="1" ht="12" hidden="1" customHeight="1">
      <c r="A1954" s="196"/>
      <c r="B1954" s="196"/>
      <c r="C1954" s="167"/>
      <c r="D1954" s="167"/>
      <c r="E1954" s="197"/>
      <c r="F1954" s="169"/>
      <c r="G1954" s="169"/>
      <c r="H1954" s="169">
        <f t="shared" si="130"/>
        <v>0</v>
      </c>
      <c r="I1954" s="169"/>
      <c r="J1954" s="166">
        <f t="shared" si="129"/>
        <v>0</v>
      </c>
      <c r="K1954" s="196"/>
      <c r="L1954" s="196"/>
      <c r="M1954" s="196"/>
      <c r="N1954" s="196"/>
      <c r="O1954" s="166">
        <f t="shared" si="131"/>
        <v>0</v>
      </c>
      <c r="P1954" s="195"/>
      <c r="Q1954" s="167"/>
    </row>
    <row r="1955" spans="1:17" s="207" customFormat="1" ht="12" hidden="1" customHeight="1">
      <c r="A1955" s="196"/>
      <c r="B1955" s="196"/>
      <c r="C1955" s="167"/>
      <c r="D1955" s="167"/>
      <c r="E1955" s="197"/>
      <c r="F1955" s="169"/>
      <c r="G1955" s="169"/>
      <c r="H1955" s="169">
        <f t="shared" si="130"/>
        <v>0</v>
      </c>
      <c r="I1955" s="169"/>
      <c r="J1955" s="166">
        <f t="shared" si="129"/>
        <v>0</v>
      </c>
      <c r="K1955" s="196"/>
      <c r="L1955" s="196"/>
      <c r="M1955" s="196"/>
      <c r="N1955" s="196"/>
      <c r="O1955" s="166">
        <f t="shared" si="131"/>
        <v>0</v>
      </c>
      <c r="P1955" s="195"/>
      <c r="Q1955" s="167"/>
    </row>
    <row r="1956" spans="1:17" s="207" customFormat="1" ht="12" hidden="1" customHeight="1">
      <c r="A1956" s="196"/>
      <c r="B1956" s="196"/>
      <c r="C1956" s="167"/>
      <c r="D1956" s="167"/>
      <c r="E1956" s="197"/>
      <c r="F1956" s="169"/>
      <c r="G1956" s="169"/>
      <c r="H1956" s="169">
        <f t="shared" si="130"/>
        <v>0</v>
      </c>
      <c r="I1956" s="169"/>
      <c r="J1956" s="166">
        <f t="shared" si="129"/>
        <v>0</v>
      </c>
      <c r="K1956" s="196"/>
      <c r="L1956" s="196"/>
      <c r="M1956" s="196"/>
      <c r="N1956" s="196"/>
      <c r="O1956" s="166">
        <f t="shared" si="131"/>
        <v>0</v>
      </c>
      <c r="P1956" s="195"/>
      <c r="Q1956" s="167"/>
    </row>
    <row r="1957" spans="1:17" s="207" customFormat="1" ht="12" hidden="1" customHeight="1">
      <c r="A1957" s="196"/>
      <c r="B1957" s="196"/>
      <c r="C1957" s="167"/>
      <c r="D1957" s="167"/>
      <c r="E1957" s="197"/>
      <c r="F1957" s="169"/>
      <c r="G1957" s="169"/>
      <c r="H1957" s="169">
        <f t="shared" si="130"/>
        <v>0</v>
      </c>
      <c r="I1957" s="169"/>
      <c r="J1957" s="166">
        <f t="shared" si="129"/>
        <v>0</v>
      </c>
      <c r="K1957" s="196"/>
      <c r="L1957" s="196"/>
      <c r="M1957" s="196"/>
      <c r="N1957" s="196"/>
      <c r="O1957" s="166">
        <f t="shared" si="131"/>
        <v>0</v>
      </c>
      <c r="P1957" s="195"/>
      <c r="Q1957" s="167"/>
    </row>
    <row r="1958" spans="1:17" s="207" customFormat="1" ht="12" hidden="1" customHeight="1">
      <c r="A1958" s="196"/>
      <c r="B1958" s="196"/>
      <c r="C1958" s="167"/>
      <c r="D1958" s="167"/>
      <c r="E1958" s="197"/>
      <c r="F1958" s="169"/>
      <c r="G1958" s="169"/>
      <c r="H1958" s="169">
        <f t="shared" si="130"/>
        <v>0</v>
      </c>
      <c r="I1958" s="169"/>
      <c r="J1958" s="166">
        <f t="shared" si="129"/>
        <v>0</v>
      </c>
      <c r="K1958" s="196"/>
      <c r="L1958" s="196"/>
      <c r="M1958" s="196"/>
      <c r="N1958" s="196"/>
      <c r="O1958" s="166">
        <f t="shared" si="131"/>
        <v>0</v>
      </c>
      <c r="P1958" s="195"/>
      <c r="Q1958" s="167"/>
    </row>
    <row r="1959" spans="1:17" s="207" customFormat="1" ht="12" hidden="1" customHeight="1">
      <c r="A1959" s="196"/>
      <c r="B1959" s="196"/>
      <c r="C1959" s="167"/>
      <c r="D1959" s="167"/>
      <c r="E1959" s="197"/>
      <c r="F1959" s="169"/>
      <c r="G1959" s="169"/>
      <c r="H1959" s="169">
        <f t="shared" si="130"/>
        <v>0</v>
      </c>
      <c r="I1959" s="169"/>
      <c r="J1959" s="166">
        <f t="shared" si="129"/>
        <v>0</v>
      </c>
      <c r="K1959" s="196"/>
      <c r="L1959" s="196"/>
      <c r="M1959" s="196"/>
      <c r="N1959" s="196"/>
      <c r="O1959" s="166">
        <f t="shared" si="131"/>
        <v>0</v>
      </c>
      <c r="P1959" s="195"/>
      <c r="Q1959" s="167"/>
    </row>
    <row r="1960" spans="1:17" s="207" customFormat="1" ht="12" hidden="1" customHeight="1">
      <c r="A1960" s="196"/>
      <c r="B1960" s="196"/>
      <c r="C1960" s="167"/>
      <c r="D1960" s="167"/>
      <c r="E1960" s="197"/>
      <c r="F1960" s="169"/>
      <c r="G1960" s="169"/>
      <c r="H1960" s="169">
        <f t="shared" si="130"/>
        <v>0</v>
      </c>
      <c r="I1960" s="169"/>
      <c r="J1960" s="166">
        <f t="shared" si="129"/>
        <v>0</v>
      </c>
      <c r="K1960" s="196"/>
      <c r="L1960" s="196"/>
      <c r="M1960" s="196"/>
      <c r="N1960" s="196"/>
      <c r="O1960" s="166">
        <f t="shared" si="131"/>
        <v>0</v>
      </c>
      <c r="P1960" s="195"/>
      <c r="Q1960" s="167"/>
    </row>
    <row r="1961" spans="1:17" s="207" customFormat="1" ht="12" hidden="1" customHeight="1">
      <c r="A1961" s="196"/>
      <c r="B1961" s="196"/>
      <c r="C1961" s="167"/>
      <c r="D1961" s="167"/>
      <c r="E1961" s="197"/>
      <c r="F1961" s="169"/>
      <c r="G1961" s="169"/>
      <c r="H1961" s="169">
        <f t="shared" si="130"/>
        <v>0</v>
      </c>
      <c r="I1961" s="169"/>
      <c r="J1961" s="166">
        <f t="shared" si="129"/>
        <v>0</v>
      </c>
      <c r="K1961" s="196"/>
      <c r="L1961" s="196"/>
      <c r="M1961" s="196"/>
      <c r="N1961" s="196"/>
      <c r="O1961" s="166">
        <f t="shared" si="131"/>
        <v>0</v>
      </c>
      <c r="P1961" s="195"/>
      <c r="Q1961" s="167"/>
    </row>
    <row r="1962" spans="1:17" s="207" customFormat="1" ht="12" hidden="1" customHeight="1">
      <c r="A1962" s="196"/>
      <c r="B1962" s="196"/>
      <c r="C1962" s="167"/>
      <c r="D1962" s="167"/>
      <c r="E1962" s="197"/>
      <c r="F1962" s="169"/>
      <c r="G1962" s="169"/>
      <c r="H1962" s="169">
        <f t="shared" si="130"/>
        <v>0</v>
      </c>
      <c r="I1962" s="169"/>
      <c r="J1962" s="166">
        <f t="shared" si="129"/>
        <v>0</v>
      </c>
      <c r="K1962" s="196"/>
      <c r="L1962" s="196"/>
      <c r="M1962" s="196"/>
      <c r="N1962" s="196"/>
      <c r="O1962" s="166">
        <f t="shared" si="131"/>
        <v>0</v>
      </c>
      <c r="P1962" s="195"/>
      <c r="Q1962" s="167"/>
    </row>
    <row r="1963" spans="1:17" s="207" customFormat="1" ht="12" hidden="1" customHeight="1">
      <c r="A1963" s="196"/>
      <c r="B1963" s="196"/>
      <c r="C1963" s="167"/>
      <c r="D1963" s="167"/>
      <c r="E1963" s="197"/>
      <c r="F1963" s="169"/>
      <c r="G1963" s="169"/>
      <c r="H1963" s="169">
        <f t="shared" si="130"/>
        <v>0</v>
      </c>
      <c r="I1963" s="169"/>
      <c r="J1963" s="166">
        <f t="shared" si="129"/>
        <v>0</v>
      </c>
      <c r="K1963" s="196"/>
      <c r="L1963" s="196"/>
      <c r="M1963" s="196"/>
      <c r="N1963" s="196"/>
      <c r="O1963" s="166">
        <f t="shared" si="131"/>
        <v>0</v>
      </c>
      <c r="P1963" s="195"/>
      <c r="Q1963" s="167"/>
    </row>
    <row r="1964" spans="1:17" s="207" customFormat="1" ht="12" hidden="1" customHeight="1">
      <c r="A1964" s="196"/>
      <c r="B1964" s="196"/>
      <c r="C1964" s="167"/>
      <c r="D1964" s="167"/>
      <c r="E1964" s="197"/>
      <c r="F1964" s="169"/>
      <c r="G1964" s="169"/>
      <c r="H1964" s="169">
        <f t="shared" si="130"/>
        <v>0</v>
      </c>
      <c r="I1964" s="169"/>
      <c r="J1964" s="166">
        <f t="shared" si="129"/>
        <v>0</v>
      </c>
      <c r="K1964" s="196"/>
      <c r="L1964" s="196"/>
      <c r="M1964" s="196"/>
      <c r="N1964" s="196"/>
      <c r="O1964" s="166">
        <f t="shared" si="131"/>
        <v>0</v>
      </c>
      <c r="P1964" s="195"/>
      <c r="Q1964" s="167"/>
    </row>
    <row r="1965" spans="1:17" s="207" customFormat="1" ht="12" hidden="1" customHeight="1">
      <c r="A1965" s="196"/>
      <c r="B1965" s="196"/>
      <c r="C1965" s="167"/>
      <c r="D1965" s="167"/>
      <c r="E1965" s="197"/>
      <c r="F1965" s="169"/>
      <c r="G1965" s="169"/>
      <c r="H1965" s="169">
        <f t="shared" si="130"/>
        <v>0</v>
      </c>
      <c r="I1965" s="169"/>
      <c r="J1965" s="166">
        <f t="shared" si="129"/>
        <v>0</v>
      </c>
      <c r="K1965" s="196"/>
      <c r="L1965" s="196"/>
      <c r="M1965" s="196"/>
      <c r="N1965" s="196"/>
      <c r="O1965" s="166">
        <f t="shared" si="131"/>
        <v>0</v>
      </c>
      <c r="P1965" s="195"/>
      <c r="Q1965" s="167"/>
    </row>
    <row r="1966" spans="1:17" s="207" customFormat="1" ht="12" hidden="1" customHeight="1">
      <c r="A1966" s="196"/>
      <c r="B1966" s="196"/>
      <c r="C1966" s="167"/>
      <c r="D1966" s="167"/>
      <c r="E1966" s="197"/>
      <c r="F1966" s="169"/>
      <c r="G1966" s="169"/>
      <c r="H1966" s="169">
        <f t="shared" si="130"/>
        <v>0</v>
      </c>
      <c r="I1966" s="169"/>
      <c r="J1966" s="166">
        <f t="shared" si="129"/>
        <v>0</v>
      </c>
      <c r="K1966" s="196"/>
      <c r="L1966" s="196"/>
      <c r="M1966" s="196"/>
      <c r="N1966" s="196"/>
      <c r="O1966" s="166">
        <f t="shared" si="131"/>
        <v>0</v>
      </c>
      <c r="P1966" s="195"/>
      <c r="Q1966" s="167"/>
    </row>
    <row r="1967" spans="1:17" s="207" customFormat="1" ht="12" hidden="1" customHeight="1">
      <c r="A1967" s="196"/>
      <c r="B1967" s="196"/>
      <c r="C1967" s="167"/>
      <c r="D1967" s="167"/>
      <c r="E1967" s="197"/>
      <c r="F1967" s="169"/>
      <c r="G1967" s="169"/>
      <c r="H1967" s="169">
        <f t="shared" si="130"/>
        <v>0</v>
      </c>
      <c r="I1967" s="169"/>
      <c r="J1967" s="166">
        <f t="shared" si="129"/>
        <v>0</v>
      </c>
      <c r="K1967" s="196"/>
      <c r="L1967" s="196"/>
      <c r="M1967" s="196"/>
      <c r="N1967" s="196"/>
      <c r="O1967" s="166">
        <f t="shared" si="131"/>
        <v>0</v>
      </c>
      <c r="P1967" s="195"/>
      <c r="Q1967" s="167"/>
    </row>
    <row r="1968" spans="1:17" s="207" customFormat="1" ht="12" hidden="1" customHeight="1">
      <c r="A1968" s="196"/>
      <c r="B1968" s="196"/>
      <c r="C1968" s="167"/>
      <c r="D1968" s="167"/>
      <c r="E1968" s="197"/>
      <c r="F1968" s="169"/>
      <c r="G1968" s="169"/>
      <c r="H1968" s="169">
        <f t="shared" si="130"/>
        <v>0</v>
      </c>
      <c r="I1968" s="169"/>
      <c r="J1968" s="166">
        <f t="shared" si="129"/>
        <v>0</v>
      </c>
      <c r="K1968" s="196"/>
      <c r="L1968" s="196"/>
      <c r="M1968" s="196"/>
      <c r="N1968" s="196"/>
      <c r="O1968" s="166">
        <f t="shared" si="131"/>
        <v>0</v>
      </c>
      <c r="P1968" s="195"/>
      <c r="Q1968" s="167"/>
    </row>
    <row r="1969" spans="1:17" s="207" customFormat="1" ht="12" hidden="1" customHeight="1">
      <c r="A1969" s="196"/>
      <c r="B1969" s="196"/>
      <c r="C1969" s="167"/>
      <c r="D1969" s="167"/>
      <c r="E1969" s="197"/>
      <c r="F1969" s="169"/>
      <c r="G1969" s="169"/>
      <c r="H1969" s="169">
        <f t="shared" si="130"/>
        <v>0</v>
      </c>
      <c r="I1969" s="169"/>
      <c r="J1969" s="166">
        <f t="shared" si="129"/>
        <v>0</v>
      </c>
      <c r="K1969" s="196"/>
      <c r="L1969" s="196"/>
      <c r="M1969" s="196"/>
      <c r="N1969" s="196"/>
      <c r="O1969" s="166">
        <f t="shared" si="131"/>
        <v>0</v>
      </c>
      <c r="P1969" s="195"/>
      <c r="Q1969" s="167"/>
    </row>
    <row r="1970" spans="1:17" s="207" customFormat="1" ht="12" hidden="1" customHeight="1">
      <c r="A1970" s="196"/>
      <c r="B1970" s="196"/>
      <c r="C1970" s="167"/>
      <c r="D1970" s="167"/>
      <c r="E1970" s="197"/>
      <c r="F1970" s="169"/>
      <c r="G1970" s="169"/>
      <c r="H1970" s="169">
        <f t="shared" si="130"/>
        <v>0</v>
      </c>
      <c r="I1970" s="169"/>
      <c r="J1970" s="166">
        <f t="shared" si="129"/>
        <v>0</v>
      </c>
      <c r="K1970" s="196"/>
      <c r="L1970" s="196"/>
      <c r="M1970" s="196"/>
      <c r="N1970" s="196"/>
      <c r="O1970" s="166">
        <f t="shared" si="131"/>
        <v>0</v>
      </c>
      <c r="P1970" s="195"/>
      <c r="Q1970" s="167"/>
    </row>
    <row r="1971" spans="1:17" s="207" customFormat="1" ht="12" hidden="1" customHeight="1">
      <c r="A1971" s="196"/>
      <c r="B1971" s="196"/>
      <c r="C1971" s="167"/>
      <c r="D1971" s="167"/>
      <c r="E1971" s="197"/>
      <c r="F1971" s="169"/>
      <c r="G1971" s="169"/>
      <c r="H1971" s="169">
        <f t="shared" si="130"/>
        <v>0</v>
      </c>
      <c r="I1971" s="169"/>
      <c r="J1971" s="166">
        <f t="shared" si="129"/>
        <v>0</v>
      </c>
      <c r="K1971" s="196"/>
      <c r="L1971" s="196"/>
      <c r="M1971" s="196"/>
      <c r="N1971" s="196"/>
      <c r="O1971" s="166">
        <f t="shared" si="131"/>
        <v>0</v>
      </c>
      <c r="P1971" s="195"/>
      <c r="Q1971" s="167"/>
    </row>
    <row r="1972" spans="1:17" s="207" customFormat="1" ht="12" hidden="1" customHeight="1">
      <c r="A1972" s="196"/>
      <c r="B1972" s="196"/>
      <c r="C1972" s="167"/>
      <c r="D1972" s="167"/>
      <c r="E1972" s="197"/>
      <c r="F1972" s="169"/>
      <c r="G1972" s="169"/>
      <c r="H1972" s="169">
        <f t="shared" si="130"/>
        <v>0</v>
      </c>
      <c r="I1972" s="169"/>
      <c r="J1972" s="166">
        <f t="shared" si="129"/>
        <v>0</v>
      </c>
      <c r="K1972" s="196"/>
      <c r="L1972" s="196"/>
      <c r="M1972" s="196"/>
      <c r="N1972" s="196"/>
      <c r="O1972" s="166">
        <f t="shared" si="131"/>
        <v>0</v>
      </c>
      <c r="P1972" s="195"/>
      <c r="Q1972" s="167"/>
    </row>
    <row r="1973" spans="1:17" s="207" customFormat="1" ht="12" hidden="1" customHeight="1">
      <c r="A1973" s="196"/>
      <c r="B1973" s="196"/>
      <c r="C1973" s="167"/>
      <c r="D1973" s="167"/>
      <c r="E1973" s="197"/>
      <c r="F1973" s="169"/>
      <c r="G1973" s="169"/>
      <c r="H1973" s="169">
        <f t="shared" si="130"/>
        <v>0</v>
      </c>
      <c r="I1973" s="169"/>
      <c r="J1973" s="166">
        <f t="shared" si="129"/>
        <v>0</v>
      </c>
      <c r="K1973" s="196"/>
      <c r="L1973" s="196"/>
      <c r="M1973" s="196"/>
      <c r="N1973" s="196"/>
      <c r="O1973" s="166">
        <f t="shared" si="131"/>
        <v>0</v>
      </c>
      <c r="P1973" s="195"/>
      <c r="Q1973" s="167"/>
    </row>
    <row r="1974" spans="1:17" s="207" customFormat="1" ht="12" hidden="1" customHeight="1">
      <c r="A1974" s="196"/>
      <c r="B1974" s="196"/>
      <c r="C1974" s="167"/>
      <c r="D1974" s="167"/>
      <c r="E1974" s="197"/>
      <c r="F1974" s="169"/>
      <c r="G1974" s="169"/>
      <c r="H1974" s="169">
        <f t="shared" si="130"/>
        <v>0</v>
      </c>
      <c r="I1974" s="169"/>
      <c r="J1974" s="166">
        <f t="shared" si="129"/>
        <v>0</v>
      </c>
      <c r="K1974" s="196"/>
      <c r="L1974" s="196"/>
      <c r="M1974" s="196"/>
      <c r="N1974" s="196"/>
      <c r="O1974" s="166">
        <f t="shared" si="131"/>
        <v>0</v>
      </c>
      <c r="P1974" s="195"/>
      <c r="Q1974" s="167"/>
    </row>
    <row r="1975" spans="1:17" s="207" customFormat="1" ht="12" hidden="1" customHeight="1">
      <c r="A1975" s="196"/>
      <c r="B1975" s="196"/>
      <c r="C1975" s="167"/>
      <c r="D1975" s="167"/>
      <c r="E1975" s="197"/>
      <c r="F1975" s="169"/>
      <c r="G1975" s="169"/>
      <c r="H1975" s="169">
        <f t="shared" si="130"/>
        <v>0</v>
      </c>
      <c r="I1975" s="169"/>
      <c r="J1975" s="166">
        <f t="shared" si="129"/>
        <v>0</v>
      </c>
      <c r="K1975" s="196"/>
      <c r="L1975" s="196"/>
      <c r="M1975" s="196"/>
      <c r="N1975" s="196"/>
      <c r="O1975" s="166">
        <f t="shared" si="131"/>
        <v>0</v>
      </c>
      <c r="P1975" s="195"/>
      <c r="Q1975" s="167"/>
    </row>
    <row r="1976" spans="1:17" s="207" customFormat="1" ht="12" hidden="1" customHeight="1">
      <c r="A1976" s="196"/>
      <c r="B1976" s="196"/>
      <c r="C1976" s="167"/>
      <c r="D1976" s="167"/>
      <c r="E1976" s="197"/>
      <c r="F1976" s="169"/>
      <c r="G1976" s="169"/>
      <c r="H1976" s="169">
        <f t="shared" si="130"/>
        <v>0</v>
      </c>
      <c r="I1976" s="169"/>
      <c r="J1976" s="166">
        <f t="shared" si="129"/>
        <v>0</v>
      </c>
      <c r="K1976" s="196"/>
      <c r="L1976" s="196"/>
      <c r="M1976" s="196"/>
      <c r="N1976" s="196"/>
      <c r="O1976" s="166">
        <f t="shared" si="131"/>
        <v>0</v>
      </c>
      <c r="P1976" s="195"/>
      <c r="Q1976" s="167"/>
    </row>
    <row r="1977" spans="1:17" s="207" customFormat="1" ht="12" hidden="1" customHeight="1">
      <c r="A1977" s="196"/>
      <c r="B1977" s="196"/>
      <c r="C1977" s="167"/>
      <c r="D1977" s="167"/>
      <c r="E1977" s="197"/>
      <c r="F1977" s="169"/>
      <c r="G1977" s="169"/>
      <c r="H1977" s="169">
        <f t="shared" si="130"/>
        <v>0</v>
      </c>
      <c r="I1977" s="169"/>
      <c r="J1977" s="166">
        <f t="shared" si="129"/>
        <v>0</v>
      </c>
      <c r="K1977" s="196"/>
      <c r="L1977" s="196"/>
      <c r="M1977" s="196"/>
      <c r="N1977" s="196"/>
      <c r="O1977" s="166">
        <f t="shared" si="131"/>
        <v>0</v>
      </c>
      <c r="P1977" s="195"/>
      <c r="Q1977" s="167"/>
    </row>
    <row r="1978" spans="1:17" s="207" customFormat="1" ht="12" hidden="1" customHeight="1">
      <c r="A1978" s="196"/>
      <c r="B1978" s="196"/>
      <c r="C1978" s="167"/>
      <c r="D1978" s="167"/>
      <c r="E1978" s="197"/>
      <c r="F1978" s="169"/>
      <c r="G1978" s="169"/>
      <c r="H1978" s="169">
        <f t="shared" si="130"/>
        <v>0</v>
      </c>
      <c r="I1978" s="169"/>
      <c r="J1978" s="166">
        <f t="shared" si="129"/>
        <v>0</v>
      </c>
      <c r="K1978" s="196"/>
      <c r="L1978" s="196"/>
      <c r="M1978" s="196"/>
      <c r="N1978" s="196"/>
      <c r="O1978" s="166">
        <f t="shared" si="131"/>
        <v>0</v>
      </c>
      <c r="P1978" s="195"/>
      <c r="Q1978" s="167"/>
    </row>
    <row r="1979" spans="1:17" s="207" customFormat="1" ht="12" hidden="1" customHeight="1">
      <c r="A1979" s="196"/>
      <c r="B1979" s="196"/>
      <c r="C1979" s="167"/>
      <c r="D1979" s="167"/>
      <c r="E1979" s="197"/>
      <c r="F1979" s="169"/>
      <c r="G1979" s="169"/>
      <c r="H1979" s="169">
        <f t="shared" si="130"/>
        <v>0</v>
      </c>
      <c r="I1979" s="169"/>
      <c r="J1979" s="166">
        <f t="shared" si="129"/>
        <v>0</v>
      </c>
      <c r="K1979" s="196"/>
      <c r="L1979" s="196"/>
      <c r="M1979" s="196"/>
      <c r="N1979" s="196"/>
      <c r="O1979" s="166">
        <f t="shared" si="131"/>
        <v>0</v>
      </c>
      <c r="P1979" s="195"/>
      <c r="Q1979" s="167"/>
    </row>
    <row r="1980" spans="1:17" s="207" customFormat="1" ht="12" hidden="1" customHeight="1">
      <c r="A1980" s="196"/>
      <c r="B1980" s="196"/>
      <c r="C1980" s="167"/>
      <c r="D1980" s="167"/>
      <c r="E1980" s="197"/>
      <c r="F1980" s="169"/>
      <c r="G1980" s="169"/>
      <c r="H1980" s="169">
        <f t="shared" si="130"/>
        <v>0</v>
      </c>
      <c r="I1980" s="169"/>
      <c r="J1980" s="166">
        <f t="shared" si="129"/>
        <v>0</v>
      </c>
      <c r="K1980" s="196"/>
      <c r="L1980" s="196"/>
      <c r="M1980" s="196"/>
      <c r="N1980" s="196"/>
      <c r="O1980" s="166">
        <f t="shared" si="131"/>
        <v>0</v>
      </c>
      <c r="P1980" s="195"/>
      <c r="Q1980" s="167"/>
    </row>
    <row r="1981" spans="1:17" s="207" customFormat="1" ht="12" hidden="1" customHeight="1">
      <c r="A1981" s="196"/>
      <c r="B1981" s="196"/>
      <c r="C1981" s="167"/>
      <c r="D1981" s="167"/>
      <c r="E1981" s="197"/>
      <c r="F1981" s="169"/>
      <c r="G1981" s="169"/>
      <c r="H1981" s="169">
        <f t="shared" si="130"/>
        <v>0</v>
      </c>
      <c r="I1981" s="169"/>
      <c r="J1981" s="166">
        <f t="shared" si="129"/>
        <v>0</v>
      </c>
      <c r="K1981" s="196"/>
      <c r="L1981" s="196"/>
      <c r="M1981" s="196"/>
      <c r="N1981" s="196"/>
      <c r="O1981" s="166">
        <f t="shared" si="131"/>
        <v>0</v>
      </c>
      <c r="P1981" s="195"/>
      <c r="Q1981" s="167"/>
    </row>
    <row r="1982" spans="1:17" s="207" customFormat="1" ht="12" hidden="1" customHeight="1">
      <c r="A1982" s="196"/>
      <c r="B1982" s="196"/>
      <c r="C1982" s="167"/>
      <c r="D1982" s="167"/>
      <c r="E1982" s="197"/>
      <c r="F1982" s="169"/>
      <c r="G1982" s="169"/>
      <c r="H1982" s="169">
        <f t="shared" si="130"/>
        <v>0</v>
      </c>
      <c r="I1982" s="169"/>
      <c r="J1982" s="166">
        <f t="shared" si="129"/>
        <v>0</v>
      </c>
      <c r="K1982" s="196"/>
      <c r="L1982" s="196"/>
      <c r="M1982" s="196"/>
      <c r="N1982" s="196"/>
      <c r="O1982" s="166">
        <f t="shared" si="131"/>
        <v>0</v>
      </c>
      <c r="P1982" s="195"/>
      <c r="Q1982" s="167"/>
    </row>
    <row r="1983" spans="1:17" s="207" customFormat="1" ht="12" hidden="1" customHeight="1">
      <c r="A1983" s="196"/>
      <c r="B1983" s="196"/>
      <c r="C1983" s="167"/>
      <c r="D1983" s="167"/>
      <c r="E1983" s="197"/>
      <c r="F1983" s="169"/>
      <c r="G1983" s="169"/>
      <c r="H1983" s="169">
        <f t="shared" si="130"/>
        <v>0</v>
      </c>
      <c r="I1983" s="169"/>
      <c r="J1983" s="166">
        <f t="shared" si="129"/>
        <v>0</v>
      </c>
      <c r="K1983" s="196"/>
      <c r="L1983" s="196"/>
      <c r="M1983" s="196"/>
      <c r="N1983" s="196"/>
      <c r="O1983" s="166">
        <f t="shared" si="131"/>
        <v>0</v>
      </c>
      <c r="P1983" s="195"/>
      <c r="Q1983" s="167"/>
    </row>
    <row r="1984" spans="1:17" s="207" customFormat="1" ht="12" hidden="1" customHeight="1">
      <c r="A1984" s="196"/>
      <c r="B1984" s="196"/>
      <c r="C1984" s="167"/>
      <c r="D1984" s="167"/>
      <c r="E1984" s="197"/>
      <c r="F1984" s="169"/>
      <c r="G1984" s="169"/>
      <c r="H1984" s="169">
        <f t="shared" si="130"/>
        <v>0</v>
      </c>
      <c r="I1984" s="169"/>
      <c r="J1984" s="166">
        <f t="shared" si="129"/>
        <v>0</v>
      </c>
      <c r="K1984" s="196"/>
      <c r="L1984" s="196"/>
      <c r="M1984" s="196"/>
      <c r="N1984" s="196"/>
      <c r="O1984" s="166">
        <f t="shared" si="131"/>
        <v>0</v>
      </c>
      <c r="P1984" s="195"/>
      <c r="Q1984" s="167"/>
    </row>
    <row r="1985" spans="1:17" s="207" customFormat="1" ht="12" hidden="1" customHeight="1">
      <c r="A1985" s="196"/>
      <c r="B1985" s="196"/>
      <c r="C1985" s="167"/>
      <c r="D1985" s="167"/>
      <c r="E1985" s="197"/>
      <c r="F1985" s="169"/>
      <c r="G1985" s="169"/>
      <c r="H1985" s="169">
        <f t="shared" si="130"/>
        <v>0</v>
      </c>
      <c r="I1985" s="169"/>
      <c r="J1985" s="166">
        <f t="shared" si="129"/>
        <v>0</v>
      </c>
      <c r="K1985" s="196"/>
      <c r="L1985" s="196"/>
      <c r="M1985" s="196"/>
      <c r="N1985" s="196"/>
      <c r="O1985" s="166">
        <f t="shared" si="131"/>
        <v>0</v>
      </c>
      <c r="P1985" s="195"/>
      <c r="Q1985" s="167"/>
    </row>
    <row r="1986" spans="1:17" s="207" customFormat="1" ht="12" hidden="1" customHeight="1">
      <c r="A1986" s="196"/>
      <c r="B1986" s="196"/>
      <c r="C1986" s="167"/>
      <c r="D1986" s="167"/>
      <c r="E1986" s="197"/>
      <c r="F1986" s="169"/>
      <c r="G1986" s="169"/>
      <c r="H1986" s="169">
        <f t="shared" si="130"/>
        <v>0</v>
      </c>
      <c r="I1986" s="169"/>
      <c r="J1986" s="166">
        <f t="shared" si="129"/>
        <v>0</v>
      </c>
      <c r="K1986" s="196"/>
      <c r="L1986" s="196"/>
      <c r="M1986" s="196"/>
      <c r="N1986" s="196"/>
      <c r="O1986" s="166">
        <f t="shared" si="131"/>
        <v>0</v>
      </c>
      <c r="P1986" s="195"/>
      <c r="Q1986" s="167"/>
    </row>
    <row r="1987" spans="1:17" s="207" customFormat="1" ht="12" hidden="1" customHeight="1">
      <c r="A1987" s="196"/>
      <c r="B1987" s="196"/>
      <c r="C1987" s="167"/>
      <c r="D1987" s="167"/>
      <c r="E1987" s="197"/>
      <c r="F1987" s="169"/>
      <c r="G1987" s="169"/>
      <c r="H1987" s="169">
        <f t="shared" si="130"/>
        <v>0</v>
      </c>
      <c r="I1987" s="169"/>
      <c r="J1987" s="166">
        <f t="shared" si="129"/>
        <v>0</v>
      </c>
      <c r="K1987" s="196"/>
      <c r="L1987" s="196"/>
      <c r="M1987" s="196"/>
      <c r="N1987" s="196"/>
      <c r="O1987" s="166">
        <f t="shared" si="131"/>
        <v>0</v>
      </c>
      <c r="P1987" s="195"/>
      <c r="Q1987" s="167"/>
    </row>
    <row r="1988" spans="1:17" s="207" customFormat="1" ht="12" hidden="1" customHeight="1">
      <c r="A1988" s="196"/>
      <c r="B1988" s="196"/>
      <c r="C1988" s="167"/>
      <c r="D1988" s="167"/>
      <c r="E1988" s="197"/>
      <c r="F1988" s="169"/>
      <c r="G1988" s="169"/>
      <c r="H1988" s="169">
        <f t="shared" si="130"/>
        <v>0</v>
      </c>
      <c r="I1988" s="169"/>
      <c r="J1988" s="166">
        <f t="shared" si="129"/>
        <v>0</v>
      </c>
      <c r="K1988" s="196"/>
      <c r="L1988" s="196"/>
      <c r="M1988" s="196"/>
      <c r="N1988" s="196"/>
      <c r="O1988" s="166">
        <f t="shared" si="131"/>
        <v>0</v>
      </c>
      <c r="P1988" s="195"/>
      <c r="Q1988" s="167"/>
    </row>
    <row r="1989" spans="1:17" s="207" customFormat="1" ht="12" hidden="1" customHeight="1">
      <c r="A1989" s="196"/>
      <c r="B1989" s="196"/>
      <c r="C1989" s="167"/>
      <c r="D1989" s="167"/>
      <c r="E1989" s="197"/>
      <c r="F1989" s="169"/>
      <c r="G1989" s="169"/>
      <c r="H1989" s="169">
        <f t="shared" si="130"/>
        <v>0</v>
      </c>
      <c r="I1989" s="169"/>
      <c r="J1989" s="166">
        <f t="shared" si="129"/>
        <v>0</v>
      </c>
      <c r="K1989" s="196"/>
      <c r="L1989" s="196"/>
      <c r="M1989" s="196"/>
      <c r="N1989" s="196"/>
      <c r="O1989" s="166">
        <f t="shared" si="131"/>
        <v>0</v>
      </c>
      <c r="P1989" s="195"/>
      <c r="Q1989" s="167"/>
    </row>
    <row r="1990" spans="1:17" s="207" customFormat="1" ht="12" hidden="1" customHeight="1">
      <c r="A1990" s="196"/>
      <c r="B1990" s="196"/>
      <c r="C1990" s="167"/>
      <c r="D1990" s="167"/>
      <c r="E1990" s="197"/>
      <c r="F1990" s="169"/>
      <c r="G1990" s="169"/>
      <c r="H1990" s="169">
        <f t="shared" si="130"/>
        <v>0</v>
      </c>
      <c r="I1990" s="169"/>
      <c r="J1990" s="166">
        <f t="shared" si="129"/>
        <v>0</v>
      </c>
      <c r="K1990" s="196"/>
      <c r="L1990" s="196"/>
      <c r="M1990" s="196"/>
      <c r="N1990" s="196"/>
      <c r="O1990" s="166">
        <f t="shared" si="131"/>
        <v>0</v>
      </c>
      <c r="P1990" s="195"/>
      <c r="Q1990" s="167"/>
    </row>
    <row r="1991" spans="1:17" s="207" customFormat="1" ht="12" hidden="1" customHeight="1">
      <c r="A1991" s="196"/>
      <c r="B1991" s="196"/>
      <c r="C1991" s="167"/>
      <c r="D1991" s="167"/>
      <c r="E1991" s="197"/>
      <c r="F1991" s="169"/>
      <c r="G1991" s="169"/>
      <c r="H1991" s="169">
        <f t="shared" si="130"/>
        <v>0</v>
      </c>
      <c r="I1991" s="169"/>
      <c r="J1991" s="166">
        <f t="shared" si="129"/>
        <v>0</v>
      </c>
      <c r="K1991" s="196"/>
      <c r="L1991" s="196"/>
      <c r="M1991" s="196"/>
      <c r="N1991" s="196"/>
      <c r="O1991" s="166">
        <f t="shared" si="131"/>
        <v>0</v>
      </c>
      <c r="P1991" s="195"/>
      <c r="Q1991" s="167"/>
    </row>
    <row r="1992" spans="1:17" s="207" customFormat="1" ht="12" hidden="1" customHeight="1">
      <c r="A1992" s="196"/>
      <c r="B1992" s="196"/>
      <c r="C1992" s="167"/>
      <c r="D1992" s="167"/>
      <c r="E1992" s="197"/>
      <c r="F1992" s="169"/>
      <c r="G1992" s="169"/>
      <c r="H1992" s="169">
        <f t="shared" si="130"/>
        <v>0</v>
      </c>
      <c r="I1992" s="169"/>
      <c r="J1992" s="166">
        <f t="shared" si="129"/>
        <v>0</v>
      </c>
      <c r="K1992" s="196"/>
      <c r="L1992" s="196"/>
      <c r="M1992" s="196"/>
      <c r="N1992" s="196"/>
      <c r="O1992" s="166">
        <f t="shared" si="131"/>
        <v>0</v>
      </c>
      <c r="P1992" s="195"/>
      <c r="Q1992" s="167"/>
    </row>
    <row r="1993" spans="1:17" s="207" customFormat="1" ht="12" hidden="1" customHeight="1">
      <c r="A1993" s="196"/>
      <c r="B1993" s="196"/>
      <c r="C1993" s="167"/>
      <c r="D1993" s="167"/>
      <c r="E1993" s="197"/>
      <c r="F1993" s="169"/>
      <c r="G1993" s="169"/>
      <c r="H1993" s="169">
        <f t="shared" si="130"/>
        <v>0</v>
      </c>
      <c r="I1993" s="169"/>
      <c r="J1993" s="166">
        <f t="shared" si="129"/>
        <v>0</v>
      </c>
      <c r="K1993" s="196"/>
      <c r="L1993" s="196"/>
      <c r="M1993" s="196"/>
      <c r="N1993" s="196"/>
      <c r="O1993" s="166">
        <f t="shared" si="131"/>
        <v>0</v>
      </c>
      <c r="P1993" s="195"/>
      <c r="Q1993" s="167"/>
    </row>
    <row r="1994" spans="1:17" s="207" customFormat="1" ht="12" hidden="1" customHeight="1">
      <c r="A1994" s="196"/>
      <c r="B1994" s="196"/>
      <c r="C1994" s="167"/>
      <c r="D1994" s="167"/>
      <c r="E1994" s="197"/>
      <c r="F1994" s="169"/>
      <c r="G1994" s="169"/>
      <c r="H1994" s="169">
        <f t="shared" si="130"/>
        <v>0</v>
      </c>
      <c r="I1994" s="169"/>
      <c r="J1994" s="166">
        <f t="shared" si="129"/>
        <v>0</v>
      </c>
      <c r="K1994" s="196"/>
      <c r="L1994" s="196"/>
      <c r="M1994" s="196"/>
      <c r="N1994" s="196"/>
      <c r="O1994" s="166">
        <f t="shared" si="131"/>
        <v>0</v>
      </c>
      <c r="P1994" s="195"/>
      <c r="Q1994" s="167"/>
    </row>
    <row r="1995" spans="1:17" s="207" customFormat="1" ht="12" hidden="1" customHeight="1">
      <c r="A1995" s="196"/>
      <c r="B1995" s="196"/>
      <c r="C1995" s="167"/>
      <c r="D1995" s="167"/>
      <c r="E1995" s="197"/>
      <c r="F1995" s="169"/>
      <c r="G1995" s="169"/>
      <c r="H1995" s="169">
        <f t="shared" si="130"/>
        <v>0</v>
      </c>
      <c r="I1995" s="169"/>
      <c r="J1995" s="166">
        <f t="shared" si="129"/>
        <v>0</v>
      </c>
      <c r="K1995" s="196"/>
      <c r="L1995" s="196"/>
      <c r="M1995" s="196"/>
      <c r="N1995" s="196"/>
      <c r="O1995" s="166">
        <f t="shared" si="131"/>
        <v>0</v>
      </c>
      <c r="P1995" s="195"/>
      <c r="Q1995" s="167"/>
    </row>
    <row r="1996" spans="1:17" s="207" customFormat="1" ht="12" hidden="1" customHeight="1">
      <c r="A1996" s="196"/>
      <c r="B1996" s="196"/>
      <c r="C1996" s="167"/>
      <c r="D1996" s="167"/>
      <c r="E1996" s="197"/>
      <c r="F1996" s="169"/>
      <c r="G1996" s="169"/>
      <c r="H1996" s="169">
        <f t="shared" si="130"/>
        <v>0</v>
      </c>
      <c r="I1996" s="169"/>
      <c r="J1996" s="166">
        <f t="shared" si="129"/>
        <v>0</v>
      </c>
      <c r="K1996" s="196"/>
      <c r="L1996" s="196"/>
      <c r="M1996" s="196"/>
      <c r="N1996" s="196"/>
      <c r="O1996" s="166">
        <f t="shared" si="131"/>
        <v>0</v>
      </c>
      <c r="P1996" s="195"/>
      <c r="Q1996" s="167"/>
    </row>
    <row r="1997" spans="1:17" s="207" customFormat="1" ht="12" hidden="1" customHeight="1">
      <c r="A1997" s="196"/>
      <c r="B1997" s="196"/>
      <c r="C1997" s="167"/>
      <c r="D1997" s="167"/>
      <c r="E1997" s="197"/>
      <c r="F1997" s="169"/>
      <c r="G1997" s="169"/>
      <c r="H1997" s="169">
        <f t="shared" si="130"/>
        <v>0</v>
      </c>
      <c r="I1997" s="169"/>
      <c r="J1997" s="166">
        <f t="shared" si="129"/>
        <v>0</v>
      </c>
      <c r="K1997" s="196"/>
      <c r="L1997" s="196"/>
      <c r="M1997" s="196"/>
      <c r="N1997" s="196"/>
      <c r="O1997" s="166">
        <f t="shared" si="131"/>
        <v>0</v>
      </c>
      <c r="P1997" s="195"/>
      <c r="Q1997" s="167"/>
    </row>
    <row r="1998" spans="1:17" s="207" customFormat="1" ht="12" hidden="1" customHeight="1">
      <c r="A1998" s="196"/>
      <c r="B1998" s="196"/>
      <c r="C1998" s="167"/>
      <c r="D1998" s="167"/>
      <c r="E1998" s="197"/>
      <c r="F1998" s="169"/>
      <c r="G1998" s="169"/>
      <c r="H1998" s="169">
        <f t="shared" si="130"/>
        <v>0</v>
      </c>
      <c r="I1998" s="169"/>
      <c r="J1998" s="166">
        <f t="shared" si="129"/>
        <v>0</v>
      </c>
      <c r="K1998" s="196"/>
      <c r="L1998" s="196"/>
      <c r="M1998" s="196"/>
      <c r="N1998" s="196"/>
      <c r="O1998" s="166">
        <f t="shared" si="131"/>
        <v>0</v>
      </c>
      <c r="P1998" s="195"/>
      <c r="Q1998" s="167"/>
    </row>
    <row r="1999" spans="1:17" s="207" customFormat="1" ht="12" hidden="1" customHeight="1">
      <c r="A1999" s="196"/>
      <c r="B1999" s="196"/>
      <c r="C1999" s="167"/>
      <c r="D1999" s="167"/>
      <c r="E1999" s="197"/>
      <c r="F1999" s="169"/>
      <c r="G1999" s="169"/>
      <c r="H1999" s="169">
        <f t="shared" si="130"/>
        <v>0</v>
      </c>
      <c r="I1999" s="169"/>
      <c r="J1999" s="166">
        <f t="shared" si="129"/>
        <v>0</v>
      </c>
      <c r="K1999" s="196"/>
      <c r="L1999" s="196"/>
      <c r="M1999" s="196"/>
      <c r="N1999" s="196"/>
      <c r="O1999" s="166">
        <f t="shared" si="131"/>
        <v>0</v>
      </c>
      <c r="P1999" s="195"/>
      <c r="Q1999" s="167"/>
    </row>
    <row r="2000" spans="1:17" s="207" customFormat="1" ht="12" hidden="1" customHeight="1">
      <c r="A2000" s="196"/>
      <c r="B2000" s="196"/>
      <c r="C2000" s="167"/>
      <c r="D2000" s="167"/>
      <c r="E2000" s="197"/>
      <c r="F2000" s="169"/>
      <c r="G2000" s="169"/>
      <c r="H2000" s="169">
        <f t="shared" si="130"/>
        <v>0</v>
      </c>
      <c r="I2000" s="169"/>
      <c r="J2000" s="166">
        <f t="shared" ref="J2000:J2063" si="132">IF(P2000="",F2000*I2000*$J$3*$P$3,F2000*I2000*$J$3*P2000)</f>
        <v>0</v>
      </c>
      <c r="K2000" s="196"/>
      <c r="L2000" s="196"/>
      <c r="M2000" s="196"/>
      <c r="N2000" s="196"/>
      <c r="O2000" s="166">
        <f t="shared" si="131"/>
        <v>0</v>
      </c>
      <c r="P2000" s="195"/>
      <c r="Q2000" s="167"/>
    </row>
    <row r="2001" spans="1:17" s="207" customFormat="1" ht="12" hidden="1" customHeight="1">
      <c r="A2001" s="196"/>
      <c r="B2001" s="196"/>
      <c r="C2001" s="167"/>
      <c r="D2001" s="167"/>
      <c r="E2001" s="197"/>
      <c r="F2001" s="169"/>
      <c r="G2001" s="169"/>
      <c r="H2001" s="169">
        <f t="shared" si="130"/>
        <v>0</v>
      </c>
      <c r="I2001" s="169"/>
      <c r="J2001" s="166">
        <f t="shared" si="132"/>
        <v>0</v>
      </c>
      <c r="K2001" s="196"/>
      <c r="L2001" s="196"/>
      <c r="M2001" s="196"/>
      <c r="N2001" s="196"/>
      <c r="O2001" s="166">
        <f t="shared" si="131"/>
        <v>0</v>
      </c>
      <c r="P2001" s="195"/>
      <c r="Q2001" s="167"/>
    </row>
    <row r="2002" spans="1:17" s="207" customFormat="1" ht="12" hidden="1" customHeight="1">
      <c r="A2002" s="196"/>
      <c r="B2002" s="196"/>
      <c r="C2002" s="167"/>
      <c r="D2002" s="167"/>
      <c r="E2002" s="197"/>
      <c r="F2002" s="169"/>
      <c r="G2002" s="169"/>
      <c r="H2002" s="169">
        <f t="shared" si="130"/>
        <v>0</v>
      </c>
      <c r="I2002" s="169"/>
      <c r="J2002" s="166">
        <f t="shared" si="132"/>
        <v>0</v>
      </c>
      <c r="K2002" s="196"/>
      <c r="L2002" s="196"/>
      <c r="M2002" s="196"/>
      <c r="N2002" s="196"/>
      <c r="O2002" s="166">
        <f t="shared" si="131"/>
        <v>0</v>
      </c>
      <c r="P2002" s="195"/>
      <c r="Q2002" s="167"/>
    </row>
    <row r="2003" spans="1:17" s="207" customFormat="1" ht="12" hidden="1" customHeight="1">
      <c r="A2003" s="196"/>
      <c r="B2003" s="196"/>
      <c r="C2003" s="167"/>
      <c r="D2003" s="167"/>
      <c r="E2003" s="197"/>
      <c r="F2003" s="169"/>
      <c r="G2003" s="169"/>
      <c r="H2003" s="169">
        <f t="shared" si="130"/>
        <v>0</v>
      </c>
      <c r="I2003" s="169"/>
      <c r="J2003" s="166">
        <f t="shared" si="132"/>
        <v>0</v>
      </c>
      <c r="K2003" s="196"/>
      <c r="L2003" s="196"/>
      <c r="M2003" s="196"/>
      <c r="N2003" s="196"/>
      <c r="O2003" s="166">
        <f t="shared" si="131"/>
        <v>0</v>
      </c>
      <c r="P2003" s="195"/>
      <c r="Q2003" s="167"/>
    </row>
    <row r="2004" spans="1:17" s="207" customFormat="1" ht="12" hidden="1" customHeight="1">
      <c r="A2004" s="196"/>
      <c r="B2004" s="196"/>
      <c r="C2004" s="167"/>
      <c r="D2004" s="167"/>
      <c r="E2004" s="197"/>
      <c r="F2004" s="169"/>
      <c r="G2004" s="169"/>
      <c r="H2004" s="169">
        <f t="shared" si="130"/>
        <v>0</v>
      </c>
      <c r="I2004" s="169"/>
      <c r="J2004" s="166">
        <f t="shared" si="132"/>
        <v>0</v>
      </c>
      <c r="K2004" s="196"/>
      <c r="L2004" s="196"/>
      <c r="M2004" s="196"/>
      <c r="N2004" s="196"/>
      <c r="O2004" s="166">
        <f t="shared" si="131"/>
        <v>0</v>
      </c>
      <c r="P2004" s="195"/>
      <c r="Q2004" s="167"/>
    </row>
    <row r="2005" spans="1:17" s="207" customFormat="1" ht="12" hidden="1" customHeight="1">
      <c r="A2005" s="196"/>
      <c r="B2005" s="196"/>
      <c r="C2005" s="167"/>
      <c r="D2005" s="167"/>
      <c r="E2005" s="197"/>
      <c r="F2005" s="169"/>
      <c r="G2005" s="169"/>
      <c r="H2005" s="169">
        <f t="shared" si="130"/>
        <v>0</v>
      </c>
      <c r="I2005" s="169"/>
      <c r="J2005" s="166">
        <f t="shared" si="132"/>
        <v>0</v>
      </c>
      <c r="K2005" s="196"/>
      <c r="L2005" s="196"/>
      <c r="M2005" s="196"/>
      <c r="N2005" s="196"/>
      <c r="O2005" s="166">
        <f t="shared" si="131"/>
        <v>0</v>
      </c>
      <c r="P2005" s="195"/>
      <c r="Q2005" s="167"/>
    </row>
    <row r="2006" spans="1:17" s="207" customFormat="1" ht="12" hidden="1" customHeight="1">
      <c r="A2006" s="196"/>
      <c r="B2006" s="196"/>
      <c r="C2006" s="167"/>
      <c r="D2006" s="167"/>
      <c r="E2006" s="197"/>
      <c r="F2006" s="169"/>
      <c r="G2006" s="169"/>
      <c r="H2006" s="169">
        <f t="shared" si="130"/>
        <v>0</v>
      </c>
      <c r="I2006" s="169"/>
      <c r="J2006" s="166">
        <f t="shared" si="132"/>
        <v>0</v>
      </c>
      <c r="K2006" s="196"/>
      <c r="L2006" s="196"/>
      <c r="M2006" s="196"/>
      <c r="N2006" s="196"/>
      <c r="O2006" s="166">
        <f t="shared" si="131"/>
        <v>0</v>
      </c>
      <c r="P2006" s="195"/>
      <c r="Q2006" s="167"/>
    </row>
    <row r="2007" spans="1:17" s="207" customFormat="1" ht="12" hidden="1" customHeight="1">
      <c r="A2007" s="196"/>
      <c r="B2007" s="196"/>
      <c r="C2007" s="167"/>
      <c r="D2007" s="167"/>
      <c r="E2007" s="197"/>
      <c r="F2007" s="169"/>
      <c r="G2007" s="169"/>
      <c r="H2007" s="169">
        <f t="shared" si="130"/>
        <v>0</v>
      </c>
      <c r="I2007" s="169"/>
      <c r="J2007" s="166">
        <f t="shared" si="132"/>
        <v>0</v>
      </c>
      <c r="K2007" s="196"/>
      <c r="L2007" s="196"/>
      <c r="M2007" s="196"/>
      <c r="N2007" s="196"/>
      <c r="O2007" s="166">
        <f t="shared" si="131"/>
        <v>0</v>
      </c>
      <c r="P2007" s="195"/>
      <c r="Q2007" s="167"/>
    </row>
    <row r="2008" spans="1:17" s="207" customFormat="1" ht="12" hidden="1" customHeight="1">
      <c r="A2008" s="196"/>
      <c r="B2008" s="196"/>
      <c r="C2008" s="167"/>
      <c r="D2008" s="167"/>
      <c r="E2008" s="197"/>
      <c r="F2008" s="169"/>
      <c r="G2008" s="169"/>
      <c r="H2008" s="169">
        <f t="shared" si="130"/>
        <v>0</v>
      </c>
      <c r="I2008" s="169"/>
      <c r="J2008" s="166">
        <f t="shared" si="132"/>
        <v>0</v>
      </c>
      <c r="K2008" s="196"/>
      <c r="L2008" s="196"/>
      <c r="M2008" s="196"/>
      <c r="N2008" s="196"/>
      <c r="O2008" s="166">
        <f t="shared" si="131"/>
        <v>0</v>
      </c>
      <c r="P2008" s="195"/>
      <c r="Q2008" s="167"/>
    </row>
    <row r="2009" spans="1:17" s="207" customFormat="1" ht="12" hidden="1" customHeight="1">
      <c r="A2009" s="196"/>
      <c r="B2009" s="196"/>
      <c r="C2009" s="167"/>
      <c r="D2009" s="167"/>
      <c r="E2009" s="197"/>
      <c r="F2009" s="169"/>
      <c r="G2009" s="169"/>
      <c r="H2009" s="169">
        <f t="shared" si="130"/>
        <v>0</v>
      </c>
      <c r="I2009" s="169"/>
      <c r="J2009" s="166">
        <f t="shared" si="132"/>
        <v>0</v>
      </c>
      <c r="K2009" s="196"/>
      <c r="L2009" s="196"/>
      <c r="M2009" s="196"/>
      <c r="N2009" s="196"/>
      <c r="O2009" s="166">
        <f t="shared" si="131"/>
        <v>0</v>
      </c>
      <c r="P2009" s="195"/>
      <c r="Q2009" s="167"/>
    </row>
    <row r="2010" spans="1:17" s="207" customFormat="1" ht="12" hidden="1" customHeight="1">
      <c r="A2010" s="196"/>
      <c r="B2010" s="196"/>
      <c r="C2010" s="167"/>
      <c r="D2010" s="167"/>
      <c r="E2010" s="197"/>
      <c r="F2010" s="169"/>
      <c r="G2010" s="169"/>
      <c r="H2010" s="169">
        <f t="shared" si="130"/>
        <v>0</v>
      </c>
      <c r="I2010" s="169"/>
      <c r="J2010" s="166">
        <f t="shared" si="132"/>
        <v>0</v>
      </c>
      <c r="K2010" s="196"/>
      <c r="L2010" s="196"/>
      <c r="M2010" s="196"/>
      <c r="N2010" s="196"/>
      <c r="O2010" s="166">
        <f t="shared" si="131"/>
        <v>0</v>
      </c>
      <c r="P2010" s="195"/>
      <c r="Q2010" s="167"/>
    </row>
    <row r="2011" spans="1:17" s="207" customFormat="1" ht="12" hidden="1" customHeight="1">
      <c r="A2011" s="196"/>
      <c r="B2011" s="196"/>
      <c r="C2011" s="167"/>
      <c r="D2011" s="167"/>
      <c r="E2011" s="197"/>
      <c r="F2011" s="169"/>
      <c r="G2011" s="169"/>
      <c r="H2011" s="169">
        <f t="shared" si="130"/>
        <v>0</v>
      </c>
      <c r="I2011" s="169"/>
      <c r="J2011" s="166">
        <f t="shared" si="132"/>
        <v>0</v>
      </c>
      <c r="K2011" s="196"/>
      <c r="L2011" s="196"/>
      <c r="M2011" s="196"/>
      <c r="N2011" s="196"/>
      <c r="O2011" s="166">
        <f t="shared" si="131"/>
        <v>0</v>
      </c>
      <c r="P2011" s="195"/>
      <c r="Q2011" s="167"/>
    </row>
    <row r="2012" spans="1:17" s="207" customFormat="1" ht="12" hidden="1" customHeight="1">
      <c r="A2012" s="196"/>
      <c r="B2012" s="196"/>
      <c r="C2012" s="167"/>
      <c r="D2012" s="167"/>
      <c r="E2012" s="197"/>
      <c r="F2012" s="169"/>
      <c r="G2012" s="169"/>
      <c r="H2012" s="169">
        <f t="shared" si="130"/>
        <v>0</v>
      </c>
      <c r="I2012" s="169"/>
      <c r="J2012" s="166">
        <f t="shared" si="132"/>
        <v>0</v>
      </c>
      <c r="K2012" s="196"/>
      <c r="L2012" s="196"/>
      <c r="M2012" s="196"/>
      <c r="N2012" s="196"/>
      <c r="O2012" s="166">
        <f t="shared" si="131"/>
        <v>0</v>
      </c>
      <c r="P2012" s="195"/>
      <c r="Q2012" s="167"/>
    </row>
    <row r="2013" spans="1:17" s="207" customFormat="1" ht="12" hidden="1" customHeight="1">
      <c r="A2013" s="196"/>
      <c r="B2013" s="196"/>
      <c r="C2013" s="167"/>
      <c r="D2013" s="167"/>
      <c r="E2013" s="197"/>
      <c r="F2013" s="169"/>
      <c r="G2013" s="169"/>
      <c r="H2013" s="169">
        <f t="shared" ref="H2013:H2076" si="133">F2013*G2013*$H$3</f>
        <v>0</v>
      </c>
      <c r="I2013" s="169"/>
      <c r="J2013" s="166">
        <f t="shared" si="132"/>
        <v>0</v>
      </c>
      <c r="K2013" s="196"/>
      <c r="L2013" s="196"/>
      <c r="M2013" s="196"/>
      <c r="N2013" s="196"/>
      <c r="O2013" s="166">
        <f t="shared" si="131"/>
        <v>0</v>
      </c>
      <c r="P2013" s="195"/>
      <c r="Q2013" s="167"/>
    </row>
    <row r="2014" spans="1:17" s="207" customFormat="1" ht="12" hidden="1" customHeight="1">
      <c r="A2014" s="196"/>
      <c r="B2014" s="196"/>
      <c r="C2014" s="167"/>
      <c r="D2014" s="167"/>
      <c r="E2014" s="197"/>
      <c r="F2014" s="169"/>
      <c r="G2014" s="169"/>
      <c r="H2014" s="169">
        <f t="shared" si="133"/>
        <v>0</v>
      </c>
      <c r="I2014" s="169"/>
      <c r="J2014" s="166">
        <f t="shared" si="132"/>
        <v>0</v>
      </c>
      <c r="K2014" s="196"/>
      <c r="L2014" s="196"/>
      <c r="M2014" s="196"/>
      <c r="N2014" s="196"/>
      <c r="O2014" s="166">
        <f t="shared" si="131"/>
        <v>0</v>
      </c>
      <c r="P2014" s="195"/>
      <c r="Q2014" s="167"/>
    </row>
    <row r="2015" spans="1:17" s="207" customFormat="1" ht="12" hidden="1" customHeight="1">
      <c r="A2015" s="196"/>
      <c r="B2015" s="196"/>
      <c r="C2015" s="167"/>
      <c r="D2015" s="167"/>
      <c r="E2015" s="197"/>
      <c r="F2015" s="169"/>
      <c r="G2015" s="169"/>
      <c r="H2015" s="169">
        <f t="shared" si="133"/>
        <v>0</v>
      </c>
      <c r="I2015" s="169"/>
      <c r="J2015" s="166">
        <f t="shared" si="132"/>
        <v>0</v>
      </c>
      <c r="K2015" s="196"/>
      <c r="L2015" s="196"/>
      <c r="M2015" s="196"/>
      <c r="N2015" s="196"/>
      <c r="O2015" s="166">
        <f t="shared" si="131"/>
        <v>0</v>
      </c>
      <c r="P2015" s="195"/>
      <c r="Q2015" s="167"/>
    </row>
    <row r="2016" spans="1:17" s="207" customFormat="1" ht="12" hidden="1" customHeight="1">
      <c r="A2016" s="196"/>
      <c r="B2016" s="196"/>
      <c r="C2016" s="167"/>
      <c r="D2016" s="167"/>
      <c r="E2016" s="197"/>
      <c r="F2016" s="169"/>
      <c r="G2016" s="169"/>
      <c r="H2016" s="169">
        <f t="shared" si="133"/>
        <v>0</v>
      </c>
      <c r="I2016" s="169"/>
      <c r="J2016" s="166">
        <f t="shared" si="132"/>
        <v>0</v>
      </c>
      <c r="K2016" s="196"/>
      <c r="L2016" s="196"/>
      <c r="M2016" s="196"/>
      <c r="N2016" s="196"/>
      <c r="O2016" s="166">
        <f t="shared" ref="O2016:O2079" si="134">SUM(H2016+J2016)+L2016+N2016</f>
        <v>0</v>
      </c>
      <c r="P2016" s="195"/>
      <c r="Q2016" s="167"/>
    </row>
    <row r="2017" spans="1:17" s="207" customFormat="1" ht="12" hidden="1" customHeight="1">
      <c r="A2017" s="196"/>
      <c r="B2017" s="196"/>
      <c r="C2017" s="167"/>
      <c r="D2017" s="167"/>
      <c r="E2017" s="197"/>
      <c r="F2017" s="169"/>
      <c r="G2017" s="169"/>
      <c r="H2017" s="169">
        <f t="shared" si="133"/>
        <v>0</v>
      </c>
      <c r="I2017" s="169"/>
      <c r="J2017" s="166">
        <f t="shared" si="132"/>
        <v>0</v>
      </c>
      <c r="K2017" s="196"/>
      <c r="L2017" s="196"/>
      <c r="M2017" s="196"/>
      <c r="N2017" s="196"/>
      <c r="O2017" s="166">
        <f t="shared" si="134"/>
        <v>0</v>
      </c>
      <c r="P2017" s="195"/>
      <c r="Q2017" s="167"/>
    </row>
    <row r="2018" spans="1:17" s="207" customFormat="1" ht="12" hidden="1" customHeight="1">
      <c r="A2018" s="196"/>
      <c r="B2018" s="196"/>
      <c r="C2018" s="167"/>
      <c r="D2018" s="167"/>
      <c r="E2018" s="197"/>
      <c r="F2018" s="169"/>
      <c r="G2018" s="169"/>
      <c r="H2018" s="169">
        <f t="shared" si="133"/>
        <v>0</v>
      </c>
      <c r="I2018" s="169"/>
      <c r="J2018" s="166">
        <f t="shared" si="132"/>
        <v>0</v>
      </c>
      <c r="K2018" s="196"/>
      <c r="L2018" s="196"/>
      <c r="M2018" s="196"/>
      <c r="N2018" s="196"/>
      <c r="O2018" s="166">
        <f t="shared" si="134"/>
        <v>0</v>
      </c>
      <c r="P2018" s="195"/>
      <c r="Q2018" s="167"/>
    </row>
    <row r="2019" spans="1:17" s="207" customFormat="1" ht="12" hidden="1" customHeight="1">
      <c r="A2019" s="196"/>
      <c r="B2019" s="196"/>
      <c r="C2019" s="167"/>
      <c r="D2019" s="167"/>
      <c r="E2019" s="197"/>
      <c r="F2019" s="169"/>
      <c r="G2019" s="169"/>
      <c r="H2019" s="169">
        <f t="shared" si="133"/>
        <v>0</v>
      </c>
      <c r="I2019" s="169"/>
      <c r="J2019" s="166">
        <f t="shared" si="132"/>
        <v>0</v>
      </c>
      <c r="K2019" s="196"/>
      <c r="L2019" s="196"/>
      <c r="M2019" s="196"/>
      <c r="N2019" s="196"/>
      <c r="O2019" s="166">
        <f t="shared" si="134"/>
        <v>0</v>
      </c>
      <c r="P2019" s="195"/>
      <c r="Q2019" s="167"/>
    </row>
    <row r="2020" spans="1:17" s="207" customFormat="1" ht="12" hidden="1" customHeight="1">
      <c r="A2020" s="196"/>
      <c r="B2020" s="196"/>
      <c r="C2020" s="167"/>
      <c r="D2020" s="167"/>
      <c r="E2020" s="197"/>
      <c r="F2020" s="169"/>
      <c r="G2020" s="169"/>
      <c r="H2020" s="169">
        <f t="shared" si="133"/>
        <v>0</v>
      </c>
      <c r="I2020" s="169"/>
      <c r="J2020" s="166">
        <f t="shared" si="132"/>
        <v>0</v>
      </c>
      <c r="K2020" s="196"/>
      <c r="L2020" s="196"/>
      <c r="M2020" s="196"/>
      <c r="N2020" s="196"/>
      <c r="O2020" s="166">
        <f t="shared" si="134"/>
        <v>0</v>
      </c>
      <c r="P2020" s="195"/>
      <c r="Q2020" s="167"/>
    </row>
    <row r="2021" spans="1:17" s="207" customFormat="1" ht="12" hidden="1" customHeight="1">
      <c r="A2021" s="196"/>
      <c r="B2021" s="196"/>
      <c r="C2021" s="167"/>
      <c r="D2021" s="167"/>
      <c r="E2021" s="197"/>
      <c r="F2021" s="169"/>
      <c r="G2021" s="169"/>
      <c r="H2021" s="169">
        <f t="shared" si="133"/>
        <v>0</v>
      </c>
      <c r="I2021" s="169"/>
      <c r="J2021" s="166">
        <f t="shared" si="132"/>
        <v>0</v>
      </c>
      <c r="K2021" s="196"/>
      <c r="L2021" s="196"/>
      <c r="M2021" s="196"/>
      <c r="N2021" s="196"/>
      <c r="O2021" s="166">
        <f t="shared" si="134"/>
        <v>0</v>
      </c>
      <c r="P2021" s="195"/>
      <c r="Q2021" s="167"/>
    </row>
    <row r="2022" spans="1:17" s="207" customFormat="1" ht="12" hidden="1" customHeight="1">
      <c r="A2022" s="196"/>
      <c r="B2022" s="196"/>
      <c r="C2022" s="167"/>
      <c r="D2022" s="167"/>
      <c r="E2022" s="197"/>
      <c r="F2022" s="169"/>
      <c r="G2022" s="169"/>
      <c r="H2022" s="169">
        <f t="shared" si="133"/>
        <v>0</v>
      </c>
      <c r="I2022" s="169"/>
      <c r="J2022" s="166">
        <f t="shared" si="132"/>
        <v>0</v>
      </c>
      <c r="K2022" s="196"/>
      <c r="L2022" s="196"/>
      <c r="M2022" s="196"/>
      <c r="N2022" s="196"/>
      <c r="O2022" s="166">
        <f t="shared" si="134"/>
        <v>0</v>
      </c>
      <c r="P2022" s="195"/>
      <c r="Q2022" s="167"/>
    </row>
    <row r="2023" spans="1:17" s="207" customFormat="1" ht="12" hidden="1" customHeight="1">
      <c r="A2023" s="196"/>
      <c r="B2023" s="196"/>
      <c r="C2023" s="167"/>
      <c r="D2023" s="167"/>
      <c r="E2023" s="197"/>
      <c r="F2023" s="169"/>
      <c r="G2023" s="169"/>
      <c r="H2023" s="169">
        <f t="shared" si="133"/>
        <v>0</v>
      </c>
      <c r="I2023" s="169"/>
      <c r="J2023" s="166">
        <f t="shared" si="132"/>
        <v>0</v>
      </c>
      <c r="K2023" s="196"/>
      <c r="L2023" s="196"/>
      <c r="M2023" s="196"/>
      <c r="N2023" s="196"/>
      <c r="O2023" s="166">
        <f t="shared" si="134"/>
        <v>0</v>
      </c>
      <c r="P2023" s="195"/>
      <c r="Q2023" s="167"/>
    </row>
    <row r="2024" spans="1:17" s="207" customFormat="1" ht="12" hidden="1" customHeight="1">
      <c r="A2024" s="196"/>
      <c r="B2024" s="196"/>
      <c r="C2024" s="167"/>
      <c r="D2024" s="167"/>
      <c r="E2024" s="197"/>
      <c r="F2024" s="169"/>
      <c r="G2024" s="169"/>
      <c r="H2024" s="169">
        <f t="shared" si="133"/>
        <v>0</v>
      </c>
      <c r="I2024" s="169"/>
      <c r="J2024" s="166">
        <f t="shared" si="132"/>
        <v>0</v>
      </c>
      <c r="K2024" s="196"/>
      <c r="L2024" s="196"/>
      <c r="M2024" s="196"/>
      <c r="N2024" s="196"/>
      <c r="O2024" s="166">
        <f t="shared" si="134"/>
        <v>0</v>
      </c>
      <c r="P2024" s="195"/>
      <c r="Q2024" s="167"/>
    </row>
    <row r="2025" spans="1:17" s="207" customFormat="1" ht="12" hidden="1" customHeight="1">
      <c r="A2025" s="196"/>
      <c r="B2025" s="196"/>
      <c r="C2025" s="167"/>
      <c r="D2025" s="167"/>
      <c r="E2025" s="197"/>
      <c r="F2025" s="169"/>
      <c r="G2025" s="169"/>
      <c r="H2025" s="169">
        <f t="shared" si="133"/>
        <v>0</v>
      </c>
      <c r="I2025" s="169"/>
      <c r="J2025" s="166">
        <f t="shared" si="132"/>
        <v>0</v>
      </c>
      <c r="K2025" s="196"/>
      <c r="L2025" s="196"/>
      <c r="M2025" s="196"/>
      <c r="N2025" s="196"/>
      <c r="O2025" s="166">
        <f t="shared" si="134"/>
        <v>0</v>
      </c>
      <c r="P2025" s="195"/>
      <c r="Q2025" s="167"/>
    </row>
    <row r="2026" spans="1:17" s="207" customFormat="1" ht="12" hidden="1" customHeight="1">
      <c r="A2026" s="196"/>
      <c r="B2026" s="196"/>
      <c r="C2026" s="167"/>
      <c r="D2026" s="167"/>
      <c r="E2026" s="197"/>
      <c r="F2026" s="169"/>
      <c r="G2026" s="169"/>
      <c r="H2026" s="169">
        <f t="shared" si="133"/>
        <v>0</v>
      </c>
      <c r="I2026" s="169"/>
      <c r="J2026" s="166">
        <f t="shared" si="132"/>
        <v>0</v>
      </c>
      <c r="K2026" s="196"/>
      <c r="L2026" s="196"/>
      <c r="M2026" s="196"/>
      <c r="N2026" s="196"/>
      <c r="O2026" s="166">
        <f t="shared" si="134"/>
        <v>0</v>
      </c>
      <c r="P2026" s="195"/>
      <c r="Q2026" s="167"/>
    </row>
    <row r="2027" spans="1:17" s="207" customFormat="1" ht="12" hidden="1" customHeight="1">
      <c r="A2027" s="196"/>
      <c r="B2027" s="196"/>
      <c r="C2027" s="167"/>
      <c r="D2027" s="167"/>
      <c r="E2027" s="197"/>
      <c r="F2027" s="169"/>
      <c r="G2027" s="169"/>
      <c r="H2027" s="169">
        <f t="shared" si="133"/>
        <v>0</v>
      </c>
      <c r="I2027" s="169"/>
      <c r="J2027" s="166">
        <f t="shared" si="132"/>
        <v>0</v>
      </c>
      <c r="K2027" s="196"/>
      <c r="L2027" s="196"/>
      <c r="M2027" s="196"/>
      <c r="N2027" s="196"/>
      <c r="O2027" s="166">
        <f t="shared" si="134"/>
        <v>0</v>
      </c>
      <c r="P2027" s="195"/>
      <c r="Q2027" s="167"/>
    </row>
    <row r="2028" spans="1:17" s="207" customFormat="1" ht="12" hidden="1" customHeight="1">
      <c r="A2028" s="196"/>
      <c r="B2028" s="196"/>
      <c r="C2028" s="167"/>
      <c r="D2028" s="167"/>
      <c r="E2028" s="197"/>
      <c r="F2028" s="169"/>
      <c r="G2028" s="169"/>
      <c r="H2028" s="169">
        <f t="shared" si="133"/>
        <v>0</v>
      </c>
      <c r="I2028" s="169"/>
      <c r="J2028" s="166">
        <f t="shared" si="132"/>
        <v>0</v>
      </c>
      <c r="K2028" s="196"/>
      <c r="L2028" s="196"/>
      <c r="M2028" s="196"/>
      <c r="N2028" s="196"/>
      <c r="O2028" s="166">
        <f t="shared" si="134"/>
        <v>0</v>
      </c>
      <c r="P2028" s="195"/>
      <c r="Q2028" s="167"/>
    </row>
    <row r="2029" spans="1:17" s="207" customFormat="1" ht="12" hidden="1" customHeight="1">
      <c r="A2029" s="196"/>
      <c r="B2029" s="196"/>
      <c r="C2029" s="167"/>
      <c r="D2029" s="167"/>
      <c r="E2029" s="197"/>
      <c r="F2029" s="169"/>
      <c r="G2029" s="169"/>
      <c r="H2029" s="169">
        <f t="shared" si="133"/>
        <v>0</v>
      </c>
      <c r="I2029" s="169"/>
      <c r="J2029" s="166">
        <f t="shared" si="132"/>
        <v>0</v>
      </c>
      <c r="K2029" s="196"/>
      <c r="L2029" s="196"/>
      <c r="M2029" s="196"/>
      <c r="N2029" s="196"/>
      <c r="O2029" s="166">
        <f t="shared" si="134"/>
        <v>0</v>
      </c>
      <c r="P2029" s="195"/>
      <c r="Q2029" s="167"/>
    </row>
    <row r="2030" spans="1:17" s="207" customFormat="1" ht="12" hidden="1" customHeight="1">
      <c r="A2030" s="196"/>
      <c r="B2030" s="196"/>
      <c r="C2030" s="167"/>
      <c r="D2030" s="167"/>
      <c r="E2030" s="197"/>
      <c r="F2030" s="169"/>
      <c r="G2030" s="169"/>
      <c r="H2030" s="169">
        <f t="shared" si="133"/>
        <v>0</v>
      </c>
      <c r="I2030" s="169"/>
      <c r="J2030" s="166">
        <f t="shared" si="132"/>
        <v>0</v>
      </c>
      <c r="K2030" s="196"/>
      <c r="L2030" s="196"/>
      <c r="M2030" s="196"/>
      <c r="N2030" s="196"/>
      <c r="O2030" s="166">
        <f t="shared" si="134"/>
        <v>0</v>
      </c>
      <c r="P2030" s="195"/>
      <c r="Q2030" s="167"/>
    </row>
    <row r="2031" spans="1:17" s="207" customFormat="1" ht="12" hidden="1" customHeight="1">
      <c r="A2031" s="196"/>
      <c r="B2031" s="196"/>
      <c r="C2031" s="167"/>
      <c r="D2031" s="167"/>
      <c r="E2031" s="197"/>
      <c r="F2031" s="169"/>
      <c r="G2031" s="169"/>
      <c r="H2031" s="169">
        <f t="shared" si="133"/>
        <v>0</v>
      </c>
      <c r="I2031" s="169"/>
      <c r="J2031" s="166">
        <f t="shared" si="132"/>
        <v>0</v>
      </c>
      <c r="K2031" s="196"/>
      <c r="L2031" s="196"/>
      <c r="M2031" s="196"/>
      <c r="N2031" s="196"/>
      <c r="O2031" s="166">
        <f t="shared" si="134"/>
        <v>0</v>
      </c>
      <c r="P2031" s="195"/>
      <c r="Q2031" s="167"/>
    </row>
    <row r="2032" spans="1:17" s="207" customFormat="1" ht="12" hidden="1" customHeight="1">
      <c r="A2032" s="196"/>
      <c r="B2032" s="196"/>
      <c r="C2032" s="167"/>
      <c r="D2032" s="167"/>
      <c r="E2032" s="197"/>
      <c r="F2032" s="169"/>
      <c r="G2032" s="169"/>
      <c r="H2032" s="169">
        <f t="shared" si="133"/>
        <v>0</v>
      </c>
      <c r="I2032" s="169"/>
      <c r="J2032" s="166">
        <f t="shared" si="132"/>
        <v>0</v>
      </c>
      <c r="K2032" s="196"/>
      <c r="L2032" s="196"/>
      <c r="M2032" s="196"/>
      <c r="N2032" s="196"/>
      <c r="O2032" s="166">
        <f t="shared" si="134"/>
        <v>0</v>
      </c>
      <c r="P2032" s="195"/>
      <c r="Q2032" s="167"/>
    </row>
    <row r="2033" spans="1:17" s="207" customFormat="1" ht="12" hidden="1" customHeight="1">
      <c r="A2033" s="196"/>
      <c r="B2033" s="196"/>
      <c r="C2033" s="167"/>
      <c r="D2033" s="167"/>
      <c r="E2033" s="197"/>
      <c r="F2033" s="169"/>
      <c r="G2033" s="169"/>
      <c r="H2033" s="169">
        <f t="shared" si="133"/>
        <v>0</v>
      </c>
      <c r="I2033" s="169"/>
      <c r="J2033" s="166">
        <f t="shared" si="132"/>
        <v>0</v>
      </c>
      <c r="K2033" s="196"/>
      <c r="L2033" s="196"/>
      <c r="M2033" s="196"/>
      <c r="N2033" s="196"/>
      <c r="O2033" s="166">
        <f t="shared" si="134"/>
        <v>0</v>
      </c>
      <c r="P2033" s="195"/>
      <c r="Q2033" s="167"/>
    </row>
    <row r="2034" spans="1:17" s="207" customFormat="1" ht="12" hidden="1" customHeight="1">
      <c r="A2034" s="196"/>
      <c r="B2034" s="196"/>
      <c r="C2034" s="167"/>
      <c r="D2034" s="167"/>
      <c r="E2034" s="197"/>
      <c r="F2034" s="169"/>
      <c r="G2034" s="169"/>
      <c r="H2034" s="169">
        <f t="shared" si="133"/>
        <v>0</v>
      </c>
      <c r="I2034" s="169"/>
      <c r="J2034" s="166">
        <f t="shared" si="132"/>
        <v>0</v>
      </c>
      <c r="K2034" s="196"/>
      <c r="L2034" s="196"/>
      <c r="M2034" s="196"/>
      <c r="N2034" s="196"/>
      <c r="O2034" s="166">
        <f t="shared" si="134"/>
        <v>0</v>
      </c>
      <c r="P2034" s="195"/>
      <c r="Q2034" s="167"/>
    </row>
    <row r="2035" spans="1:17" s="207" customFormat="1" ht="12" hidden="1" customHeight="1">
      <c r="A2035" s="196"/>
      <c r="B2035" s="196"/>
      <c r="C2035" s="167"/>
      <c r="D2035" s="167"/>
      <c r="E2035" s="197"/>
      <c r="F2035" s="169"/>
      <c r="G2035" s="169"/>
      <c r="H2035" s="169">
        <f t="shared" si="133"/>
        <v>0</v>
      </c>
      <c r="I2035" s="169"/>
      <c r="J2035" s="166">
        <f t="shared" si="132"/>
        <v>0</v>
      </c>
      <c r="K2035" s="196"/>
      <c r="L2035" s="196"/>
      <c r="M2035" s="196"/>
      <c r="N2035" s="196"/>
      <c r="O2035" s="166">
        <f t="shared" si="134"/>
        <v>0</v>
      </c>
      <c r="P2035" s="195"/>
      <c r="Q2035" s="167"/>
    </row>
    <row r="2036" spans="1:17" s="207" customFormat="1" ht="12" hidden="1" customHeight="1">
      <c r="A2036" s="196"/>
      <c r="B2036" s="196"/>
      <c r="C2036" s="167"/>
      <c r="D2036" s="167"/>
      <c r="E2036" s="197"/>
      <c r="F2036" s="169"/>
      <c r="G2036" s="169"/>
      <c r="H2036" s="169">
        <f t="shared" si="133"/>
        <v>0</v>
      </c>
      <c r="I2036" s="169"/>
      <c r="J2036" s="166">
        <f t="shared" si="132"/>
        <v>0</v>
      </c>
      <c r="K2036" s="196"/>
      <c r="L2036" s="196"/>
      <c r="M2036" s="196"/>
      <c r="N2036" s="196"/>
      <c r="O2036" s="166">
        <f t="shared" si="134"/>
        <v>0</v>
      </c>
      <c r="P2036" s="195"/>
      <c r="Q2036" s="167"/>
    </row>
    <row r="2037" spans="1:17" s="207" customFormat="1" ht="12" hidden="1" customHeight="1">
      <c r="A2037" s="196"/>
      <c r="B2037" s="196"/>
      <c r="C2037" s="167"/>
      <c r="D2037" s="167"/>
      <c r="E2037" s="197"/>
      <c r="F2037" s="169"/>
      <c r="G2037" s="169"/>
      <c r="H2037" s="169">
        <f t="shared" si="133"/>
        <v>0</v>
      </c>
      <c r="I2037" s="169"/>
      <c r="J2037" s="166">
        <f t="shared" si="132"/>
        <v>0</v>
      </c>
      <c r="K2037" s="196"/>
      <c r="L2037" s="196"/>
      <c r="M2037" s="196"/>
      <c r="N2037" s="196"/>
      <c r="O2037" s="166">
        <f t="shared" si="134"/>
        <v>0</v>
      </c>
      <c r="P2037" s="195"/>
      <c r="Q2037" s="167"/>
    </row>
    <row r="2038" spans="1:17" s="207" customFormat="1" ht="12" hidden="1" customHeight="1">
      <c r="A2038" s="196"/>
      <c r="B2038" s="196"/>
      <c r="C2038" s="167"/>
      <c r="D2038" s="167"/>
      <c r="E2038" s="197"/>
      <c r="F2038" s="169"/>
      <c r="G2038" s="169"/>
      <c r="H2038" s="169">
        <f t="shared" si="133"/>
        <v>0</v>
      </c>
      <c r="I2038" s="169"/>
      <c r="J2038" s="166">
        <f t="shared" si="132"/>
        <v>0</v>
      </c>
      <c r="K2038" s="196"/>
      <c r="L2038" s="196"/>
      <c r="M2038" s="196"/>
      <c r="N2038" s="196"/>
      <c r="O2038" s="166">
        <f t="shared" si="134"/>
        <v>0</v>
      </c>
      <c r="P2038" s="195"/>
      <c r="Q2038" s="167"/>
    </row>
    <row r="2039" spans="1:17" s="207" customFormat="1" ht="12" hidden="1" customHeight="1">
      <c r="A2039" s="196"/>
      <c r="B2039" s="196"/>
      <c r="C2039" s="167"/>
      <c r="D2039" s="167"/>
      <c r="E2039" s="197"/>
      <c r="F2039" s="169"/>
      <c r="G2039" s="169"/>
      <c r="H2039" s="169">
        <f t="shared" si="133"/>
        <v>0</v>
      </c>
      <c r="I2039" s="169"/>
      <c r="J2039" s="166">
        <f t="shared" si="132"/>
        <v>0</v>
      </c>
      <c r="K2039" s="196"/>
      <c r="L2039" s="196"/>
      <c r="M2039" s="196"/>
      <c r="N2039" s="196"/>
      <c r="O2039" s="166">
        <f t="shared" si="134"/>
        <v>0</v>
      </c>
      <c r="P2039" s="195"/>
      <c r="Q2039" s="167"/>
    </row>
    <row r="2040" spans="1:17" s="207" customFormat="1" ht="12" hidden="1" customHeight="1">
      <c r="A2040" s="196"/>
      <c r="B2040" s="196"/>
      <c r="C2040" s="167"/>
      <c r="D2040" s="167"/>
      <c r="E2040" s="197"/>
      <c r="F2040" s="169"/>
      <c r="G2040" s="169"/>
      <c r="H2040" s="169">
        <f t="shared" si="133"/>
        <v>0</v>
      </c>
      <c r="I2040" s="169"/>
      <c r="J2040" s="166">
        <f t="shared" si="132"/>
        <v>0</v>
      </c>
      <c r="K2040" s="196"/>
      <c r="L2040" s="196"/>
      <c r="M2040" s="196"/>
      <c r="N2040" s="196"/>
      <c r="O2040" s="166">
        <f t="shared" si="134"/>
        <v>0</v>
      </c>
      <c r="P2040" s="195"/>
      <c r="Q2040" s="167"/>
    </row>
    <row r="2041" spans="1:17" s="207" customFormat="1" ht="12" hidden="1" customHeight="1">
      <c r="A2041" s="196"/>
      <c r="B2041" s="196"/>
      <c r="C2041" s="167"/>
      <c r="D2041" s="167"/>
      <c r="E2041" s="197"/>
      <c r="F2041" s="169"/>
      <c r="G2041" s="169"/>
      <c r="H2041" s="169">
        <f t="shared" si="133"/>
        <v>0</v>
      </c>
      <c r="I2041" s="169"/>
      <c r="J2041" s="166">
        <f t="shared" si="132"/>
        <v>0</v>
      </c>
      <c r="K2041" s="196"/>
      <c r="L2041" s="196"/>
      <c r="M2041" s="196"/>
      <c r="N2041" s="196"/>
      <c r="O2041" s="166">
        <f t="shared" si="134"/>
        <v>0</v>
      </c>
      <c r="P2041" s="195"/>
      <c r="Q2041" s="167"/>
    </row>
    <row r="2042" spans="1:17" s="207" customFormat="1" ht="12" hidden="1" customHeight="1">
      <c r="A2042" s="196"/>
      <c r="B2042" s="196"/>
      <c r="C2042" s="167"/>
      <c r="D2042" s="167"/>
      <c r="E2042" s="197"/>
      <c r="F2042" s="169"/>
      <c r="G2042" s="169"/>
      <c r="H2042" s="169">
        <f t="shared" si="133"/>
        <v>0</v>
      </c>
      <c r="I2042" s="169"/>
      <c r="J2042" s="166">
        <f t="shared" si="132"/>
        <v>0</v>
      </c>
      <c r="K2042" s="196"/>
      <c r="L2042" s="196"/>
      <c r="M2042" s="196"/>
      <c r="N2042" s="196"/>
      <c r="O2042" s="166">
        <f t="shared" si="134"/>
        <v>0</v>
      </c>
      <c r="P2042" s="195"/>
      <c r="Q2042" s="167"/>
    </row>
    <row r="2043" spans="1:17" s="207" customFormat="1" ht="12" hidden="1" customHeight="1">
      <c r="A2043" s="196"/>
      <c r="B2043" s="196"/>
      <c r="C2043" s="167"/>
      <c r="D2043" s="167"/>
      <c r="E2043" s="197"/>
      <c r="F2043" s="169"/>
      <c r="G2043" s="169"/>
      <c r="H2043" s="169">
        <f t="shared" si="133"/>
        <v>0</v>
      </c>
      <c r="I2043" s="169"/>
      <c r="J2043" s="166">
        <f t="shared" si="132"/>
        <v>0</v>
      </c>
      <c r="K2043" s="196"/>
      <c r="L2043" s="196"/>
      <c r="M2043" s="196"/>
      <c r="N2043" s="196"/>
      <c r="O2043" s="166">
        <f t="shared" si="134"/>
        <v>0</v>
      </c>
      <c r="P2043" s="195"/>
      <c r="Q2043" s="167"/>
    </row>
    <row r="2044" spans="1:17" s="207" customFormat="1" ht="12" hidden="1" customHeight="1">
      <c r="A2044" s="196"/>
      <c r="B2044" s="196"/>
      <c r="C2044" s="167"/>
      <c r="D2044" s="167"/>
      <c r="E2044" s="197"/>
      <c r="F2044" s="169"/>
      <c r="G2044" s="169"/>
      <c r="H2044" s="169">
        <f t="shared" si="133"/>
        <v>0</v>
      </c>
      <c r="I2044" s="169"/>
      <c r="J2044" s="166">
        <f t="shared" si="132"/>
        <v>0</v>
      </c>
      <c r="K2044" s="196"/>
      <c r="L2044" s="196"/>
      <c r="M2044" s="196"/>
      <c r="N2044" s="196"/>
      <c r="O2044" s="166">
        <f t="shared" si="134"/>
        <v>0</v>
      </c>
      <c r="P2044" s="195"/>
      <c r="Q2044" s="167"/>
    </row>
    <row r="2045" spans="1:17" s="207" customFormat="1" ht="12" hidden="1" customHeight="1">
      <c r="A2045" s="196"/>
      <c r="B2045" s="196"/>
      <c r="C2045" s="167"/>
      <c r="D2045" s="167"/>
      <c r="E2045" s="197"/>
      <c r="F2045" s="169"/>
      <c r="G2045" s="169"/>
      <c r="H2045" s="169">
        <f t="shared" si="133"/>
        <v>0</v>
      </c>
      <c r="I2045" s="169"/>
      <c r="J2045" s="166">
        <f t="shared" si="132"/>
        <v>0</v>
      </c>
      <c r="K2045" s="196"/>
      <c r="L2045" s="196"/>
      <c r="M2045" s="196"/>
      <c r="N2045" s="196"/>
      <c r="O2045" s="166">
        <f t="shared" si="134"/>
        <v>0</v>
      </c>
      <c r="P2045" s="195"/>
      <c r="Q2045" s="167"/>
    </row>
    <row r="2046" spans="1:17" s="207" customFormat="1" ht="12" hidden="1" customHeight="1">
      <c r="A2046" s="196"/>
      <c r="B2046" s="196"/>
      <c r="C2046" s="167"/>
      <c r="D2046" s="167"/>
      <c r="E2046" s="197"/>
      <c r="F2046" s="169"/>
      <c r="G2046" s="169"/>
      <c r="H2046" s="169">
        <f t="shared" si="133"/>
        <v>0</v>
      </c>
      <c r="I2046" s="169"/>
      <c r="J2046" s="166">
        <f t="shared" si="132"/>
        <v>0</v>
      </c>
      <c r="K2046" s="196"/>
      <c r="L2046" s="196"/>
      <c r="M2046" s="196"/>
      <c r="N2046" s="196"/>
      <c r="O2046" s="166">
        <f t="shared" si="134"/>
        <v>0</v>
      </c>
      <c r="P2046" s="195"/>
      <c r="Q2046" s="167"/>
    </row>
    <row r="2047" spans="1:17" s="207" customFormat="1" ht="12" hidden="1" customHeight="1">
      <c r="A2047" s="196"/>
      <c r="B2047" s="196"/>
      <c r="C2047" s="167"/>
      <c r="D2047" s="167"/>
      <c r="E2047" s="197"/>
      <c r="F2047" s="169"/>
      <c r="G2047" s="169"/>
      <c r="H2047" s="169">
        <f t="shared" si="133"/>
        <v>0</v>
      </c>
      <c r="I2047" s="169"/>
      <c r="J2047" s="166">
        <f t="shared" si="132"/>
        <v>0</v>
      </c>
      <c r="K2047" s="196"/>
      <c r="L2047" s="196"/>
      <c r="M2047" s="196"/>
      <c r="N2047" s="196"/>
      <c r="O2047" s="166">
        <f t="shared" si="134"/>
        <v>0</v>
      </c>
      <c r="P2047" s="195"/>
      <c r="Q2047" s="167"/>
    </row>
    <row r="2048" spans="1:17" s="207" customFormat="1" ht="12" hidden="1" customHeight="1">
      <c r="A2048" s="196"/>
      <c r="B2048" s="196"/>
      <c r="C2048" s="167"/>
      <c r="D2048" s="167"/>
      <c r="E2048" s="197"/>
      <c r="F2048" s="169"/>
      <c r="G2048" s="169"/>
      <c r="H2048" s="169">
        <f t="shared" si="133"/>
        <v>0</v>
      </c>
      <c r="I2048" s="169"/>
      <c r="J2048" s="166">
        <f t="shared" si="132"/>
        <v>0</v>
      </c>
      <c r="K2048" s="196"/>
      <c r="L2048" s="196"/>
      <c r="M2048" s="196"/>
      <c r="N2048" s="196"/>
      <c r="O2048" s="166">
        <f t="shared" si="134"/>
        <v>0</v>
      </c>
      <c r="P2048" s="195"/>
      <c r="Q2048" s="167"/>
    </row>
    <row r="2049" spans="1:17" s="207" customFormat="1" ht="12" hidden="1" customHeight="1">
      <c r="A2049" s="196"/>
      <c r="B2049" s="196"/>
      <c r="C2049" s="167"/>
      <c r="D2049" s="167"/>
      <c r="E2049" s="197"/>
      <c r="F2049" s="169"/>
      <c r="G2049" s="169"/>
      <c r="H2049" s="169">
        <f t="shared" si="133"/>
        <v>0</v>
      </c>
      <c r="I2049" s="169"/>
      <c r="J2049" s="166">
        <f t="shared" si="132"/>
        <v>0</v>
      </c>
      <c r="K2049" s="196"/>
      <c r="L2049" s="196"/>
      <c r="M2049" s="196"/>
      <c r="N2049" s="196"/>
      <c r="O2049" s="166">
        <f t="shared" si="134"/>
        <v>0</v>
      </c>
      <c r="P2049" s="195"/>
      <c r="Q2049" s="167"/>
    </row>
    <row r="2050" spans="1:17" s="207" customFormat="1" ht="12" hidden="1" customHeight="1">
      <c r="A2050" s="196"/>
      <c r="B2050" s="196"/>
      <c r="C2050" s="167"/>
      <c r="D2050" s="167"/>
      <c r="E2050" s="197"/>
      <c r="F2050" s="169"/>
      <c r="G2050" s="169"/>
      <c r="H2050" s="169">
        <f t="shared" si="133"/>
        <v>0</v>
      </c>
      <c r="I2050" s="169"/>
      <c r="J2050" s="166">
        <f t="shared" si="132"/>
        <v>0</v>
      </c>
      <c r="K2050" s="196"/>
      <c r="L2050" s="196"/>
      <c r="M2050" s="196"/>
      <c r="N2050" s="196"/>
      <c r="O2050" s="166">
        <f t="shared" si="134"/>
        <v>0</v>
      </c>
      <c r="P2050" s="195"/>
      <c r="Q2050" s="167"/>
    </row>
    <row r="2051" spans="1:17" s="207" customFormat="1" ht="12" hidden="1" customHeight="1">
      <c r="A2051" s="196"/>
      <c r="B2051" s="196"/>
      <c r="C2051" s="167"/>
      <c r="D2051" s="167"/>
      <c r="E2051" s="197"/>
      <c r="F2051" s="169"/>
      <c r="G2051" s="169"/>
      <c r="H2051" s="169">
        <f t="shared" si="133"/>
        <v>0</v>
      </c>
      <c r="I2051" s="169"/>
      <c r="J2051" s="166">
        <f t="shared" si="132"/>
        <v>0</v>
      </c>
      <c r="K2051" s="196"/>
      <c r="L2051" s="196"/>
      <c r="M2051" s="196"/>
      <c r="N2051" s="196"/>
      <c r="O2051" s="166">
        <f t="shared" si="134"/>
        <v>0</v>
      </c>
      <c r="P2051" s="195"/>
      <c r="Q2051" s="167"/>
    </row>
    <row r="2052" spans="1:17" s="207" customFormat="1" ht="12" hidden="1" customHeight="1">
      <c r="A2052" s="196"/>
      <c r="B2052" s="196"/>
      <c r="C2052" s="167"/>
      <c r="D2052" s="167"/>
      <c r="E2052" s="197"/>
      <c r="F2052" s="169"/>
      <c r="G2052" s="169"/>
      <c r="H2052" s="169">
        <f t="shared" si="133"/>
        <v>0</v>
      </c>
      <c r="I2052" s="169"/>
      <c r="J2052" s="166">
        <f t="shared" si="132"/>
        <v>0</v>
      </c>
      <c r="K2052" s="196"/>
      <c r="L2052" s="196"/>
      <c r="M2052" s="196"/>
      <c r="N2052" s="196"/>
      <c r="O2052" s="166">
        <f t="shared" si="134"/>
        <v>0</v>
      </c>
      <c r="P2052" s="195"/>
      <c r="Q2052" s="167"/>
    </row>
    <row r="2053" spans="1:17" s="207" customFormat="1" ht="12" hidden="1" customHeight="1">
      <c r="A2053" s="196"/>
      <c r="B2053" s="196"/>
      <c r="C2053" s="167"/>
      <c r="D2053" s="167"/>
      <c r="E2053" s="197"/>
      <c r="F2053" s="169"/>
      <c r="G2053" s="169"/>
      <c r="H2053" s="169">
        <f t="shared" si="133"/>
        <v>0</v>
      </c>
      <c r="I2053" s="169"/>
      <c r="J2053" s="166">
        <f t="shared" si="132"/>
        <v>0</v>
      </c>
      <c r="K2053" s="196"/>
      <c r="L2053" s="196"/>
      <c r="M2053" s="196"/>
      <c r="N2053" s="196"/>
      <c r="O2053" s="166">
        <f t="shared" si="134"/>
        <v>0</v>
      </c>
      <c r="P2053" s="195"/>
      <c r="Q2053" s="167"/>
    </row>
    <row r="2054" spans="1:17" s="207" customFormat="1" ht="12" hidden="1" customHeight="1">
      <c r="A2054" s="196"/>
      <c r="B2054" s="196"/>
      <c r="C2054" s="167"/>
      <c r="D2054" s="167"/>
      <c r="E2054" s="197"/>
      <c r="F2054" s="169"/>
      <c r="G2054" s="169"/>
      <c r="H2054" s="169">
        <f t="shared" si="133"/>
        <v>0</v>
      </c>
      <c r="I2054" s="169"/>
      <c r="J2054" s="166">
        <f t="shared" si="132"/>
        <v>0</v>
      </c>
      <c r="K2054" s="196"/>
      <c r="L2054" s="196"/>
      <c r="M2054" s="196"/>
      <c r="N2054" s="196"/>
      <c r="O2054" s="166">
        <f t="shared" si="134"/>
        <v>0</v>
      </c>
      <c r="P2054" s="195"/>
      <c r="Q2054" s="167"/>
    </row>
    <row r="2055" spans="1:17" s="207" customFormat="1" ht="12" hidden="1" customHeight="1">
      <c r="A2055" s="196"/>
      <c r="B2055" s="196"/>
      <c r="C2055" s="167"/>
      <c r="D2055" s="167"/>
      <c r="E2055" s="197"/>
      <c r="F2055" s="169"/>
      <c r="G2055" s="169"/>
      <c r="H2055" s="169">
        <f t="shared" si="133"/>
        <v>0</v>
      </c>
      <c r="I2055" s="169"/>
      <c r="J2055" s="166">
        <f t="shared" si="132"/>
        <v>0</v>
      </c>
      <c r="K2055" s="196"/>
      <c r="L2055" s="196"/>
      <c r="M2055" s="196"/>
      <c r="N2055" s="196"/>
      <c r="O2055" s="166">
        <f t="shared" si="134"/>
        <v>0</v>
      </c>
      <c r="P2055" s="195"/>
      <c r="Q2055" s="167"/>
    </row>
    <row r="2056" spans="1:17" s="207" customFormat="1" ht="12" hidden="1" customHeight="1">
      <c r="A2056" s="196"/>
      <c r="B2056" s="196"/>
      <c r="C2056" s="167"/>
      <c r="D2056" s="167"/>
      <c r="E2056" s="197"/>
      <c r="F2056" s="169"/>
      <c r="G2056" s="169"/>
      <c r="H2056" s="169">
        <f t="shared" si="133"/>
        <v>0</v>
      </c>
      <c r="I2056" s="169"/>
      <c r="J2056" s="166">
        <f t="shared" si="132"/>
        <v>0</v>
      </c>
      <c r="K2056" s="196"/>
      <c r="L2056" s="196"/>
      <c r="M2056" s="196"/>
      <c r="N2056" s="196"/>
      <c r="O2056" s="166">
        <f t="shared" si="134"/>
        <v>0</v>
      </c>
      <c r="P2056" s="195"/>
      <c r="Q2056" s="167"/>
    </row>
    <row r="2057" spans="1:17" s="207" customFormat="1" ht="12" hidden="1" customHeight="1">
      <c r="A2057" s="196"/>
      <c r="B2057" s="196"/>
      <c r="C2057" s="167"/>
      <c r="D2057" s="167"/>
      <c r="E2057" s="197"/>
      <c r="F2057" s="169"/>
      <c r="G2057" s="169"/>
      <c r="H2057" s="169">
        <f t="shared" si="133"/>
        <v>0</v>
      </c>
      <c r="I2057" s="169"/>
      <c r="J2057" s="166">
        <f t="shared" si="132"/>
        <v>0</v>
      </c>
      <c r="K2057" s="196"/>
      <c r="L2057" s="196"/>
      <c r="M2057" s="196"/>
      <c r="N2057" s="196"/>
      <c r="O2057" s="166">
        <f t="shared" si="134"/>
        <v>0</v>
      </c>
      <c r="P2057" s="195"/>
      <c r="Q2057" s="167"/>
    </row>
    <row r="2058" spans="1:17" s="207" customFormat="1" ht="12" hidden="1" customHeight="1">
      <c r="A2058" s="196"/>
      <c r="B2058" s="196"/>
      <c r="C2058" s="167"/>
      <c r="D2058" s="167"/>
      <c r="E2058" s="197"/>
      <c r="F2058" s="169"/>
      <c r="G2058" s="169"/>
      <c r="H2058" s="169">
        <f t="shared" si="133"/>
        <v>0</v>
      </c>
      <c r="I2058" s="169"/>
      <c r="J2058" s="166">
        <f t="shared" si="132"/>
        <v>0</v>
      </c>
      <c r="K2058" s="196"/>
      <c r="L2058" s="196"/>
      <c r="M2058" s="196"/>
      <c r="N2058" s="196"/>
      <c r="O2058" s="166">
        <f t="shared" si="134"/>
        <v>0</v>
      </c>
      <c r="P2058" s="195"/>
      <c r="Q2058" s="167"/>
    </row>
    <row r="2059" spans="1:17" s="207" customFormat="1" ht="12" hidden="1" customHeight="1">
      <c r="A2059" s="196"/>
      <c r="B2059" s="196"/>
      <c r="C2059" s="167"/>
      <c r="D2059" s="167"/>
      <c r="E2059" s="197"/>
      <c r="F2059" s="169"/>
      <c r="G2059" s="169"/>
      <c r="H2059" s="169">
        <f t="shared" si="133"/>
        <v>0</v>
      </c>
      <c r="I2059" s="169"/>
      <c r="J2059" s="166">
        <f t="shared" si="132"/>
        <v>0</v>
      </c>
      <c r="K2059" s="196"/>
      <c r="L2059" s="196"/>
      <c r="M2059" s="196"/>
      <c r="N2059" s="196"/>
      <c r="O2059" s="166">
        <f t="shared" si="134"/>
        <v>0</v>
      </c>
      <c r="P2059" s="195"/>
      <c r="Q2059" s="167"/>
    </row>
    <row r="2060" spans="1:17" s="207" customFormat="1" ht="12" hidden="1" customHeight="1">
      <c r="A2060" s="196"/>
      <c r="B2060" s="196"/>
      <c r="C2060" s="167"/>
      <c r="D2060" s="167"/>
      <c r="E2060" s="197"/>
      <c r="F2060" s="169"/>
      <c r="G2060" s="169"/>
      <c r="H2060" s="169">
        <f t="shared" si="133"/>
        <v>0</v>
      </c>
      <c r="I2060" s="169"/>
      <c r="J2060" s="166">
        <f t="shared" si="132"/>
        <v>0</v>
      </c>
      <c r="K2060" s="196"/>
      <c r="L2060" s="196"/>
      <c r="M2060" s="196"/>
      <c r="N2060" s="196"/>
      <c r="O2060" s="166">
        <f t="shared" si="134"/>
        <v>0</v>
      </c>
      <c r="P2060" s="195"/>
      <c r="Q2060" s="167"/>
    </row>
    <row r="2061" spans="1:17" s="207" customFormat="1" ht="12" hidden="1" customHeight="1">
      <c r="A2061" s="196"/>
      <c r="B2061" s="196"/>
      <c r="C2061" s="167"/>
      <c r="D2061" s="167"/>
      <c r="E2061" s="197"/>
      <c r="F2061" s="169"/>
      <c r="G2061" s="169"/>
      <c r="H2061" s="169">
        <f t="shared" si="133"/>
        <v>0</v>
      </c>
      <c r="I2061" s="169"/>
      <c r="J2061" s="166">
        <f t="shared" si="132"/>
        <v>0</v>
      </c>
      <c r="K2061" s="196"/>
      <c r="L2061" s="196"/>
      <c r="M2061" s="196"/>
      <c r="N2061" s="196"/>
      <c r="O2061" s="166">
        <f t="shared" si="134"/>
        <v>0</v>
      </c>
      <c r="P2061" s="195"/>
      <c r="Q2061" s="167"/>
    </row>
    <row r="2062" spans="1:17" s="207" customFormat="1" ht="12" hidden="1" customHeight="1">
      <c r="A2062" s="196"/>
      <c r="B2062" s="196"/>
      <c r="C2062" s="167"/>
      <c r="D2062" s="167"/>
      <c r="E2062" s="197"/>
      <c r="F2062" s="169"/>
      <c r="G2062" s="169"/>
      <c r="H2062" s="169">
        <f t="shared" si="133"/>
        <v>0</v>
      </c>
      <c r="I2062" s="169"/>
      <c r="J2062" s="166">
        <f t="shared" si="132"/>
        <v>0</v>
      </c>
      <c r="K2062" s="196"/>
      <c r="L2062" s="196"/>
      <c r="M2062" s="196"/>
      <c r="N2062" s="196"/>
      <c r="O2062" s="166">
        <f t="shared" si="134"/>
        <v>0</v>
      </c>
      <c r="P2062" s="195"/>
      <c r="Q2062" s="167"/>
    </row>
    <row r="2063" spans="1:17" s="207" customFormat="1" ht="12" hidden="1" customHeight="1">
      <c r="A2063" s="196"/>
      <c r="B2063" s="196"/>
      <c r="C2063" s="167"/>
      <c r="D2063" s="167"/>
      <c r="E2063" s="197"/>
      <c r="F2063" s="169"/>
      <c r="G2063" s="169"/>
      <c r="H2063" s="169">
        <f t="shared" si="133"/>
        <v>0</v>
      </c>
      <c r="I2063" s="169"/>
      <c r="J2063" s="166">
        <f t="shared" si="132"/>
        <v>0</v>
      </c>
      <c r="K2063" s="196"/>
      <c r="L2063" s="196"/>
      <c r="M2063" s="196"/>
      <c r="N2063" s="196"/>
      <c r="O2063" s="166">
        <f t="shared" si="134"/>
        <v>0</v>
      </c>
      <c r="P2063" s="195"/>
      <c r="Q2063" s="167"/>
    </row>
    <row r="2064" spans="1:17" s="207" customFormat="1" ht="12" hidden="1" customHeight="1">
      <c r="A2064" s="196"/>
      <c r="B2064" s="196"/>
      <c r="C2064" s="167"/>
      <c r="D2064" s="167"/>
      <c r="E2064" s="197"/>
      <c r="F2064" s="169"/>
      <c r="G2064" s="169"/>
      <c r="H2064" s="169">
        <f t="shared" si="133"/>
        <v>0</v>
      </c>
      <c r="I2064" s="169"/>
      <c r="J2064" s="166">
        <f t="shared" ref="J2064:J2114" si="135">IF(P2064="",F2064*I2064*$J$3*$P$3,F2064*I2064*$J$3*P2064)</f>
        <v>0</v>
      </c>
      <c r="K2064" s="196"/>
      <c r="L2064" s="196"/>
      <c r="M2064" s="196"/>
      <c r="N2064" s="196"/>
      <c r="O2064" s="166">
        <f t="shared" si="134"/>
        <v>0</v>
      </c>
      <c r="P2064" s="195"/>
      <c r="Q2064" s="167"/>
    </row>
    <row r="2065" spans="1:17" s="207" customFormat="1" ht="12" hidden="1" customHeight="1">
      <c r="A2065" s="196"/>
      <c r="B2065" s="196"/>
      <c r="C2065" s="167"/>
      <c r="D2065" s="167"/>
      <c r="E2065" s="197"/>
      <c r="F2065" s="169"/>
      <c r="G2065" s="169"/>
      <c r="H2065" s="169">
        <f t="shared" si="133"/>
        <v>0</v>
      </c>
      <c r="I2065" s="169"/>
      <c r="J2065" s="166">
        <f t="shared" si="135"/>
        <v>0</v>
      </c>
      <c r="K2065" s="196"/>
      <c r="L2065" s="196"/>
      <c r="M2065" s="196"/>
      <c r="N2065" s="196"/>
      <c r="O2065" s="166">
        <f t="shared" si="134"/>
        <v>0</v>
      </c>
      <c r="P2065" s="195"/>
      <c r="Q2065" s="167"/>
    </row>
    <row r="2066" spans="1:17" s="207" customFormat="1" ht="12" hidden="1" customHeight="1">
      <c r="A2066" s="196"/>
      <c r="B2066" s="196"/>
      <c r="C2066" s="167"/>
      <c r="D2066" s="167"/>
      <c r="E2066" s="197"/>
      <c r="F2066" s="169"/>
      <c r="G2066" s="169"/>
      <c r="H2066" s="169">
        <f t="shared" si="133"/>
        <v>0</v>
      </c>
      <c r="I2066" s="169"/>
      <c r="J2066" s="166">
        <f t="shared" si="135"/>
        <v>0</v>
      </c>
      <c r="K2066" s="196"/>
      <c r="L2066" s="196"/>
      <c r="M2066" s="196"/>
      <c r="N2066" s="196"/>
      <c r="O2066" s="166">
        <f t="shared" si="134"/>
        <v>0</v>
      </c>
      <c r="P2066" s="195"/>
      <c r="Q2066" s="167"/>
    </row>
    <row r="2067" spans="1:17" s="207" customFormat="1" ht="12" hidden="1" customHeight="1">
      <c r="A2067" s="196"/>
      <c r="B2067" s="196"/>
      <c r="C2067" s="167"/>
      <c r="D2067" s="167"/>
      <c r="E2067" s="197"/>
      <c r="F2067" s="169"/>
      <c r="G2067" s="169"/>
      <c r="H2067" s="169">
        <f t="shared" si="133"/>
        <v>0</v>
      </c>
      <c r="I2067" s="169"/>
      <c r="J2067" s="166">
        <f t="shared" si="135"/>
        <v>0</v>
      </c>
      <c r="K2067" s="196"/>
      <c r="L2067" s="196"/>
      <c r="M2067" s="196"/>
      <c r="N2067" s="196"/>
      <c r="O2067" s="166">
        <f t="shared" si="134"/>
        <v>0</v>
      </c>
      <c r="P2067" s="195"/>
      <c r="Q2067" s="167"/>
    </row>
    <row r="2068" spans="1:17" s="207" customFormat="1" ht="12" hidden="1" customHeight="1">
      <c r="A2068" s="196"/>
      <c r="B2068" s="196"/>
      <c r="C2068" s="167"/>
      <c r="D2068" s="167"/>
      <c r="E2068" s="197"/>
      <c r="F2068" s="169"/>
      <c r="G2068" s="169"/>
      <c r="H2068" s="169">
        <f t="shared" si="133"/>
        <v>0</v>
      </c>
      <c r="I2068" s="169"/>
      <c r="J2068" s="166">
        <f t="shared" si="135"/>
        <v>0</v>
      </c>
      <c r="K2068" s="196"/>
      <c r="L2068" s="196"/>
      <c r="M2068" s="196"/>
      <c r="N2068" s="196"/>
      <c r="O2068" s="166">
        <f t="shared" si="134"/>
        <v>0</v>
      </c>
      <c r="P2068" s="195"/>
      <c r="Q2068" s="167"/>
    </row>
    <row r="2069" spans="1:17" s="207" customFormat="1" ht="12" hidden="1" customHeight="1">
      <c r="A2069" s="196"/>
      <c r="B2069" s="196"/>
      <c r="C2069" s="167"/>
      <c r="D2069" s="167"/>
      <c r="E2069" s="197"/>
      <c r="F2069" s="169"/>
      <c r="G2069" s="169"/>
      <c r="H2069" s="169">
        <f t="shared" si="133"/>
        <v>0</v>
      </c>
      <c r="I2069" s="169"/>
      <c r="J2069" s="166">
        <f t="shared" si="135"/>
        <v>0</v>
      </c>
      <c r="K2069" s="196"/>
      <c r="L2069" s="196"/>
      <c r="M2069" s="196"/>
      <c r="N2069" s="196"/>
      <c r="O2069" s="166">
        <f t="shared" si="134"/>
        <v>0</v>
      </c>
      <c r="P2069" s="195"/>
      <c r="Q2069" s="167"/>
    </row>
    <row r="2070" spans="1:17" s="207" customFormat="1" ht="12" hidden="1" customHeight="1">
      <c r="A2070" s="196"/>
      <c r="B2070" s="196"/>
      <c r="C2070" s="167"/>
      <c r="D2070" s="167"/>
      <c r="E2070" s="197"/>
      <c r="F2070" s="169"/>
      <c r="G2070" s="169"/>
      <c r="H2070" s="169">
        <f t="shared" si="133"/>
        <v>0</v>
      </c>
      <c r="I2070" s="169"/>
      <c r="J2070" s="166">
        <f t="shared" si="135"/>
        <v>0</v>
      </c>
      <c r="K2070" s="196"/>
      <c r="L2070" s="196"/>
      <c r="M2070" s="196"/>
      <c r="N2070" s="196"/>
      <c r="O2070" s="166">
        <f t="shared" si="134"/>
        <v>0</v>
      </c>
      <c r="P2070" s="195"/>
      <c r="Q2070" s="167"/>
    </row>
    <row r="2071" spans="1:17" s="207" customFormat="1" ht="12" hidden="1" customHeight="1">
      <c r="A2071" s="196"/>
      <c r="B2071" s="196"/>
      <c r="C2071" s="167"/>
      <c r="D2071" s="167"/>
      <c r="E2071" s="197"/>
      <c r="F2071" s="169"/>
      <c r="G2071" s="169"/>
      <c r="H2071" s="169">
        <f t="shared" si="133"/>
        <v>0</v>
      </c>
      <c r="I2071" s="169"/>
      <c r="J2071" s="166">
        <f t="shared" si="135"/>
        <v>0</v>
      </c>
      <c r="K2071" s="196"/>
      <c r="L2071" s="196"/>
      <c r="M2071" s="196"/>
      <c r="N2071" s="196"/>
      <c r="O2071" s="166">
        <f t="shared" si="134"/>
        <v>0</v>
      </c>
      <c r="P2071" s="195"/>
      <c r="Q2071" s="167"/>
    </row>
    <row r="2072" spans="1:17" s="207" customFormat="1" ht="12" hidden="1" customHeight="1">
      <c r="A2072" s="196"/>
      <c r="B2072" s="196"/>
      <c r="C2072" s="167"/>
      <c r="D2072" s="167"/>
      <c r="E2072" s="197"/>
      <c r="F2072" s="169"/>
      <c r="G2072" s="169"/>
      <c r="H2072" s="169">
        <f t="shared" si="133"/>
        <v>0</v>
      </c>
      <c r="I2072" s="169"/>
      <c r="J2072" s="166">
        <f t="shared" si="135"/>
        <v>0</v>
      </c>
      <c r="K2072" s="196"/>
      <c r="L2072" s="196"/>
      <c r="M2072" s="196"/>
      <c r="N2072" s="196"/>
      <c r="O2072" s="166">
        <f t="shared" si="134"/>
        <v>0</v>
      </c>
      <c r="P2072" s="195"/>
      <c r="Q2072" s="167"/>
    </row>
    <row r="2073" spans="1:17" s="207" customFormat="1" ht="12" hidden="1" customHeight="1">
      <c r="A2073" s="196"/>
      <c r="B2073" s="196"/>
      <c r="C2073" s="167"/>
      <c r="D2073" s="167"/>
      <c r="E2073" s="197"/>
      <c r="F2073" s="169"/>
      <c r="G2073" s="169"/>
      <c r="H2073" s="169">
        <f t="shared" si="133"/>
        <v>0</v>
      </c>
      <c r="I2073" s="169"/>
      <c r="J2073" s="166">
        <f t="shared" si="135"/>
        <v>0</v>
      </c>
      <c r="K2073" s="196"/>
      <c r="L2073" s="196"/>
      <c r="M2073" s="196"/>
      <c r="N2073" s="196"/>
      <c r="O2073" s="166">
        <f t="shared" si="134"/>
        <v>0</v>
      </c>
      <c r="P2073" s="195"/>
      <c r="Q2073" s="167"/>
    </row>
    <row r="2074" spans="1:17" s="207" customFormat="1" ht="12" hidden="1" customHeight="1">
      <c r="A2074" s="196"/>
      <c r="B2074" s="196"/>
      <c r="C2074" s="167"/>
      <c r="D2074" s="167"/>
      <c r="E2074" s="197"/>
      <c r="F2074" s="169"/>
      <c r="G2074" s="169"/>
      <c r="H2074" s="169">
        <f t="shared" si="133"/>
        <v>0</v>
      </c>
      <c r="I2074" s="169"/>
      <c r="J2074" s="166">
        <f t="shared" si="135"/>
        <v>0</v>
      </c>
      <c r="K2074" s="196"/>
      <c r="L2074" s="196"/>
      <c r="M2074" s="196"/>
      <c r="N2074" s="196"/>
      <c r="O2074" s="166">
        <f t="shared" si="134"/>
        <v>0</v>
      </c>
      <c r="P2074" s="195"/>
      <c r="Q2074" s="167"/>
    </row>
    <row r="2075" spans="1:17" s="207" customFormat="1" ht="12" hidden="1" customHeight="1">
      <c r="A2075" s="196"/>
      <c r="B2075" s="196"/>
      <c r="C2075" s="167"/>
      <c r="D2075" s="167"/>
      <c r="E2075" s="197"/>
      <c r="F2075" s="169"/>
      <c r="G2075" s="169"/>
      <c r="H2075" s="169">
        <f t="shared" si="133"/>
        <v>0</v>
      </c>
      <c r="I2075" s="169"/>
      <c r="J2075" s="166">
        <f t="shared" si="135"/>
        <v>0</v>
      </c>
      <c r="K2075" s="196"/>
      <c r="L2075" s="196"/>
      <c r="M2075" s="196"/>
      <c r="N2075" s="196"/>
      <c r="O2075" s="166">
        <f t="shared" si="134"/>
        <v>0</v>
      </c>
      <c r="P2075" s="195"/>
      <c r="Q2075" s="167"/>
    </row>
    <row r="2076" spans="1:17" s="207" customFormat="1" ht="12" hidden="1" customHeight="1">
      <c r="A2076" s="196"/>
      <c r="B2076" s="196"/>
      <c r="C2076" s="167"/>
      <c r="D2076" s="167"/>
      <c r="E2076" s="197"/>
      <c r="F2076" s="169"/>
      <c r="G2076" s="169"/>
      <c r="H2076" s="169">
        <f t="shared" si="133"/>
        <v>0</v>
      </c>
      <c r="I2076" s="169"/>
      <c r="J2076" s="166">
        <f t="shared" si="135"/>
        <v>0</v>
      </c>
      <c r="K2076" s="196"/>
      <c r="L2076" s="196"/>
      <c r="M2076" s="196"/>
      <c r="N2076" s="196"/>
      <c r="O2076" s="166">
        <f t="shared" si="134"/>
        <v>0</v>
      </c>
      <c r="P2076" s="195"/>
      <c r="Q2076" s="167"/>
    </row>
    <row r="2077" spans="1:17" s="207" customFormat="1" ht="12" hidden="1" customHeight="1">
      <c r="A2077" s="196"/>
      <c r="B2077" s="196"/>
      <c r="C2077" s="167"/>
      <c r="D2077" s="167"/>
      <c r="E2077" s="197"/>
      <c r="F2077" s="169"/>
      <c r="G2077" s="169"/>
      <c r="H2077" s="169">
        <f t="shared" ref="H2077:H2114" si="136">F2077*G2077*$H$3</f>
        <v>0</v>
      </c>
      <c r="I2077" s="169"/>
      <c r="J2077" s="166">
        <f t="shared" si="135"/>
        <v>0</v>
      </c>
      <c r="K2077" s="196"/>
      <c r="L2077" s="196"/>
      <c r="M2077" s="196"/>
      <c r="N2077" s="196"/>
      <c r="O2077" s="166">
        <f t="shared" si="134"/>
        <v>0</v>
      </c>
      <c r="P2077" s="195"/>
      <c r="Q2077" s="167"/>
    </row>
    <row r="2078" spans="1:17" s="207" customFormat="1" ht="12" hidden="1" customHeight="1">
      <c r="A2078" s="196"/>
      <c r="B2078" s="196"/>
      <c r="C2078" s="167"/>
      <c r="D2078" s="167"/>
      <c r="E2078" s="197"/>
      <c r="F2078" s="169"/>
      <c r="G2078" s="169"/>
      <c r="H2078" s="169">
        <f t="shared" si="136"/>
        <v>0</v>
      </c>
      <c r="I2078" s="169"/>
      <c r="J2078" s="166">
        <f t="shared" si="135"/>
        <v>0</v>
      </c>
      <c r="K2078" s="196"/>
      <c r="L2078" s="196"/>
      <c r="M2078" s="196"/>
      <c r="N2078" s="196"/>
      <c r="O2078" s="166">
        <f t="shared" si="134"/>
        <v>0</v>
      </c>
      <c r="P2078" s="195"/>
      <c r="Q2078" s="167"/>
    </row>
    <row r="2079" spans="1:17" s="207" customFormat="1" ht="12" hidden="1" customHeight="1">
      <c r="A2079" s="196"/>
      <c r="B2079" s="196"/>
      <c r="C2079" s="167"/>
      <c r="D2079" s="167"/>
      <c r="E2079" s="197"/>
      <c r="F2079" s="169"/>
      <c r="G2079" s="169"/>
      <c r="H2079" s="169">
        <f t="shared" si="136"/>
        <v>0</v>
      </c>
      <c r="I2079" s="169"/>
      <c r="J2079" s="166">
        <f t="shared" si="135"/>
        <v>0</v>
      </c>
      <c r="K2079" s="196"/>
      <c r="L2079" s="196"/>
      <c r="M2079" s="196"/>
      <c r="N2079" s="196"/>
      <c r="O2079" s="166">
        <f t="shared" si="134"/>
        <v>0</v>
      </c>
      <c r="P2079" s="195"/>
      <c r="Q2079" s="167"/>
    </row>
    <row r="2080" spans="1:17" s="207" customFormat="1" ht="12" hidden="1" customHeight="1">
      <c r="A2080" s="196"/>
      <c r="B2080" s="196"/>
      <c r="C2080" s="167"/>
      <c r="D2080" s="167"/>
      <c r="E2080" s="197"/>
      <c r="F2080" s="169"/>
      <c r="G2080" s="169"/>
      <c r="H2080" s="169">
        <f t="shared" si="136"/>
        <v>0</v>
      </c>
      <c r="I2080" s="169"/>
      <c r="J2080" s="166">
        <f t="shared" si="135"/>
        <v>0</v>
      </c>
      <c r="K2080" s="196"/>
      <c r="L2080" s="196"/>
      <c r="M2080" s="196"/>
      <c r="N2080" s="196"/>
      <c r="O2080" s="166">
        <f t="shared" ref="O2080:O2114" si="137">SUM(H2080+J2080)+L2080+N2080</f>
        <v>0</v>
      </c>
      <c r="P2080" s="195"/>
      <c r="Q2080" s="167"/>
    </row>
    <row r="2081" spans="1:17" s="207" customFormat="1" ht="12" hidden="1" customHeight="1">
      <c r="A2081" s="196"/>
      <c r="B2081" s="196"/>
      <c r="C2081" s="167"/>
      <c r="D2081" s="167"/>
      <c r="E2081" s="197"/>
      <c r="F2081" s="169"/>
      <c r="G2081" s="169"/>
      <c r="H2081" s="169">
        <f t="shared" si="136"/>
        <v>0</v>
      </c>
      <c r="I2081" s="169"/>
      <c r="J2081" s="166">
        <f t="shared" si="135"/>
        <v>0</v>
      </c>
      <c r="K2081" s="196"/>
      <c r="L2081" s="196"/>
      <c r="M2081" s="196"/>
      <c r="N2081" s="196"/>
      <c r="O2081" s="166">
        <f t="shared" si="137"/>
        <v>0</v>
      </c>
      <c r="P2081" s="195"/>
      <c r="Q2081" s="167"/>
    </row>
    <row r="2082" spans="1:17" s="207" customFormat="1" ht="12" hidden="1" customHeight="1">
      <c r="A2082" s="196"/>
      <c r="B2082" s="196"/>
      <c r="C2082" s="167"/>
      <c r="D2082" s="167"/>
      <c r="E2082" s="197"/>
      <c r="F2082" s="169"/>
      <c r="G2082" s="169"/>
      <c r="H2082" s="169">
        <f t="shared" si="136"/>
        <v>0</v>
      </c>
      <c r="I2082" s="169"/>
      <c r="J2082" s="166">
        <f t="shared" si="135"/>
        <v>0</v>
      </c>
      <c r="K2082" s="196"/>
      <c r="L2082" s="196"/>
      <c r="M2082" s="196"/>
      <c r="N2082" s="196"/>
      <c r="O2082" s="166">
        <f t="shared" si="137"/>
        <v>0</v>
      </c>
      <c r="P2082" s="195"/>
      <c r="Q2082" s="167"/>
    </row>
    <row r="2083" spans="1:17" s="207" customFormat="1" ht="12" hidden="1" customHeight="1">
      <c r="A2083" s="196"/>
      <c r="B2083" s="196"/>
      <c r="C2083" s="167"/>
      <c r="D2083" s="167"/>
      <c r="E2083" s="197"/>
      <c r="F2083" s="169"/>
      <c r="G2083" s="169"/>
      <c r="H2083" s="169">
        <f t="shared" si="136"/>
        <v>0</v>
      </c>
      <c r="I2083" s="169"/>
      <c r="J2083" s="166">
        <f t="shared" si="135"/>
        <v>0</v>
      </c>
      <c r="K2083" s="196"/>
      <c r="L2083" s="196"/>
      <c r="M2083" s="196"/>
      <c r="N2083" s="196"/>
      <c r="O2083" s="166">
        <f t="shared" si="137"/>
        <v>0</v>
      </c>
      <c r="P2083" s="195"/>
      <c r="Q2083" s="167"/>
    </row>
    <row r="2084" spans="1:17" s="207" customFormat="1" ht="12" hidden="1" customHeight="1">
      <c r="A2084" s="196"/>
      <c r="B2084" s="196"/>
      <c r="C2084" s="167"/>
      <c r="D2084" s="167"/>
      <c r="E2084" s="197"/>
      <c r="F2084" s="169"/>
      <c r="G2084" s="169"/>
      <c r="H2084" s="169">
        <f t="shared" si="136"/>
        <v>0</v>
      </c>
      <c r="I2084" s="169"/>
      <c r="J2084" s="166">
        <f t="shared" si="135"/>
        <v>0</v>
      </c>
      <c r="K2084" s="196"/>
      <c r="L2084" s="196"/>
      <c r="M2084" s="196"/>
      <c r="N2084" s="196"/>
      <c r="O2084" s="166">
        <f t="shared" si="137"/>
        <v>0</v>
      </c>
      <c r="P2084" s="195"/>
      <c r="Q2084" s="167"/>
    </row>
    <row r="2085" spans="1:17" s="207" customFormat="1" ht="12" hidden="1" customHeight="1">
      <c r="A2085" s="196"/>
      <c r="B2085" s="196"/>
      <c r="C2085" s="167"/>
      <c r="D2085" s="167"/>
      <c r="E2085" s="197"/>
      <c r="F2085" s="169"/>
      <c r="G2085" s="169"/>
      <c r="H2085" s="169">
        <f t="shared" si="136"/>
        <v>0</v>
      </c>
      <c r="I2085" s="169"/>
      <c r="J2085" s="166">
        <f t="shared" si="135"/>
        <v>0</v>
      </c>
      <c r="K2085" s="196"/>
      <c r="L2085" s="196"/>
      <c r="M2085" s="196"/>
      <c r="N2085" s="196"/>
      <c r="O2085" s="166">
        <f t="shared" si="137"/>
        <v>0</v>
      </c>
      <c r="P2085" s="195"/>
      <c r="Q2085" s="167"/>
    </row>
    <row r="2086" spans="1:17" s="207" customFormat="1" ht="12" hidden="1" customHeight="1">
      <c r="A2086" s="196"/>
      <c r="B2086" s="196"/>
      <c r="C2086" s="167"/>
      <c r="D2086" s="167"/>
      <c r="E2086" s="197"/>
      <c r="F2086" s="169"/>
      <c r="G2086" s="169"/>
      <c r="H2086" s="169">
        <f t="shared" si="136"/>
        <v>0</v>
      </c>
      <c r="I2086" s="169"/>
      <c r="J2086" s="166">
        <f t="shared" si="135"/>
        <v>0</v>
      </c>
      <c r="K2086" s="196"/>
      <c r="L2086" s="196"/>
      <c r="M2086" s="196"/>
      <c r="N2086" s="196"/>
      <c r="O2086" s="166">
        <f t="shared" si="137"/>
        <v>0</v>
      </c>
      <c r="P2086" s="195"/>
      <c r="Q2086" s="167"/>
    </row>
    <row r="2087" spans="1:17" s="207" customFormat="1" ht="12" hidden="1" customHeight="1">
      <c r="A2087" s="196"/>
      <c r="B2087" s="196"/>
      <c r="C2087" s="167"/>
      <c r="D2087" s="167"/>
      <c r="E2087" s="197"/>
      <c r="F2087" s="169"/>
      <c r="G2087" s="169"/>
      <c r="H2087" s="169">
        <f t="shared" si="136"/>
        <v>0</v>
      </c>
      <c r="I2087" s="169"/>
      <c r="J2087" s="166">
        <f t="shared" si="135"/>
        <v>0</v>
      </c>
      <c r="K2087" s="196"/>
      <c r="L2087" s="196"/>
      <c r="M2087" s="196"/>
      <c r="N2087" s="196"/>
      <c r="O2087" s="166">
        <f t="shared" si="137"/>
        <v>0</v>
      </c>
      <c r="P2087" s="195"/>
      <c r="Q2087" s="167"/>
    </row>
    <row r="2088" spans="1:17" s="207" customFormat="1" ht="12" hidden="1" customHeight="1">
      <c r="A2088" s="196"/>
      <c r="B2088" s="196"/>
      <c r="C2088" s="167"/>
      <c r="D2088" s="167"/>
      <c r="E2088" s="197"/>
      <c r="F2088" s="169"/>
      <c r="G2088" s="169"/>
      <c r="H2088" s="169">
        <f t="shared" si="136"/>
        <v>0</v>
      </c>
      <c r="I2088" s="169"/>
      <c r="J2088" s="166">
        <f t="shared" si="135"/>
        <v>0</v>
      </c>
      <c r="K2088" s="196"/>
      <c r="L2088" s="196"/>
      <c r="M2088" s="196"/>
      <c r="N2088" s="196"/>
      <c r="O2088" s="166">
        <f t="shared" si="137"/>
        <v>0</v>
      </c>
      <c r="P2088" s="195"/>
      <c r="Q2088" s="167"/>
    </row>
    <row r="2089" spans="1:17" s="207" customFormat="1" ht="12" hidden="1" customHeight="1">
      <c r="A2089" s="196"/>
      <c r="B2089" s="196"/>
      <c r="C2089" s="167"/>
      <c r="D2089" s="167"/>
      <c r="E2089" s="197"/>
      <c r="F2089" s="169"/>
      <c r="G2089" s="169"/>
      <c r="H2089" s="169">
        <f t="shared" si="136"/>
        <v>0</v>
      </c>
      <c r="I2089" s="169"/>
      <c r="J2089" s="166">
        <f t="shared" si="135"/>
        <v>0</v>
      </c>
      <c r="K2089" s="196"/>
      <c r="L2089" s="196"/>
      <c r="M2089" s="196"/>
      <c r="N2089" s="196"/>
      <c r="O2089" s="166">
        <f t="shared" si="137"/>
        <v>0</v>
      </c>
      <c r="P2089" s="195"/>
      <c r="Q2089" s="167"/>
    </row>
    <row r="2090" spans="1:17" s="207" customFormat="1" ht="12" hidden="1" customHeight="1">
      <c r="A2090" s="196"/>
      <c r="B2090" s="196"/>
      <c r="C2090" s="167"/>
      <c r="D2090" s="167"/>
      <c r="E2090" s="197"/>
      <c r="F2090" s="169"/>
      <c r="G2090" s="169"/>
      <c r="H2090" s="169">
        <f t="shared" si="136"/>
        <v>0</v>
      </c>
      <c r="I2090" s="169"/>
      <c r="J2090" s="166">
        <f t="shared" si="135"/>
        <v>0</v>
      </c>
      <c r="K2090" s="196"/>
      <c r="L2090" s="196"/>
      <c r="M2090" s="196"/>
      <c r="N2090" s="196"/>
      <c r="O2090" s="166">
        <f t="shared" si="137"/>
        <v>0</v>
      </c>
      <c r="P2090" s="195"/>
      <c r="Q2090" s="167"/>
    </row>
    <row r="2091" spans="1:17" s="207" customFormat="1" ht="12" hidden="1" customHeight="1">
      <c r="A2091" s="196"/>
      <c r="B2091" s="196"/>
      <c r="C2091" s="167"/>
      <c r="D2091" s="167"/>
      <c r="E2091" s="197"/>
      <c r="F2091" s="169"/>
      <c r="G2091" s="169"/>
      <c r="H2091" s="169">
        <f t="shared" si="136"/>
        <v>0</v>
      </c>
      <c r="I2091" s="169"/>
      <c r="J2091" s="166">
        <f t="shared" si="135"/>
        <v>0</v>
      </c>
      <c r="K2091" s="196"/>
      <c r="L2091" s="196"/>
      <c r="M2091" s="196"/>
      <c r="N2091" s="196"/>
      <c r="O2091" s="166">
        <f t="shared" si="137"/>
        <v>0</v>
      </c>
      <c r="P2091" s="195"/>
      <c r="Q2091" s="167"/>
    </row>
    <row r="2092" spans="1:17" s="207" customFormat="1" ht="12" hidden="1" customHeight="1">
      <c r="A2092" s="196"/>
      <c r="B2092" s="196"/>
      <c r="C2092" s="167"/>
      <c r="D2092" s="167"/>
      <c r="E2092" s="197"/>
      <c r="F2092" s="169"/>
      <c r="G2092" s="169"/>
      <c r="H2092" s="169">
        <f t="shared" si="136"/>
        <v>0</v>
      </c>
      <c r="I2092" s="169"/>
      <c r="J2092" s="166">
        <f t="shared" si="135"/>
        <v>0</v>
      </c>
      <c r="K2092" s="196"/>
      <c r="L2092" s="196"/>
      <c r="M2092" s="196"/>
      <c r="N2092" s="196"/>
      <c r="O2092" s="166">
        <f t="shared" si="137"/>
        <v>0</v>
      </c>
      <c r="P2092" s="195"/>
      <c r="Q2092" s="167"/>
    </row>
    <row r="2093" spans="1:17" s="207" customFormat="1" ht="12" hidden="1" customHeight="1">
      <c r="A2093" s="196"/>
      <c r="B2093" s="196"/>
      <c r="C2093" s="167"/>
      <c r="D2093" s="167"/>
      <c r="E2093" s="197"/>
      <c r="F2093" s="169"/>
      <c r="G2093" s="169"/>
      <c r="H2093" s="169">
        <f t="shared" si="136"/>
        <v>0</v>
      </c>
      <c r="I2093" s="169"/>
      <c r="J2093" s="166">
        <f t="shared" si="135"/>
        <v>0</v>
      </c>
      <c r="K2093" s="196"/>
      <c r="L2093" s="196"/>
      <c r="M2093" s="196"/>
      <c r="N2093" s="196"/>
      <c r="O2093" s="166">
        <f t="shared" si="137"/>
        <v>0</v>
      </c>
      <c r="P2093" s="195"/>
      <c r="Q2093" s="167"/>
    </row>
    <row r="2094" spans="1:17" s="207" customFormat="1" ht="12" hidden="1" customHeight="1">
      <c r="A2094" s="196"/>
      <c r="B2094" s="196"/>
      <c r="C2094" s="167"/>
      <c r="D2094" s="167"/>
      <c r="E2094" s="197"/>
      <c r="F2094" s="169"/>
      <c r="G2094" s="169"/>
      <c r="H2094" s="169">
        <f t="shared" si="136"/>
        <v>0</v>
      </c>
      <c r="I2094" s="169"/>
      <c r="J2094" s="166">
        <f t="shared" si="135"/>
        <v>0</v>
      </c>
      <c r="K2094" s="196"/>
      <c r="L2094" s="196"/>
      <c r="M2094" s="196"/>
      <c r="N2094" s="196"/>
      <c r="O2094" s="166">
        <f t="shared" si="137"/>
        <v>0</v>
      </c>
      <c r="P2094" s="195"/>
      <c r="Q2094" s="167"/>
    </row>
    <row r="2095" spans="1:17" s="207" customFormat="1" ht="12" hidden="1" customHeight="1">
      <c r="A2095" s="196"/>
      <c r="B2095" s="196"/>
      <c r="C2095" s="167"/>
      <c r="D2095" s="167"/>
      <c r="E2095" s="197"/>
      <c r="F2095" s="169"/>
      <c r="G2095" s="169"/>
      <c r="H2095" s="169">
        <f t="shared" si="136"/>
        <v>0</v>
      </c>
      <c r="I2095" s="169"/>
      <c r="J2095" s="166">
        <f t="shared" si="135"/>
        <v>0</v>
      </c>
      <c r="K2095" s="196"/>
      <c r="L2095" s="196"/>
      <c r="M2095" s="196"/>
      <c r="N2095" s="196"/>
      <c r="O2095" s="166">
        <f t="shared" si="137"/>
        <v>0</v>
      </c>
      <c r="P2095" s="195"/>
      <c r="Q2095" s="167"/>
    </row>
    <row r="2096" spans="1:17" s="207" customFormat="1" ht="12" hidden="1" customHeight="1">
      <c r="A2096" s="196"/>
      <c r="B2096" s="196"/>
      <c r="C2096" s="167"/>
      <c r="D2096" s="167"/>
      <c r="E2096" s="197"/>
      <c r="F2096" s="169"/>
      <c r="G2096" s="169"/>
      <c r="H2096" s="169">
        <f t="shared" si="136"/>
        <v>0</v>
      </c>
      <c r="I2096" s="169"/>
      <c r="J2096" s="166">
        <f t="shared" si="135"/>
        <v>0</v>
      </c>
      <c r="K2096" s="196"/>
      <c r="L2096" s="196"/>
      <c r="M2096" s="196"/>
      <c r="N2096" s="196"/>
      <c r="O2096" s="166">
        <f t="shared" si="137"/>
        <v>0</v>
      </c>
      <c r="P2096" s="195"/>
      <c r="Q2096" s="167"/>
    </row>
    <row r="2097" spans="1:17" s="207" customFormat="1" ht="12" hidden="1" customHeight="1">
      <c r="A2097" s="196"/>
      <c r="B2097" s="196"/>
      <c r="C2097" s="167"/>
      <c r="D2097" s="167"/>
      <c r="E2097" s="197"/>
      <c r="F2097" s="169"/>
      <c r="G2097" s="169"/>
      <c r="H2097" s="169">
        <f t="shared" si="136"/>
        <v>0</v>
      </c>
      <c r="I2097" s="169"/>
      <c r="J2097" s="166">
        <f t="shared" si="135"/>
        <v>0</v>
      </c>
      <c r="K2097" s="196"/>
      <c r="L2097" s="196"/>
      <c r="M2097" s="196"/>
      <c r="N2097" s="196"/>
      <c r="O2097" s="166">
        <f t="shared" si="137"/>
        <v>0</v>
      </c>
      <c r="P2097" s="195"/>
      <c r="Q2097" s="167"/>
    </row>
    <row r="2098" spans="1:17" s="207" customFormat="1" ht="12" hidden="1" customHeight="1">
      <c r="A2098" s="196"/>
      <c r="B2098" s="196"/>
      <c r="C2098" s="167"/>
      <c r="D2098" s="167"/>
      <c r="E2098" s="197"/>
      <c r="F2098" s="169"/>
      <c r="G2098" s="169"/>
      <c r="H2098" s="169">
        <f t="shared" si="136"/>
        <v>0</v>
      </c>
      <c r="I2098" s="169"/>
      <c r="J2098" s="166">
        <f t="shared" si="135"/>
        <v>0</v>
      </c>
      <c r="K2098" s="196"/>
      <c r="L2098" s="196"/>
      <c r="M2098" s="196"/>
      <c r="N2098" s="196"/>
      <c r="O2098" s="166">
        <f t="shared" si="137"/>
        <v>0</v>
      </c>
      <c r="P2098" s="195"/>
      <c r="Q2098" s="167"/>
    </row>
    <row r="2099" spans="1:17" s="207" customFormat="1" ht="12" hidden="1" customHeight="1">
      <c r="A2099" s="196"/>
      <c r="B2099" s="196"/>
      <c r="C2099" s="167"/>
      <c r="D2099" s="167"/>
      <c r="E2099" s="197"/>
      <c r="F2099" s="169"/>
      <c r="G2099" s="169"/>
      <c r="H2099" s="169">
        <f t="shared" si="136"/>
        <v>0</v>
      </c>
      <c r="I2099" s="169"/>
      <c r="J2099" s="166">
        <f t="shared" si="135"/>
        <v>0</v>
      </c>
      <c r="K2099" s="196"/>
      <c r="L2099" s="196"/>
      <c r="M2099" s="196"/>
      <c r="N2099" s="196"/>
      <c r="O2099" s="166">
        <f t="shared" si="137"/>
        <v>0</v>
      </c>
      <c r="P2099" s="195"/>
      <c r="Q2099" s="167"/>
    </row>
    <row r="2100" spans="1:17" s="207" customFormat="1" ht="12" hidden="1" customHeight="1">
      <c r="A2100" s="196"/>
      <c r="B2100" s="196"/>
      <c r="C2100" s="167"/>
      <c r="D2100" s="167"/>
      <c r="E2100" s="197"/>
      <c r="F2100" s="169"/>
      <c r="G2100" s="169"/>
      <c r="H2100" s="169">
        <f t="shared" si="136"/>
        <v>0</v>
      </c>
      <c r="I2100" s="169"/>
      <c r="J2100" s="166">
        <f t="shared" si="135"/>
        <v>0</v>
      </c>
      <c r="K2100" s="196"/>
      <c r="L2100" s="196"/>
      <c r="M2100" s="196"/>
      <c r="N2100" s="196"/>
      <c r="O2100" s="166">
        <f t="shared" si="137"/>
        <v>0</v>
      </c>
      <c r="P2100" s="195"/>
      <c r="Q2100" s="167"/>
    </row>
    <row r="2101" spans="1:17" s="207" customFormat="1" ht="12" hidden="1" customHeight="1">
      <c r="A2101" s="196"/>
      <c r="B2101" s="196"/>
      <c r="C2101" s="167"/>
      <c r="D2101" s="167"/>
      <c r="E2101" s="197"/>
      <c r="F2101" s="169"/>
      <c r="G2101" s="169"/>
      <c r="H2101" s="169">
        <f t="shared" si="136"/>
        <v>0</v>
      </c>
      <c r="I2101" s="169"/>
      <c r="J2101" s="166">
        <f t="shared" si="135"/>
        <v>0</v>
      </c>
      <c r="K2101" s="196"/>
      <c r="L2101" s="196"/>
      <c r="M2101" s="196"/>
      <c r="N2101" s="196"/>
      <c r="O2101" s="166">
        <f t="shared" si="137"/>
        <v>0</v>
      </c>
      <c r="P2101" s="195"/>
      <c r="Q2101" s="167"/>
    </row>
    <row r="2102" spans="1:17" s="207" customFormat="1" ht="12" hidden="1" customHeight="1">
      <c r="A2102" s="196"/>
      <c r="B2102" s="196"/>
      <c r="C2102" s="167"/>
      <c r="D2102" s="167"/>
      <c r="E2102" s="197"/>
      <c r="F2102" s="169"/>
      <c r="G2102" s="169"/>
      <c r="H2102" s="169">
        <f t="shared" si="136"/>
        <v>0</v>
      </c>
      <c r="I2102" s="169"/>
      <c r="J2102" s="166">
        <f t="shared" si="135"/>
        <v>0</v>
      </c>
      <c r="K2102" s="196"/>
      <c r="L2102" s="196"/>
      <c r="M2102" s="196"/>
      <c r="N2102" s="196"/>
      <c r="O2102" s="166">
        <f t="shared" si="137"/>
        <v>0</v>
      </c>
      <c r="P2102" s="195"/>
      <c r="Q2102" s="167"/>
    </row>
    <row r="2103" spans="1:17" s="207" customFormat="1" ht="12" hidden="1" customHeight="1">
      <c r="A2103" s="196"/>
      <c r="B2103" s="196"/>
      <c r="C2103" s="167"/>
      <c r="D2103" s="167"/>
      <c r="E2103" s="197"/>
      <c r="F2103" s="169"/>
      <c r="G2103" s="169"/>
      <c r="H2103" s="169">
        <f t="shared" si="136"/>
        <v>0</v>
      </c>
      <c r="I2103" s="169"/>
      <c r="J2103" s="166">
        <f t="shared" si="135"/>
        <v>0</v>
      </c>
      <c r="K2103" s="196"/>
      <c r="L2103" s="196"/>
      <c r="M2103" s="196"/>
      <c r="N2103" s="196"/>
      <c r="O2103" s="166">
        <f t="shared" si="137"/>
        <v>0</v>
      </c>
      <c r="P2103" s="195"/>
      <c r="Q2103" s="167"/>
    </row>
    <row r="2104" spans="1:17" s="207" customFormat="1" ht="12" hidden="1" customHeight="1">
      <c r="A2104" s="196"/>
      <c r="B2104" s="196"/>
      <c r="C2104" s="167"/>
      <c r="D2104" s="167"/>
      <c r="E2104" s="197"/>
      <c r="F2104" s="169"/>
      <c r="G2104" s="169"/>
      <c r="H2104" s="169">
        <f t="shared" si="136"/>
        <v>0</v>
      </c>
      <c r="I2104" s="169"/>
      <c r="J2104" s="166">
        <f t="shared" si="135"/>
        <v>0</v>
      </c>
      <c r="K2104" s="196"/>
      <c r="L2104" s="196"/>
      <c r="M2104" s="196"/>
      <c r="N2104" s="196"/>
      <c r="O2104" s="166">
        <f t="shared" si="137"/>
        <v>0</v>
      </c>
      <c r="P2104" s="195"/>
      <c r="Q2104" s="167"/>
    </row>
    <row r="2105" spans="1:17" s="207" customFormat="1" ht="12" hidden="1" customHeight="1">
      <c r="A2105" s="196"/>
      <c r="B2105" s="196"/>
      <c r="C2105" s="167"/>
      <c r="D2105" s="167"/>
      <c r="E2105" s="197"/>
      <c r="F2105" s="169"/>
      <c r="G2105" s="169"/>
      <c r="H2105" s="169">
        <f t="shared" si="136"/>
        <v>0</v>
      </c>
      <c r="I2105" s="169"/>
      <c r="J2105" s="166">
        <f t="shared" si="135"/>
        <v>0</v>
      </c>
      <c r="K2105" s="196"/>
      <c r="L2105" s="196"/>
      <c r="M2105" s="196"/>
      <c r="N2105" s="196"/>
      <c r="O2105" s="166">
        <f t="shared" si="137"/>
        <v>0</v>
      </c>
      <c r="P2105" s="195"/>
      <c r="Q2105" s="167"/>
    </row>
    <row r="2106" spans="1:17" s="207" customFormat="1" ht="12" hidden="1" customHeight="1">
      <c r="A2106" s="196"/>
      <c r="B2106" s="196"/>
      <c r="C2106" s="167"/>
      <c r="D2106" s="167"/>
      <c r="E2106" s="197"/>
      <c r="F2106" s="169"/>
      <c r="G2106" s="169"/>
      <c r="H2106" s="169">
        <f t="shared" si="136"/>
        <v>0</v>
      </c>
      <c r="I2106" s="169"/>
      <c r="J2106" s="166">
        <f t="shared" si="135"/>
        <v>0</v>
      </c>
      <c r="K2106" s="196"/>
      <c r="L2106" s="196"/>
      <c r="M2106" s="196"/>
      <c r="N2106" s="196"/>
      <c r="O2106" s="166">
        <f t="shared" si="137"/>
        <v>0</v>
      </c>
      <c r="P2106" s="195"/>
      <c r="Q2106" s="167"/>
    </row>
    <row r="2107" spans="1:17" s="207" customFormat="1" ht="12" hidden="1" customHeight="1">
      <c r="A2107" s="196"/>
      <c r="B2107" s="196"/>
      <c r="C2107" s="167"/>
      <c r="D2107" s="167"/>
      <c r="E2107" s="197"/>
      <c r="F2107" s="169"/>
      <c r="G2107" s="169"/>
      <c r="H2107" s="169">
        <f t="shared" si="136"/>
        <v>0</v>
      </c>
      <c r="I2107" s="169"/>
      <c r="J2107" s="166">
        <f t="shared" si="135"/>
        <v>0</v>
      </c>
      <c r="K2107" s="196"/>
      <c r="L2107" s="196"/>
      <c r="M2107" s="196"/>
      <c r="N2107" s="196"/>
      <c r="O2107" s="166">
        <f t="shared" si="137"/>
        <v>0</v>
      </c>
      <c r="P2107" s="195"/>
      <c r="Q2107" s="167"/>
    </row>
    <row r="2108" spans="1:17" s="207" customFormat="1" ht="12" hidden="1" customHeight="1">
      <c r="A2108" s="196"/>
      <c r="B2108" s="196"/>
      <c r="C2108" s="167"/>
      <c r="D2108" s="167"/>
      <c r="E2108" s="197"/>
      <c r="F2108" s="169"/>
      <c r="G2108" s="169"/>
      <c r="H2108" s="169">
        <f t="shared" si="136"/>
        <v>0</v>
      </c>
      <c r="I2108" s="169"/>
      <c r="J2108" s="166">
        <f t="shared" si="135"/>
        <v>0</v>
      </c>
      <c r="K2108" s="196"/>
      <c r="L2108" s="196"/>
      <c r="M2108" s="196"/>
      <c r="N2108" s="196"/>
      <c r="O2108" s="166">
        <f t="shared" si="137"/>
        <v>0</v>
      </c>
      <c r="P2108" s="195"/>
      <c r="Q2108" s="167"/>
    </row>
    <row r="2109" spans="1:17" s="207" customFormat="1" ht="12" hidden="1" customHeight="1">
      <c r="A2109" s="196"/>
      <c r="B2109" s="196"/>
      <c r="C2109" s="167"/>
      <c r="D2109" s="167"/>
      <c r="E2109" s="197"/>
      <c r="F2109" s="169"/>
      <c r="G2109" s="169"/>
      <c r="H2109" s="169">
        <f t="shared" si="136"/>
        <v>0</v>
      </c>
      <c r="I2109" s="169"/>
      <c r="J2109" s="166">
        <f t="shared" si="135"/>
        <v>0</v>
      </c>
      <c r="K2109" s="196"/>
      <c r="L2109" s="196"/>
      <c r="M2109" s="196"/>
      <c r="N2109" s="196"/>
      <c r="O2109" s="166">
        <f t="shared" si="137"/>
        <v>0</v>
      </c>
      <c r="P2109" s="195"/>
      <c r="Q2109" s="167"/>
    </row>
    <row r="2110" spans="1:17" s="207" customFormat="1" ht="12" hidden="1" customHeight="1">
      <c r="A2110" s="196"/>
      <c r="B2110" s="196"/>
      <c r="C2110" s="167"/>
      <c r="D2110" s="167"/>
      <c r="E2110" s="197"/>
      <c r="F2110" s="169"/>
      <c r="G2110" s="169"/>
      <c r="H2110" s="169">
        <f t="shared" si="136"/>
        <v>0</v>
      </c>
      <c r="I2110" s="169"/>
      <c r="J2110" s="166">
        <f t="shared" si="135"/>
        <v>0</v>
      </c>
      <c r="K2110" s="196"/>
      <c r="L2110" s="196"/>
      <c r="M2110" s="196"/>
      <c r="N2110" s="196"/>
      <c r="O2110" s="166">
        <f t="shared" si="137"/>
        <v>0</v>
      </c>
      <c r="P2110" s="195"/>
      <c r="Q2110" s="167"/>
    </row>
    <row r="2111" spans="1:17" s="207" customFormat="1" ht="12" hidden="1" customHeight="1">
      <c r="A2111" s="196"/>
      <c r="B2111" s="196"/>
      <c r="C2111" s="167"/>
      <c r="D2111" s="167"/>
      <c r="E2111" s="197"/>
      <c r="F2111" s="169"/>
      <c r="G2111" s="169"/>
      <c r="H2111" s="169">
        <f t="shared" si="136"/>
        <v>0</v>
      </c>
      <c r="I2111" s="169"/>
      <c r="J2111" s="166">
        <f t="shared" si="135"/>
        <v>0</v>
      </c>
      <c r="K2111" s="196"/>
      <c r="L2111" s="196"/>
      <c r="M2111" s="196"/>
      <c r="N2111" s="196"/>
      <c r="O2111" s="166">
        <f t="shared" si="137"/>
        <v>0</v>
      </c>
      <c r="P2111" s="195"/>
      <c r="Q2111" s="167"/>
    </row>
    <row r="2112" spans="1:17" s="207" customFormat="1" ht="12" hidden="1" customHeight="1">
      <c r="A2112" s="196"/>
      <c r="B2112" s="196"/>
      <c r="C2112" s="167"/>
      <c r="D2112" s="167"/>
      <c r="E2112" s="197"/>
      <c r="F2112" s="169"/>
      <c r="G2112" s="169"/>
      <c r="H2112" s="169">
        <f t="shared" si="136"/>
        <v>0</v>
      </c>
      <c r="I2112" s="169"/>
      <c r="J2112" s="166">
        <f t="shared" si="135"/>
        <v>0</v>
      </c>
      <c r="K2112" s="196"/>
      <c r="L2112" s="196"/>
      <c r="M2112" s="196"/>
      <c r="N2112" s="196"/>
      <c r="O2112" s="166">
        <f t="shared" si="137"/>
        <v>0</v>
      </c>
      <c r="P2112" s="195"/>
      <c r="Q2112" s="167"/>
    </row>
    <row r="2113" spans="1:17" s="207" customFormat="1" ht="12" hidden="1" customHeight="1">
      <c r="A2113" s="196"/>
      <c r="B2113" s="196"/>
      <c r="C2113" s="167"/>
      <c r="D2113" s="167"/>
      <c r="E2113" s="197"/>
      <c r="F2113" s="169"/>
      <c r="G2113" s="169"/>
      <c r="H2113" s="169">
        <f t="shared" si="136"/>
        <v>0</v>
      </c>
      <c r="I2113" s="169"/>
      <c r="J2113" s="166">
        <f t="shared" si="135"/>
        <v>0</v>
      </c>
      <c r="K2113" s="196"/>
      <c r="L2113" s="196"/>
      <c r="M2113" s="196"/>
      <c r="N2113" s="196"/>
      <c r="O2113" s="166">
        <f t="shared" si="137"/>
        <v>0</v>
      </c>
      <c r="P2113" s="195"/>
      <c r="Q2113" s="167"/>
    </row>
    <row r="2114" spans="1:17" s="207" customFormat="1" ht="12" hidden="1" customHeight="1">
      <c r="A2114" s="196"/>
      <c r="B2114" s="196"/>
      <c r="C2114" s="167"/>
      <c r="D2114" s="167"/>
      <c r="E2114" s="197"/>
      <c r="F2114" s="169"/>
      <c r="G2114" s="169"/>
      <c r="H2114" s="169">
        <f t="shared" si="136"/>
        <v>0</v>
      </c>
      <c r="I2114" s="169"/>
      <c r="J2114" s="166">
        <f t="shared" si="135"/>
        <v>0</v>
      </c>
      <c r="K2114" s="196"/>
      <c r="L2114" s="196"/>
      <c r="M2114" s="196"/>
      <c r="N2114" s="196"/>
      <c r="O2114" s="166">
        <f t="shared" si="137"/>
        <v>0</v>
      </c>
      <c r="P2114" s="195"/>
      <c r="Q2114" s="167"/>
    </row>
    <row r="2115" spans="1:17" s="207" customFormat="1" ht="12" hidden="1" customHeight="1">
      <c r="A2115" s="196"/>
      <c r="B2115" s="196"/>
      <c r="C2115" s="167"/>
      <c r="D2115" s="167"/>
      <c r="E2115" s="197"/>
      <c r="F2115" s="169"/>
      <c r="G2115" s="169"/>
      <c r="H2115" s="169"/>
      <c r="I2115" s="169"/>
      <c r="J2115" s="166"/>
      <c r="K2115" s="196"/>
      <c r="L2115" s="196"/>
      <c r="M2115" s="196"/>
      <c r="N2115" s="196"/>
      <c r="O2115" s="166"/>
      <c r="P2115" s="195"/>
      <c r="Q2115" s="167"/>
    </row>
    <row r="2116" spans="1:17" s="207" customFormat="1" ht="12" hidden="1" customHeight="1">
      <c r="A2116" s="196"/>
      <c r="B2116" s="196"/>
      <c r="C2116" s="167"/>
      <c r="D2116" s="167"/>
      <c r="E2116" s="197"/>
      <c r="F2116" s="169"/>
      <c r="G2116" s="169"/>
      <c r="H2116" s="169"/>
      <c r="I2116" s="169"/>
      <c r="J2116" s="166"/>
      <c r="K2116" s="169"/>
      <c r="L2116" s="201"/>
      <c r="M2116" s="196"/>
      <c r="N2116" s="196"/>
      <c r="O2116" s="166"/>
      <c r="P2116" s="195"/>
      <c r="Q2116" s="167"/>
    </row>
    <row r="2117" spans="1:17" s="207" customFormat="1" ht="12" hidden="1" customHeight="1">
      <c r="A2117" s="196"/>
      <c r="B2117" s="196"/>
      <c r="C2117" s="167"/>
      <c r="D2117" s="167"/>
      <c r="E2117" s="197"/>
      <c r="F2117" s="169"/>
      <c r="G2117" s="169"/>
      <c r="H2117" s="169"/>
      <c r="I2117" s="169"/>
      <c r="J2117" s="166"/>
      <c r="K2117" s="169"/>
      <c r="L2117" s="200"/>
      <c r="M2117" s="196"/>
      <c r="N2117" s="196"/>
      <c r="O2117" s="166"/>
      <c r="P2117" s="195"/>
      <c r="Q2117" s="167"/>
    </row>
    <row r="2118" spans="1:17" s="207" customFormat="1" ht="12" hidden="1" customHeight="1">
      <c r="A2118" s="196"/>
      <c r="B2118" s="196"/>
      <c r="C2118" s="167"/>
      <c r="D2118" s="167"/>
      <c r="E2118" s="197"/>
      <c r="F2118" s="169"/>
      <c r="G2118" s="169"/>
      <c r="H2118" s="169"/>
      <c r="I2118" s="169"/>
      <c r="J2118" s="166"/>
      <c r="K2118" s="169"/>
      <c r="L2118" s="200"/>
      <c r="M2118" s="196"/>
      <c r="N2118" s="196"/>
      <c r="O2118" s="166"/>
      <c r="P2118" s="195"/>
      <c r="Q2118" s="167"/>
    </row>
    <row r="2119" spans="1:17" s="207" customFormat="1" ht="12" hidden="1" customHeight="1">
      <c r="A2119" s="196"/>
      <c r="B2119" s="196"/>
      <c r="C2119" s="167"/>
      <c r="D2119" s="167"/>
      <c r="E2119" s="197"/>
      <c r="F2119" s="169"/>
      <c r="G2119" s="169"/>
      <c r="H2119" s="169"/>
      <c r="I2119" s="169"/>
      <c r="J2119" s="166"/>
      <c r="K2119" s="169"/>
      <c r="L2119" s="200"/>
      <c r="M2119" s="196"/>
      <c r="N2119" s="196"/>
      <c r="O2119" s="166"/>
      <c r="P2119" s="195"/>
      <c r="Q2119" s="167"/>
    </row>
    <row r="2120" spans="1:17" s="207" customFormat="1" ht="12" hidden="1" customHeight="1">
      <c r="A2120" s="196"/>
      <c r="B2120" s="196"/>
      <c r="C2120" s="167"/>
      <c r="D2120" s="167"/>
      <c r="E2120" s="197"/>
      <c r="F2120" s="169"/>
      <c r="G2120" s="169"/>
      <c r="H2120" s="169"/>
      <c r="I2120" s="169"/>
      <c r="J2120" s="166"/>
      <c r="K2120" s="169"/>
      <c r="L2120" s="200"/>
      <c r="M2120" s="196"/>
      <c r="N2120" s="196"/>
      <c r="O2120" s="166"/>
      <c r="P2120" s="195"/>
      <c r="Q2120" s="167"/>
    </row>
    <row r="2121" spans="1:17" s="207" customFormat="1" ht="12" hidden="1" customHeight="1">
      <c r="A2121" s="196"/>
      <c r="B2121" s="196"/>
      <c r="C2121" s="167"/>
      <c r="D2121" s="167"/>
      <c r="E2121" s="197"/>
      <c r="F2121" s="169"/>
      <c r="G2121" s="169"/>
      <c r="H2121" s="169"/>
      <c r="I2121" s="169"/>
      <c r="J2121" s="166"/>
      <c r="K2121" s="169"/>
      <c r="L2121" s="200"/>
      <c r="M2121" s="196"/>
      <c r="N2121" s="196"/>
      <c r="O2121" s="166"/>
      <c r="P2121" s="195"/>
      <c r="Q2121" s="167"/>
    </row>
    <row r="2122" spans="1:17" s="207" customFormat="1" ht="12" hidden="1" customHeight="1">
      <c r="A2122" s="196"/>
      <c r="B2122" s="196"/>
      <c r="C2122" s="167"/>
      <c r="D2122" s="167"/>
      <c r="E2122" s="197"/>
      <c r="F2122" s="169"/>
      <c r="G2122" s="169"/>
      <c r="H2122" s="169"/>
      <c r="I2122" s="169"/>
      <c r="J2122" s="166"/>
      <c r="K2122" s="169"/>
      <c r="L2122" s="200"/>
      <c r="M2122" s="196"/>
      <c r="N2122" s="196"/>
      <c r="O2122" s="166"/>
      <c r="P2122" s="195"/>
      <c r="Q2122" s="167"/>
    </row>
    <row r="2123" spans="1:17" s="207" customFormat="1" ht="12" hidden="1" customHeight="1">
      <c r="A2123" s="196"/>
      <c r="B2123" s="196"/>
      <c r="C2123" s="167"/>
      <c r="D2123" s="167"/>
      <c r="E2123" s="197"/>
      <c r="F2123" s="169"/>
      <c r="G2123" s="169"/>
      <c r="H2123" s="169"/>
      <c r="I2123" s="169"/>
      <c r="J2123" s="166"/>
      <c r="K2123" s="169"/>
      <c r="L2123" s="200"/>
      <c r="M2123" s="196"/>
      <c r="N2123" s="196"/>
      <c r="O2123" s="166"/>
      <c r="P2123" s="195"/>
      <c r="Q2123" s="167"/>
    </row>
    <row r="2124" spans="1:17" s="207" customFormat="1" ht="12" hidden="1" customHeight="1">
      <c r="A2124" s="196"/>
      <c r="B2124" s="196"/>
      <c r="C2124" s="167"/>
      <c r="D2124" s="167"/>
      <c r="E2124" s="197"/>
      <c r="F2124" s="169"/>
      <c r="G2124" s="169"/>
      <c r="H2124" s="169"/>
      <c r="I2124" s="169"/>
      <c r="J2124" s="166"/>
      <c r="K2124" s="169"/>
      <c r="L2124" s="200"/>
      <c r="M2124" s="196"/>
      <c r="N2124" s="196"/>
      <c r="O2124" s="166"/>
      <c r="P2124" s="195"/>
      <c r="Q2124" s="167"/>
    </row>
    <row r="2125" spans="1:17" s="207" customFormat="1" ht="12" hidden="1" customHeight="1">
      <c r="A2125" s="196"/>
      <c r="B2125" s="196"/>
      <c r="C2125" s="167"/>
      <c r="D2125" s="167"/>
      <c r="E2125" s="197"/>
      <c r="F2125" s="169"/>
      <c r="G2125" s="169"/>
      <c r="H2125" s="169"/>
      <c r="I2125" s="169"/>
      <c r="J2125" s="166"/>
      <c r="K2125" s="169"/>
      <c r="L2125" s="200"/>
      <c r="M2125" s="196"/>
      <c r="N2125" s="196"/>
      <c r="O2125" s="166"/>
      <c r="P2125" s="195"/>
      <c r="Q2125" s="167"/>
    </row>
    <row r="2126" spans="1:17" s="207" customFormat="1" ht="12" hidden="1" customHeight="1">
      <c r="A2126" s="196"/>
      <c r="B2126" s="196"/>
      <c r="C2126" s="167"/>
      <c r="D2126" s="167"/>
      <c r="E2126" s="197"/>
      <c r="F2126" s="169"/>
      <c r="G2126" s="169"/>
      <c r="H2126" s="169"/>
      <c r="I2126" s="169"/>
      <c r="J2126" s="166"/>
      <c r="K2126" s="169"/>
      <c r="L2126" s="200"/>
      <c r="M2126" s="196"/>
      <c r="N2126" s="196"/>
      <c r="O2126" s="166"/>
      <c r="P2126" s="195"/>
      <c r="Q2126" s="167"/>
    </row>
    <row r="2127" spans="1:17" s="207" customFormat="1" ht="12" hidden="1" customHeight="1">
      <c r="A2127" s="196"/>
      <c r="B2127" s="196"/>
      <c r="C2127" s="167"/>
      <c r="D2127" s="167"/>
      <c r="E2127" s="197"/>
      <c r="F2127" s="169"/>
      <c r="G2127" s="169"/>
      <c r="H2127" s="169"/>
      <c r="I2127" s="169"/>
      <c r="J2127" s="166"/>
      <c r="K2127" s="169"/>
      <c r="L2127" s="200"/>
      <c r="M2127" s="196"/>
      <c r="N2127" s="196"/>
      <c r="O2127" s="166"/>
      <c r="P2127" s="195"/>
      <c r="Q2127" s="167"/>
    </row>
    <row r="2128" spans="1:17" s="207" customFormat="1" ht="12" hidden="1" customHeight="1">
      <c r="A2128" s="196"/>
      <c r="B2128" s="196"/>
      <c r="C2128" s="167"/>
      <c r="D2128" s="167"/>
      <c r="E2128" s="197"/>
      <c r="F2128" s="169"/>
      <c r="G2128" s="169"/>
      <c r="H2128" s="169"/>
      <c r="I2128" s="169"/>
      <c r="J2128" s="166"/>
      <c r="K2128" s="169"/>
      <c r="L2128" s="200"/>
      <c r="M2128" s="196"/>
      <c r="N2128" s="196"/>
      <c r="O2128" s="166"/>
      <c r="P2128" s="195"/>
      <c r="Q2128" s="167"/>
    </row>
    <row r="2129" spans="1:17" s="207" customFormat="1" ht="12" hidden="1" customHeight="1">
      <c r="A2129" s="196"/>
      <c r="B2129" s="196"/>
      <c r="C2129" s="167"/>
      <c r="D2129" s="167"/>
      <c r="E2129" s="197"/>
      <c r="F2129" s="169"/>
      <c r="G2129" s="169"/>
      <c r="H2129" s="169"/>
      <c r="I2129" s="169"/>
      <c r="J2129" s="166"/>
      <c r="K2129" s="169"/>
      <c r="L2129" s="200"/>
      <c r="M2129" s="196"/>
      <c r="N2129" s="196"/>
      <c r="O2129" s="166"/>
      <c r="P2129" s="195"/>
      <c r="Q2129" s="167"/>
    </row>
    <row r="2130" spans="1:17" s="207" customFormat="1" ht="12" hidden="1" customHeight="1">
      <c r="A2130" s="196"/>
      <c r="B2130" s="196"/>
      <c r="C2130" s="167"/>
      <c r="D2130" s="167"/>
      <c r="E2130" s="197"/>
      <c r="F2130" s="169"/>
      <c r="G2130" s="169"/>
      <c r="H2130" s="169"/>
      <c r="I2130" s="169"/>
      <c r="J2130" s="166"/>
      <c r="K2130" s="169"/>
      <c r="L2130" s="200"/>
      <c r="M2130" s="196"/>
      <c r="N2130" s="196"/>
      <c r="O2130" s="166"/>
      <c r="P2130" s="195"/>
      <c r="Q2130" s="167"/>
    </row>
    <row r="2131" spans="1:17" s="207" customFormat="1" ht="12" hidden="1" customHeight="1">
      <c r="A2131" s="196"/>
      <c r="B2131" s="196"/>
      <c r="C2131" s="167"/>
      <c r="D2131" s="167"/>
      <c r="E2131" s="197"/>
      <c r="F2131" s="169"/>
      <c r="G2131" s="169"/>
      <c r="H2131" s="169"/>
      <c r="I2131" s="169"/>
      <c r="J2131" s="166"/>
      <c r="K2131" s="169"/>
      <c r="L2131" s="200"/>
      <c r="M2131" s="196"/>
      <c r="N2131" s="196"/>
      <c r="O2131" s="166"/>
      <c r="P2131" s="195"/>
      <c r="Q2131" s="167"/>
    </row>
    <row r="2132" spans="1:17" s="207" customFormat="1" ht="12" hidden="1" customHeight="1">
      <c r="A2132" s="196"/>
      <c r="B2132" s="196"/>
      <c r="C2132" s="167"/>
      <c r="D2132" s="167"/>
      <c r="E2132" s="197"/>
      <c r="F2132" s="169"/>
      <c r="G2132" s="169"/>
      <c r="H2132" s="169"/>
      <c r="I2132" s="169"/>
      <c r="J2132" s="166"/>
      <c r="K2132" s="169"/>
      <c r="L2132" s="200"/>
      <c r="M2132" s="196"/>
      <c r="N2132" s="196"/>
      <c r="O2132" s="166"/>
      <c r="P2132" s="195"/>
      <c r="Q2132" s="167"/>
    </row>
    <row r="2133" spans="1:17" s="207" customFormat="1" ht="12" hidden="1" customHeight="1">
      <c r="A2133" s="196"/>
      <c r="B2133" s="196"/>
      <c r="C2133" s="167"/>
      <c r="D2133" s="167"/>
      <c r="E2133" s="197"/>
      <c r="F2133" s="169"/>
      <c r="G2133" s="169"/>
      <c r="H2133" s="169"/>
      <c r="I2133" s="169"/>
      <c r="J2133" s="166"/>
      <c r="K2133" s="169"/>
      <c r="L2133" s="200"/>
      <c r="M2133" s="196"/>
      <c r="N2133" s="196"/>
      <c r="O2133" s="166"/>
      <c r="P2133" s="195"/>
      <c r="Q2133" s="167"/>
    </row>
    <row r="2134" spans="1:17" s="207" customFormat="1" ht="12" hidden="1" customHeight="1">
      <c r="A2134" s="196"/>
      <c r="B2134" s="196"/>
      <c r="C2134" s="167"/>
      <c r="D2134" s="167"/>
      <c r="E2134" s="197"/>
      <c r="F2134" s="169"/>
      <c r="G2134" s="169"/>
      <c r="H2134" s="169"/>
      <c r="I2134" s="169"/>
      <c r="J2134" s="166"/>
      <c r="K2134" s="169"/>
      <c r="L2134" s="200"/>
      <c r="M2134" s="196"/>
      <c r="N2134" s="196"/>
      <c r="O2134" s="166"/>
      <c r="P2134" s="195"/>
      <c r="Q2134" s="167"/>
    </row>
    <row r="2135" spans="1:17" s="207" customFormat="1" ht="12" hidden="1" customHeight="1">
      <c r="A2135" s="196"/>
      <c r="B2135" s="196"/>
      <c r="C2135" s="167"/>
      <c r="D2135" s="167"/>
      <c r="E2135" s="197"/>
      <c r="F2135" s="169"/>
      <c r="G2135" s="169"/>
      <c r="H2135" s="169"/>
      <c r="I2135" s="169"/>
      <c r="J2135" s="166"/>
      <c r="K2135" s="169"/>
      <c r="L2135" s="200"/>
      <c r="M2135" s="196"/>
      <c r="N2135" s="196"/>
      <c r="O2135" s="166"/>
      <c r="P2135" s="195"/>
      <c r="Q2135" s="167"/>
    </row>
    <row r="2136" spans="1:17" s="207" customFormat="1" ht="12" hidden="1" customHeight="1">
      <c r="A2136" s="196"/>
      <c r="B2136" s="196"/>
      <c r="C2136" s="167"/>
      <c r="D2136" s="167"/>
      <c r="E2136" s="197"/>
      <c r="F2136" s="169"/>
      <c r="G2136" s="169"/>
      <c r="H2136" s="169"/>
      <c r="I2136" s="169"/>
      <c r="J2136" s="166"/>
      <c r="K2136" s="169"/>
      <c r="L2136" s="200"/>
      <c r="M2136" s="196"/>
      <c r="N2136" s="196"/>
      <c r="O2136" s="166"/>
      <c r="P2136" s="195"/>
      <c r="Q2136" s="167"/>
    </row>
    <row r="2137" spans="1:17" s="207" customFormat="1" ht="12" hidden="1" customHeight="1">
      <c r="A2137" s="196"/>
      <c r="B2137" s="196"/>
      <c r="C2137" s="167"/>
      <c r="D2137" s="167"/>
      <c r="E2137" s="197"/>
      <c r="F2137" s="169"/>
      <c r="G2137" s="169"/>
      <c r="H2137" s="169"/>
      <c r="I2137" s="169"/>
      <c r="J2137" s="166"/>
      <c r="K2137" s="169"/>
      <c r="L2137" s="200"/>
      <c r="M2137" s="196"/>
      <c r="N2137" s="196"/>
      <c r="O2137" s="166"/>
      <c r="P2137" s="195"/>
      <c r="Q2137" s="167"/>
    </row>
    <row r="2138" spans="1:17" s="207" customFormat="1" ht="12" hidden="1" customHeight="1">
      <c r="A2138" s="196"/>
      <c r="B2138" s="196"/>
      <c r="C2138" s="167"/>
      <c r="D2138" s="167"/>
      <c r="E2138" s="197"/>
      <c r="F2138" s="169"/>
      <c r="G2138" s="169"/>
      <c r="H2138" s="169"/>
      <c r="I2138" s="169"/>
      <c r="J2138" s="166"/>
      <c r="K2138" s="169"/>
      <c r="L2138" s="200"/>
      <c r="M2138" s="196"/>
      <c r="N2138" s="196"/>
      <c r="O2138" s="166"/>
      <c r="P2138" s="195"/>
      <c r="Q2138" s="167"/>
    </row>
    <row r="2139" spans="1:17" s="207" customFormat="1" hidden="1">
      <c r="A2139" s="196"/>
      <c r="B2139" s="196"/>
      <c r="C2139" s="167"/>
      <c r="D2139" s="167"/>
      <c r="E2139" s="197"/>
      <c r="F2139" s="169"/>
      <c r="G2139" s="169"/>
      <c r="H2139" s="169"/>
      <c r="I2139" s="169"/>
      <c r="J2139" s="166"/>
      <c r="K2139" s="169"/>
      <c r="L2139" s="200"/>
      <c r="M2139" s="196"/>
      <c r="N2139" s="196"/>
      <c r="O2139" s="166"/>
      <c r="P2139" s="195"/>
      <c r="Q2139" s="167"/>
    </row>
    <row r="2140" spans="1:17" s="207" customFormat="1" hidden="1">
      <c r="A2140" s="196"/>
      <c r="B2140" s="196"/>
      <c r="C2140" s="167"/>
      <c r="D2140" s="167"/>
      <c r="E2140" s="197"/>
      <c r="F2140" s="169"/>
      <c r="G2140" s="169"/>
      <c r="H2140" s="169"/>
      <c r="I2140" s="169"/>
      <c r="J2140" s="166"/>
      <c r="K2140" s="169"/>
      <c r="L2140" s="200"/>
      <c r="M2140" s="196"/>
      <c r="N2140" s="196"/>
      <c r="O2140" s="166"/>
      <c r="P2140" s="195"/>
      <c r="Q2140" s="167"/>
    </row>
    <row r="2141" spans="1:17" s="207" customFormat="1" hidden="1">
      <c r="A2141" s="196"/>
      <c r="B2141" s="196"/>
      <c r="C2141" s="167"/>
      <c r="D2141" s="167"/>
      <c r="E2141" s="197"/>
      <c r="F2141" s="169"/>
      <c r="G2141" s="169"/>
      <c r="H2141" s="169"/>
      <c r="I2141" s="169"/>
      <c r="J2141" s="166"/>
      <c r="K2141" s="169"/>
      <c r="L2141" s="200"/>
      <c r="M2141" s="196"/>
      <c r="N2141" s="196"/>
      <c r="O2141" s="166"/>
      <c r="P2141" s="195"/>
      <c r="Q2141" s="167"/>
    </row>
    <row r="2142" spans="1:17" s="207" customFormat="1" hidden="1">
      <c r="A2142" s="196"/>
      <c r="B2142" s="196"/>
      <c r="C2142" s="167"/>
      <c r="D2142" s="167"/>
      <c r="E2142" s="197"/>
      <c r="F2142" s="169"/>
      <c r="G2142" s="169"/>
      <c r="H2142" s="169"/>
      <c r="I2142" s="169"/>
      <c r="J2142" s="166"/>
      <c r="K2142" s="169"/>
      <c r="L2142" s="200"/>
      <c r="M2142" s="196"/>
      <c r="N2142" s="196"/>
      <c r="O2142" s="166"/>
      <c r="P2142" s="195"/>
      <c r="Q2142" s="167"/>
    </row>
    <row r="2143" spans="1:17" s="207" customFormat="1" hidden="1">
      <c r="A2143" s="196"/>
      <c r="B2143" s="196"/>
      <c r="C2143" s="167"/>
      <c r="D2143" s="167"/>
      <c r="E2143" s="197"/>
      <c r="F2143" s="169"/>
      <c r="G2143" s="169"/>
      <c r="H2143" s="169"/>
      <c r="I2143" s="169"/>
      <c r="J2143" s="166"/>
      <c r="K2143" s="169"/>
      <c r="L2143" s="200"/>
      <c r="M2143" s="196"/>
      <c r="N2143" s="196"/>
      <c r="O2143" s="166"/>
      <c r="P2143" s="195"/>
      <c r="Q2143" s="167"/>
    </row>
    <row r="2144" spans="1:17" s="207" customFormat="1" hidden="1">
      <c r="A2144" s="196"/>
      <c r="B2144" s="196"/>
      <c r="C2144" s="167"/>
      <c r="D2144" s="167"/>
      <c r="E2144" s="197"/>
      <c r="F2144" s="169"/>
      <c r="G2144" s="169"/>
      <c r="H2144" s="169"/>
      <c r="I2144" s="169"/>
      <c r="J2144" s="166"/>
      <c r="K2144" s="169"/>
      <c r="L2144" s="200"/>
      <c r="M2144" s="196"/>
      <c r="N2144" s="196"/>
      <c r="O2144" s="166"/>
      <c r="P2144" s="195"/>
      <c r="Q2144" s="167"/>
    </row>
    <row r="2145" spans="1:29" s="207" customFormat="1" hidden="1">
      <c r="A2145" s="196"/>
      <c r="B2145" s="196"/>
      <c r="C2145" s="167"/>
      <c r="D2145" s="167"/>
      <c r="E2145" s="197"/>
      <c r="F2145" s="169"/>
      <c r="G2145" s="169"/>
      <c r="H2145" s="169"/>
      <c r="I2145" s="169"/>
      <c r="J2145" s="166"/>
      <c r="K2145" s="169"/>
      <c r="L2145" s="200"/>
      <c r="M2145" s="196"/>
      <c r="N2145" s="196"/>
      <c r="O2145" s="166"/>
      <c r="P2145" s="195"/>
      <c r="Q2145" s="167"/>
    </row>
    <row r="2146" spans="1:29" s="207" customFormat="1" ht="12" hidden="1" customHeight="1">
      <c r="A2146" s="196"/>
      <c r="B2146" s="196"/>
      <c r="C2146" s="167"/>
      <c r="D2146" s="167"/>
      <c r="E2146" s="197"/>
      <c r="F2146" s="169"/>
      <c r="G2146" s="169"/>
      <c r="H2146" s="169"/>
      <c r="I2146" s="169"/>
      <c r="J2146" s="169"/>
      <c r="K2146" s="196"/>
      <c r="L2146" s="196"/>
      <c r="M2146" s="196"/>
      <c r="N2146" s="196"/>
      <c r="O2146" s="166"/>
      <c r="P2146" s="195"/>
      <c r="Q2146" s="167"/>
      <c r="R2146" s="190"/>
      <c r="S2146" s="190"/>
      <c r="T2146" s="190"/>
      <c r="U2146" s="190"/>
      <c r="V2146" s="190"/>
      <c r="W2146" s="190"/>
      <c r="X2146" s="190"/>
      <c r="Y2146" s="190"/>
      <c r="Z2146" s="190"/>
      <c r="AA2146" s="190"/>
      <c r="AB2146" s="190"/>
      <c r="AC2146" s="190"/>
    </row>
    <row r="2147" spans="1:29" s="207" customFormat="1" ht="12" hidden="1" customHeight="1">
      <c r="A2147" s="196"/>
      <c r="B2147" s="196"/>
      <c r="C2147" s="167"/>
      <c r="D2147" s="167"/>
      <c r="E2147" s="197"/>
      <c r="F2147" s="169"/>
      <c r="G2147" s="169"/>
      <c r="H2147" s="169"/>
      <c r="I2147" s="169"/>
      <c r="J2147" s="169"/>
      <c r="K2147" s="196"/>
      <c r="L2147" s="196"/>
      <c r="M2147" s="196"/>
      <c r="N2147" s="196"/>
      <c r="O2147" s="166"/>
      <c r="P2147" s="195"/>
      <c r="Q2147" s="167"/>
      <c r="R2147" s="190"/>
      <c r="S2147" s="190"/>
      <c r="T2147" s="190"/>
      <c r="U2147" s="190"/>
      <c r="V2147" s="190"/>
      <c r="W2147" s="190"/>
      <c r="X2147" s="190"/>
      <c r="Y2147" s="190"/>
      <c r="Z2147" s="190"/>
      <c r="AA2147" s="190"/>
      <c r="AB2147" s="190"/>
      <c r="AC2147" s="190"/>
    </row>
    <row r="2148" spans="1:29" s="207" customFormat="1" ht="12" hidden="1" customHeight="1">
      <c r="A2148" s="196"/>
      <c r="B2148" s="196"/>
      <c r="C2148" s="167"/>
      <c r="D2148" s="167"/>
      <c r="E2148" s="197"/>
      <c r="F2148" s="169"/>
      <c r="G2148" s="169"/>
      <c r="H2148" s="169"/>
      <c r="I2148" s="169"/>
      <c r="J2148" s="169"/>
      <c r="K2148" s="196"/>
      <c r="L2148" s="196"/>
      <c r="M2148" s="196"/>
      <c r="N2148" s="196"/>
      <c r="O2148" s="166"/>
      <c r="P2148" s="195"/>
      <c r="Q2148" s="167"/>
      <c r="R2148" s="190"/>
      <c r="S2148" s="190"/>
      <c r="T2148" s="190"/>
      <c r="U2148" s="190"/>
      <c r="V2148" s="190"/>
      <c r="W2148" s="190"/>
      <c r="X2148" s="190"/>
      <c r="Y2148" s="190"/>
      <c r="Z2148" s="190"/>
      <c r="AA2148" s="190"/>
      <c r="AB2148" s="190"/>
      <c r="AC2148" s="190"/>
    </row>
    <row r="2149" spans="1:29" s="207" customFormat="1" ht="12" hidden="1" customHeight="1">
      <c r="A2149" s="196"/>
      <c r="B2149" s="196"/>
      <c r="C2149" s="167"/>
      <c r="D2149" s="167"/>
      <c r="E2149" s="197"/>
      <c r="F2149" s="169"/>
      <c r="G2149" s="169"/>
      <c r="H2149" s="169"/>
      <c r="I2149" s="169"/>
      <c r="J2149" s="169"/>
      <c r="K2149" s="196"/>
      <c r="L2149" s="196"/>
      <c r="M2149" s="196"/>
      <c r="N2149" s="196"/>
      <c r="O2149" s="166"/>
      <c r="P2149" s="195"/>
      <c r="Q2149" s="167"/>
      <c r="R2149" s="190"/>
      <c r="S2149" s="190"/>
      <c r="T2149" s="190"/>
      <c r="U2149" s="190"/>
      <c r="V2149" s="190"/>
      <c r="W2149" s="190"/>
      <c r="X2149" s="190"/>
      <c r="Y2149" s="190"/>
      <c r="Z2149" s="190"/>
      <c r="AA2149" s="190"/>
      <c r="AB2149" s="190"/>
      <c r="AC2149" s="190"/>
    </row>
    <row r="2150" spans="1:29" s="207" customFormat="1" ht="12" hidden="1" customHeight="1">
      <c r="A2150" s="196"/>
      <c r="B2150" s="196"/>
      <c r="C2150" s="167"/>
      <c r="D2150" s="167"/>
      <c r="E2150" s="197"/>
      <c r="F2150" s="169"/>
      <c r="G2150" s="169"/>
      <c r="H2150" s="169"/>
      <c r="I2150" s="169"/>
      <c r="J2150" s="169"/>
      <c r="K2150" s="196"/>
      <c r="L2150" s="196"/>
      <c r="M2150" s="196"/>
      <c r="N2150" s="196"/>
      <c r="O2150" s="166"/>
      <c r="P2150" s="195"/>
      <c r="Q2150" s="167"/>
      <c r="R2150" s="190"/>
      <c r="S2150" s="190"/>
      <c r="T2150" s="190"/>
      <c r="U2150" s="190"/>
      <c r="V2150" s="190"/>
      <c r="W2150" s="190"/>
      <c r="X2150" s="190"/>
      <c r="Y2150" s="190"/>
      <c r="Z2150" s="190"/>
      <c r="AA2150" s="190"/>
      <c r="AB2150" s="190"/>
      <c r="AC2150" s="190"/>
    </row>
    <row r="2151" spans="1:29" s="207" customFormat="1" ht="12" hidden="1" customHeight="1">
      <c r="A2151" s="196"/>
      <c r="B2151" s="196"/>
      <c r="C2151" s="167"/>
      <c r="D2151" s="167"/>
      <c r="E2151" s="197"/>
      <c r="F2151" s="169"/>
      <c r="G2151" s="169"/>
      <c r="H2151" s="169"/>
      <c r="I2151" s="169"/>
      <c r="J2151" s="169"/>
      <c r="K2151" s="196"/>
      <c r="L2151" s="196"/>
      <c r="M2151" s="196"/>
      <c r="N2151" s="196"/>
      <c r="O2151" s="166"/>
      <c r="P2151" s="195"/>
      <c r="Q2151" s="167"/>
      <c r="R2151" s="190"/>
      <c r="S2151" s="190"/>
      <c r="T2151" s="190"/>
      <c r="U2151" s="190"/>
      <c r="V2151" s="190"/>
      <c r="W2151" s="190"/>
      <c r="X2151" s="190"/>
      <c r="Y2151" s="190"/>
      <c r="Z2151" s="190"/>
      <c r="AA2151" s="190"/>
      <c r="AB2151" s="190"/>
      <c r="AC2151" s="190"/>
    </row>
    <row r="2152" spans="1:29" s="207" customFormat="1" ht="12" hidden="1" customHeight="1">
      <c r="A2152" s="196"/>
      <c r="B2152" s="196"/>
      <c r="C2152" s="167"/>
      <c r="D2152" s="167"/>
      <c r="E2152" s="197"/>
      <c r="F2152" s="169"/>
      <c r="G2152" s="169"/>
      <c r="H2152" s="169"/>
      <c r="I2152" s="169"/>
      <c r="J2152" s="169"/>
      <c r="K2152" s="196"/>
      <c r="L2152" s="196"/>
      <c r="M2152" s="196"/>
      <c r="N2152" s="196"/>
      <c r="O2152" s="166"/>
      <c r="P2152" s="195"/>
      <c r="Q2152" s="167"/>
    </row>
    <row r="2153" spans="1:29" s="207" customFormat="1" ht="12" hidden="1" customHeight="1">
      <c r="A2153" s="196"/>
      <c r="B2153" s="196"/>
      <c r="C2153" s="167"/>
      <c r="D2153" s="167"/>
      <c r="E2153" s="197"/>
      <c r="F2153" s="169"/>
      <c r="G2153" s="169"/>
      <c r="H2153" s="169"/>
      <c r="I2153" s="169"/>
      <c r="J2153" s="169"/>
      <c r="K2153" s="196"/>
      <c r="L2153" s="196"/>
      <c r="M2153" s="196"/>
      <c r="N2153" s="196"/>
      <c r="O2153" s="166"/>
      <c r="P2153" s="195"/>
      <c r="Q2153" s="167"/>
    </row>
    <row r="2154" spans="1:29" s="207" customFormat="1" ht="12" customHeight="1">
      <c r="A2154" s="196"/>
      <c r="B2154" s="196"/>
      <c r="C2154" s="167"/>
      <c r="D2154" s="167"/>
      <c r="E2154" s="197"/>
      <c r="F2154" s="166" t="s">
        <v>185</v>
      </c>
      <c r="G2154" s="169"/>
      <c r="H2154" s="169"/>
      <c r="I2154" s="169"/>
      <c r="J2154" s="169"/>
      <c r="K2154" s="196"/>
      <c r="L2154" s="196"/>
      <c r="M2154" s="196"/>
      <c r="N2154" s="196"/>
      <c r="O2154" s="196"/>
      <c r="P2154" s="195"/>
      <c r="Q2154" s="167"/>
      <c r="R2154" s="190"/>
      <c r="S2154" s="190"/>
      <c r="T2154" s="190"/>
      <c r="U2154" s="190"/>
      <c r="V2154" s="190"/>
      <c r="W2154" s="190"/>
      <c r="X2154" s="190"/>
      <c r="Y2154" s="190"/>
      <c r="Z2154" s="190"/>
      <c r="AA2154" s="190"/>
      <c r="AB2154" s="190"/>
      <c r="AC2154" s="190"/>
    </row>
    <row r="2155" spans="1:29" s="207" customFormat="1" ht="12" customHeight="1">
      <c r="A2155" s="196"/>
      <c r="B2155" s="196"/>
      <c r="C2155" s="167"/>
      <c r="D2155" s="167"/>
      <c r="E2155" s="197"/>
      <c r="F2155" s="166" t="s">
        <v>185</v>
      </c>
      <c r="G2155" s="169"/>
      <c r="H2155" s="169"/>
      <c r="I2155" s="169"/>
      <c r="J2155" s="169"/>
      <c r="K2155" s="196"/>
      <c r="L2155" s="196"/>
      <c r="M2155" s="196"/>
      <c r="N2155" s="196"/>
      <c r="O2155" s="196"/>
      <c r="P2155" s="195"/>
      <c r="Q2155" s="167"/>
      <c r="R2155" s="190"/>
      <c r="S2155" s="190"/>
      <c r="T2155" s="190"/>
      <c r="U2155" s="190"/>
      <c r="V2155" s="190"/>
      <c r="W2155" s="190"/>
      <c r="X2155" s="190"/>
      <c r="Y2155" s="190"/>
      <c r="Z2155" s="190"/>
      <c r="AA2155" s="190"/>
      <c r="AB2155" s="190"/>
      <c r="AC2155" s="190"/>
    </row>
    <row r="2156" spans="1:29" s="207" customFormat="1" ht="12" customHeight="1">
      <c r="A2156" s="196"/>
      <c r="B2156" s="196"/>
      <c r="C2156" s="167"/>
      <c r="D2156" s="167" t="s">
        <v>196</v>
      </c>
      <c r="E2156" s="197"/>
      <c r="F2156" s="166" t="s">
        <v>185</v>
      </c>
      <c r="G2156" s="198" t="s">
        <v>197</v>
      </c>
      <c r="H2156" s="199">
        <f>SUM(H6:H2154)</f>
        <v>1681480.4</v>
      </c>
      <c r="I2156" s="198" t="s">
        <v>198</v>
      </c>
      <c r="J2156" s="199">
        <f>SUM(J6:J2154)</f>
        <v>3609118</v>
      </c>
      <c r="K2156" s="205" t="s">
        <v>187</v>
      </c>
      <c r="L2156" s="199">
        <f>SUM(L128:L2154)</f>
        <v>0</v>
      </c>
      <c r="M2156" s="199"/>
      <c r="N2156" s="199"/>
      <c r="O2156" s="199">
        <f>SUM(O6:O2154)</f>
        <v>5179179.2</v>
      </c>
      <c r="P2156" s="195"/>
      <c r="Q2156" s="167"/>
      <c r="R2156" s="190"/>
      <c r="S2156" s="190"/>
      <c r="T2156" s="190"/>
      <c r="U2156" s="190"/>
      <c r="V2156" s="190"/>
      <c r="W2156" s="190"/>
      <c r="X2156" s="190"/>
      <c r="Y2156" s="190"/>
      <c r="Z2156" s="190"/>
      <c r="AA2156" s="190"/>
      <c r="AB2156" s="190"/>
      <c r="AC2156" s="190"/>
    </row>
    <row r="2157" spans="1:29" s="207" customFormat="1" ht="12" customHeight="1">
      <c r="A2157" s="196"/>
      <c r="B2157" s="196"/>
      <c r="C2157" s="167"/>
      <c r="D2157" s="167"/>
      <c r="E2157" s="197"/>
      <c r="F2157" s="166" t="s">
        <v>185</v>
      </c>
      <c r="G2157" s="169"/>
      <c r="H2157" s="169"/>
      <c r="I2157" s="169"/>
      <c r="J2157" s="169"/>
      <c r="K2157" s="196"/>
      <c r="L2157" s="202" t="s">
        <v>199</v>
      </c>
      <c r="M2157" s="202"/>
      <c r="N2157" s="202"/>
      <c r="O2157" s="199">
        <f>갑지!F31</f>
        <v>6139000</v>
      </c>
      <c r="P2157" s="195"/>
      <c r="Q2157" s="167"/>
      <c r="R2157" s="190"/>
      <c r="S2157" s="190"/>
      <c r="T2157" s="190"/>
      <c r="U2157" s="190"/>
      <c r="V2157" s="190"/>
      <c r="W2157" s="190"/>
      <c r="X2157" s="190"/>
      <c r="Y2157" s="190"/>
      <c r="Z2157" s="190"/>
      <c r="AA2157" s="190"/>
      <c r="AB2157" s="190"/>
      <c r="AC2157" s="190"/>
    </row>
    <row r="2158" spans="1:29" ht="12" customHeight="1">
      <c r="G2158" s="226"/>
    </row>
    <row r="2159" spans="1:29" ht="12" customHeight="1">
      <c r="G2159" s="226"/>
    </row>
    <row r="2160" spans="1:29" ht="12" customHeight="1">
      <c r="G2160" s="226"/>
    </row>
    <row r="2161" spans="7:7" ht="12" customHeight="1">
      <c r="G2161" s="226"/>
    </row>
    <row r="2162" spans="7:7" ht="12" customHeight="1">
      <c r="G2162" s="226"/>
    </row>
    <row r="2163" spans="7:7" ht="12" customHeight="1">
      <c r="G2163" s="226"/>
    </row>
    <row r="2164" spans="7:7" ht="12" customHeight="1">
      <c r="G2164" s="226"/>
    </row>
    <row r="2165" spans="7:7" ht="12" customHeight="1">
      <c r="G2165" s="226"/>
    </row>
    <row r="2166" spans="7:7" ht="12" customHeight="1">
      <c r="G2166" s="226"/>
    </row>
    <row r="2167" spans="7:7" ht="12" customHeight="1">
      <c r="G2167" s="226"/>
    </row>
    <row r="2168" spans="7:7" ht="12" customHeight="1">
      <c r="G2168" s="226"/>
    </row>
    <row r="2169" spans="7:7" ht="12" customHeight="1">
      <c r="G2169" s="226"/>
    </row>
    <row r="2170" spans="7:7" ht="12" customHeight="1">
      <c r="G2170" s="226"/>
    </row>
    <row r="2171" spans="7:7" ht="12" customHeight="1">
      <c r="G2171" s="226"/>
    </row>
    <row r="2172" spans="7:7" ht="12" customHeight="1">
      <c r="G2172" s="226"/>
    </row>
    <row r="2173" spans="7:7" ht="12" customHeight="1">
      <c r="G2173" s="226"/>
    </row>
    <row r="2174" spans="7:7" ht="12" customHeight="1">
      <c r="G2174" s="226"/>
    </row>
    <row r="2175" spans="7:7" ht="12" customHeight="1">
      <c r="G2175" s="226"/>
    </row>
    <row r="2176" spans="7:7" ht="12" customHeight="1">
      <c r="G2176" s="203"/>
    </row>
    <row r="2177" spans="7:7" ht="12" customHeight="1">
      <c r="G2177" s="203"/>
    </row>
    <row r="2178" spans="7:7" ht="12" customHeight="1">
      <c r="G2178" s="203"/>
    </row>
    <row r="2179" spans="7:7" ht="12" customHeight="1">
      <c r="G2179" s="203"/>
    </row>
    <row r="2180" spans="7:7" ht="12" customHeight="1">
      <c r="G2180" s="203"/>
    </row>
    <row r="2181" spans="7:7" ht="12" customHeight="1">
      <c r="G2181" s="203"/>
    </row>
    <row r="2182" spans="7:7" ht="12" customHeight="1">
      <c r="G2182" s="203"/>
    </row>
    <row r="2183" spans="7:7" ht="12" customHeight="1">
      <c r="G2183" s="203"/>
    </row>
    <row r="2184" spans="7:7" ht="12" customHeight="1">
      <c r="G2184" s="203"/>
    </row>
    <row r="2185" spans="7:7" ht="12" customHeight="1">
      <c r="G2185" s="203"/>
    </row>
    <row r="2186" spans="7:7" ht="12" customHeight="1">
      <c r="G2186" s="203"/>
    </row>
    <row r="2187" spans="7:7" ht="12" customHeight="1">
      <c r="G2187" s="203"/>
    </row>
    <row r="2188" spans="7:7" ht="12" customHeight="1">
      <c r="G2188" s="203"/>
    </row>
    <row r="2189" spans="7:7" ht="12" customHeight="1">
      <c r="G2189" s="203"/>
    </row>
    <row r="2190" spans="7:7" ht="12" customHeight="1">
      <c r="G2190" s="203"/>
    </row>
    <row r="2191" spans="7:7" ht="12" customHeight="1">
      <c r="G2191" s="203"/>
    </row>
    <row r="2192" spans="7:7" ht="12" customHeight="1">
      <c r="G2192" s="203"/>
    </row>
    <row r="2193" spans="7:7" ht="12" customHeight="1">
      <c r="G2193" s="203"/>
    </row>
    <row r="2194" spans="7:7" ht="12" customHeight="1">
      <c r="G2194" s="203"/>
    </row>
    <row r="2195" spans="7:7" ht="12" customHeight="1">
      <c r="G2195" s="203"/>
    </row>
    <row r="2196" spans="7:7" ht="12" customHeight="1">
      <c r="G2196" s="203"/>
    </row>
    <row r="2197" spans="7:7" ht="12" customHeight="1">
      <c r="G2197" s="203"/>
    </row>
    <row r="2198" spans="7:7" ht="12" customHeight="1">
      <c r="G2198" s="203"/>
    </row>
    <row r="2199" spans="7:7" ht="12" customHeight="1">
      <c r="G2199" s="203"/>
    </row>
    <row r="2200" spans="7:7" ht="12" customHeight="1">
      <c r="G2200" s="203"/>
    </row>
    <row r="2201" spans="7:7" ht="12" customHeight="1">
      <c r="G2201" s="203"/>
    </row>
    <row r="2202" spans="7:7" ht="12" customHeight="1">
      <c r="G2202" s="203"/>
    </row>
    <row r="2203" spans="7:7" ht="12" customHeight="1">
      <c r="G2203" s="203"/>
    </row>
    <row r="2204" spans="7:7" ht="12" customHeight="1">
      <c r="G2204" s="203"/>
    </row>
    <row r="2205" spans="7:7" ht="12" customHeight="1">
      <c r="G2205" s="203"/>
    </row>
    <row r="2206" spans="7:7" ht="12" customHeight="1">
      <c r="G2206" s="203"/>
    </row>
    <row r="2207" spans="7:7" ht="12" customHeight="1">
      <c r="G2207" s="203"/>
    </row>
    <row r="2208" spans="7:7" ht="12" customHeight="1">
      <c r="G2208" s="203"/>
    </row>
    <row r="2209" spans="7:7" ht="12" customHeight="1">
      <c r="G2209" s="203"/>
    </row>
    <row r="2210" spans="7:7" ht="12" customHeight="1">
      <c r="G2210" s="203"/>
    </row>
    <row r="2211" spans="7:7" ht="12" customHeight="1">
      <c r="G2211" s="203"/>
    </row>
    <row r="2212" spans="7:7" ht="12" customHeight="1">
      <c r="G2212" s="203"/>
    </row>
    <row r="2213" spans="7:7" ht="12" customHeight="1">
      <c r="G2213" s="203"/>
    </row>
    <row r="2214" spans="7:7" ht="12" customHeight="1">
      <c r="G2214" s="203"/>
    </row>
    <row r="2215" spans="7:7" ht="12" customHeight="1">
      <c r="G2215" s="203"/>
    </row>
    <row r="2216" spans="7:7" ht="12" customHeight="1">
      <c r="G2216" s="203"/>
    </row>
    <row r="2217" spans="7:7" ht="12" customHeight="1">
      <c r="G2217" s="203"/>
    </row>
    <row r="2218" spans="7:7" ht="12" customHeight="1">
      <c r="G2218" s="203"/>
    </row>
    <row r="2219" spans="7:7" ht="12" customHeight="1">
      <c r="G2219" s="203"/>
    </row>
    <row r="2220" spans="7:7" ht="12" customHeight="1">
      <c r="G2220" s="203"/>
    </row>
    <row r="2221" spans="7:7" ht="12" customHeight="1">
      <c r="G2221" s="203"/>
    </row>
    <row r="2222" spans="7:7" ht="12" customHeight="1">
      <c r="G2222" s="203"/>
    </row>
    <row r="2223" spans="7:7" ht="12" customHeight="1">
      <c r="G2223" s="203"/>
    </row>
    <row r="2224" spans="7:7" ht="12" customHeight="1">
      <c r="G2224" s="203"/>
    </row>
    <row r="2225" spans="7:7" ht="12" customHeight="1">
      <c r="G2225" s="203"/>
    </row>
    <row r="2226" spans="7:7" ht="12" customHeight="1">
      <c r="G2226" s="203"/>
    </row>
    <row r="2227" spans="7:7" ht="12" customHeight="1">
      <c r="G2227" s="203"/>
    </row>
    <row r="2228" spans="7:7" ht="12" customHeight="1">
      <c r="G2228" s="203"/>
    </row>
    <row r="2229" spans="7:7" ht="12" customHeight="1">
      <c r="G2229" s="203"/>
    </row>
    <row r="2230" spans="7:7" ht="12" customHeight="1">
      <c r="G2230" s="203"/>
    </row>
    <row r="2231" spans="7:7" ht="12" customHeight="1">
      <c r="G2231" s="203"/>
    </row>
    <row r="2232" spans="7:7" ht="12" customHeight="1">
      <c r="G2232" s="203"/>
    </row>
    <row r="2233" spans="7:7" ht="12" customHeight="1">
      <c r="G2233" s="203"/>
    </row>
    <row r="2234" spans="7:7" ht="12" customHeight="1">
      <c r="G2234" s="203"/>
    </row>
    <row r="2235" spans="7:7" ht="12" customHeight="1">
      <c r="G2235" s="203"/>
    </row>
    <row r="2236" spans="7:7" ht="12" customHeight="1">
      <c r="G2236" s="203"/>
    </row>
    <row r="2237" spans="7:7" ht="12" customHeight="1">
      <c r="G2237" s="203"/>
    </row>
    <row r="2238" spans="7:7" ht="12" customHeight="1">
      <c r="G2238" s="203"/>
    </row>
    <row r="2239" spans="7:7" ht="12" customHeight="1">
      <c r="G2239" s="203"/>
    </row>
    <row r="2240" spans="7:7" ht="12" customHeight="1">
      <c r="G2240" s="203"/>
    </row>
    <row r="2241" spans="7:7" ht="12" customHeight="1">
      <c r="G2241" s="203"/>
    </row>
    <row r="2242" spans="7:7" ht="12" customHeight="1">
      <c r="G2242" s="203"/>
    </row>
    <row r="2243" spans="7:7" ht="12" customHeight="1">
      <c r="G2243" s="203"/>
    </row>
    <row r="2244" spans="7:7" ht="12" customHeight="1">
      <c r="G2244" s="203"/>
    </row>
    <row r="2245" spans="7:7" ht="12" customHeight="1">
      <c r="G2245" s="203"/>
    </row>
    <row r="2246" spans="7:7" ht="12" customHeight="1">
      <c r="G2246" s="203"/>
    </row>
    <row r="2247" spans="7:7" ht="12" customHeight="1">
      <c r="G2247" s="203"/>
    </row>
    <row r="2248" spans="7:7" ht="12" customHeight="1">
      <c r="G2248" s="203"/>
    </row>
    <row r="2249" spans="7:7" ht="12" customHeight="1">
      <c r="G2249" s="203"/>
    </row>
    <row r="2250" spans="7:7" ht="12" customHeight="1">
      <c r="G2250" s="203"/>
    </row>
    <row r="2251" spans="7:7" ht="12" customHeight="1">
      <c r="G2251" s="203"/>
    </row>
    <row r="2252" spans="7:7" ht="12" customHeight="1">
      <c r="G2252" s="203"/>
    </row>
    <row r="2253" spans="7:7" ht="12" customHeight="1">
      <c r="G2253" s="203"/>
    </row>
    <row r="2254" spans="7:7" ht="12" customHeight="1">
      <c r="G2254" s="203"/>
    </row>
    <row r="2255" spans="7:7" ht="12" customHeight="1">
      <c r="G2255" s="203"/>
    </row>
    <row r="2256" spans="7:7" ht="12" customHeight="1">
      <c r="G2256" s="203"/>
    </row>
    <row r="2257" spans="7:7" ht="12" customHeight="1">
      <c r="G2257" s="203"/>
    </row>
    <row r="2258" spans="7:7" ht="12" customHeight="1">
      <c r="G2258" s="203"/>
    </row>
    <row r="2259" spans="7:7" ht="12" customHeight="1">
      <c r="G2259" s="203"/>
    </row>
    <row r="2260" spans="7:7" ht="12" customHeight="1">
      <c r="G2260" s="203"/>
    </row>
    <row r="2261" spans="7:7" ht="12" customHeight="1">
      <c r="G2261" s="203"/>
    </row>
    <row r="2262" spans="7:7" ht="12" customHeight="1">
      <c r="G2262" s="203"/>
    </row>
    <row r="2263" spans="7:7" ht="12" customHeight="1">
      <c r="G2263" s="203"/>
    </row>
    <row r="2264" spans="7:7" ht="12" customHeight="1">
      <c r="G2264" s="203"/>
    </row>
    <row r="2265" spans="7:7" ht="12" customHeight="1">
      <c r="G2265" s="203"/>
    </row>
    <row r="2266" spans="7:7" ht="12" customHeight="1">
      <c r="G2266" s="203"/>
    </row>
    <row r="2267" spans="7:7" ht="12" customHeight="1">
      <c r="G2267" s="203"/>
    </row>
    <row r="2268" spans="7:7" ht="12" customHeight="1">
      <c r="G2268" s="203"/>
    </row>
    <row r="2269" spans="7:7" ht="12" customHeight="1">
      <c r="G2269" s="203"/>
    </row>
    <row r="2270" spans="7:7" ht="12" customHeight="1">
      <c r="G2270" s="203"/>
    </row>
    <row r="2271" spans="7:7" ht="12" customHeight="1">
      <c r="G2271" s="203"/>
    </row>
    <row r="2272" spans="7:7" ht="12" customHeight="1">
      <c r="G2272" s="203"/>
    </row>
    <row r="2273" spans="7:7" ht="12" customHeight="1">
      <c r="G2273" s="203"/>
    </row>
    <row r="2274" spans="7:7" ht="12" customHeight="1">
      <c r="G2274" s="203"/>
    </row>
    <row r="2275" spans="7:7" ht="12" customHeight="1">
      <c r="G2275" s="203"/>
    </row>
    <row r="2276" spans="7:7" ht="12" customHeight="1">
      <c r="G2276" s="203"/>
    </row>
    <row r="2277" spans="7:7" ht="12" customHeight="1">
      <c r="G2277" s="203"/>
    </row>
    <row r="2278" spans="7:7" ht="12" customHeight="1">
      <c r="G2278" s="203"/>
    </row>
    <row r="2279" spans="7:7" ht="12" customHeight="1">
      <c r="G2279" s="203"/>
    </row>
    <row r="2280" spans="7:7" ht="12" customHeight="1">
      <c r="G2280" s="203"/>
    </row>
    <row r="2281" spans="7:7" ht="12" customHeight="1">
      <c r="G2281" s="203"/>
    </row>
    <row r="2282" spans="7:7" ht="12" customHeight="1">
      <c r="G2282" s="203"/>
    </row>
    <row r="2283" spans="7:7" ht="12" customHeight="1">
      <c r="G2283" s="203"/>
    </row>
    <row r="2284" spans="7:7" ht="12" customHeight="1">
      <c r="G2284" s="203"/>
    </row>
    <row r="2285" spans="7:7" ht="12" customHeight="1">
      <c r="G2285" s="203"/>
    </row>
    <row r="2286" spans="7:7" ht="12" customHeight="1">
      <c r="G2286" s="203"/>
    </row>
    <row r="2287" spans="7:7" ht="12" customHeight="1">
      <c r="G2287" s="203"/>
    </row>
    <row r="2288" spans="7:7" ht="12" customHeight="1">
      <c r="G2288" s="203"/>
    </row>
    <row r="2289" spans="7:7" ht="12" customHeight="1">
      <c r="G2289" s="203"/>
    </row>
    <row r="2290" spans="7:7" ht="12" customHeight="1">
      <c r="G2290" s="203"/>
    </row>
    <row r="2291" spans="7:7" ht="12" customHeight="1">
      <c r="G2291" s="203"/>
    </row>
    <row r="2292" spans="7:7" ht="12" customHeight="1">
      <c r="G2292" s="203"/>
    </row>
    <row r="2293" spans="7:7" ht="12" customHeight="1">
      <c r="G2293" s="203"/>
    </row>
    <row r="2294" spans="7:7" ht="12" customHeight="1">
      <c r="G2294" s="203"/>
    </row>
    <row r="2295" spans="7:7" ht="12" customHeight="1">
      <c r="G2295" s="203"/>
    </row>
    <row r="2296" spans="7:7" ht="12" customHeight="1">
      <c r="G2296" s="203"/>
    </row>
    <row r="2297" spans="7:7" ht="12" customHeight="1">
      <c r="G2297" s="203"/>
    </row>
    <row r="2298" spans="7:7" ht="12" customHeight="1">
      <c r="G2298" s="203"/>
    </row>
    <row r="2299" spans="7:7" ht="12" customHeight="1">
      <c r="G2299" s="203"/>
    </row>
    <row r="2300" spans="7:7" ht="12" customHeight="1">
      <c r="G2300" s="203"/>
    </row>
    <row r="2301" spans="7:7" ht="12" customHeight="1">
      <c r="G2301" s="203"/>
    </row>
    <row r="2302" spans="7:7" ht="12" customHeight="1">
      <c r="G2302" s="203"/>
    </row>
    <row r="2303" spans="7:7" ht="12" customHeight="1">
      <c r="G2303" s="203"/>
    </row>
    <row r="2304" spans="7:7" ht="12" customHeight="1">
      <c r="G2304" s="203"/>
    </row>
    <row r="2305" spans="7:7" ht="12" customHeight="1">
      <c r="G2305" s="203"/>
    </row>
    <row r="2306" spans="7:7" ht="12" customHeight="1">
      <c r="G2306" s="203"/>
    </row>
    <row r="2307" spans="7:7" ht="12" customHeight="1">
      <c r="G2307" s="203"/>
    </row>
    <row r="2308" spans="7:7" ht="12" customHeight="1">
      <c r="G2308" s="203"/>
    </row>
    <row r="2309" spans="7:7" ht="12" customHeight="1">
      <c r="G2309" s="203"/>
    </row>
    <row r="2310" spans="7:7" ht="12" customHeight="1">
      <c r="G2310" s="203"/>
    </row>
    <row r="2311" spans="7:7" ht="12" customHeight="1">
      <c r="G2311" s="203"/>
    </row>
    <row r="2312" spans="7:7" ht="12" customHeight="1">
      <c r="G2312" s="203"/>
    </row>
    <row r="2313" spans="7:7" ht="12" customHeight="1">
      <c r="G2313" s="203"/>
    </row>
    <row r="2314" spans="7:7" ht="12" customHeight="1">
      <c r="G2314" s="203"/>
    </row>
    <row r="2315" spans="7:7" ht="12" customHeight="1">
      <c r="G2315" s="203"/>
    </row>
    <row r="2316" spans="7:7" ht="12" customHeight="1">
      <c r="G2316" s="203"/>
    </row>
    <row r="2317" spans="7:7" ht="12" customHeight="1">
      <c r="G2317" s="203"/>
    </row>
    <row r="2318" spans="7:7" ht="12" customHeight="1">
      <c r="G2318" s="203"/>
    </row>
    <row r="2319" spans="7:7" ht="12" customHeight="1">
      <c r="G2319" s="203"/>
    </row>
    <row r="2320" spans="7:7" ht="12" customHeight="1">
      <c r="G2320" s="203"/>
    </row>
    <row r="2321" spans="7:7" ht="12" customHeight="1">
      <c r="G2321" s="203"/>
    </row>
    <row r="2322" spans="7:7" ht="12" customHeight="1">
      <c r="G2322" s="203"/>
    </row>
    <row r="2323" spans="7:7" ht="12" customHeight="1">
      <c r="G2323" s="203"/>
    </row>
    <row r="2324" spans="7:7" ht="12" customHeight="1">
      <c r="G2324" s="203"/>
    </row>
    <row r="2325" spans="7:7" ht="12" customHeight="1">
      <c r="G2325" s="203"/>
    </row>
    <row r="2326" spans="7:7" ht="12" customHeight="1">
      <c r="G2326" s="203"/>
    </row>
    <row r="2327" spans="7:7" ht="12" customHeight="1">
      <c r="G2327" s="203"/>
    </row>
    <row r="2328" spans="7:7" ht="12" customHeight="1">
      <c r="G2328" s="203"/>
    </row>
    <row r="2329" spans="7:7" ht="12" customHeight="1">
      <c r="G2329" s="203"/>
    </row>
    <row r="2330" spans="7:7" ht="12" customHeight="1">
      <c r="G2330" s="203"/>
    </row>
    <row r="2331" spans="7:7" ht="12" customHeight="1">
      <c r="G2331" s="203"/>
    </row>
    <row r="2332" spans="7:7" ht="12" customHeight="1">
      <c r="G2332" s="203"/>
    </row>
    <row r="2333" spans="7:7" ht="12" customHeight="1">
      <c r="G2333" s="203"/>
    </row>
    <row r="2334" spans="7:7" ht="12" customHeight="1">
      <c r="G2334" s="203"/>
    </row>
    <row r="2335" spans="7:7" ht="12" customHeight="1">
      <c r="G2335" s="203"/>
    </row>
    <row r="2336" spans="7:7" ht="12" customHeight="1">
      <c r="G2336" s="203"/>
    </row>
    <row r="2337" spans="7:7" ht="12" customHeight="1">
      <c r="G2337" s="203"/>
    </row>
    <row r="2338" spans="7:7" ht="12" customHeight="1">
      <c r="G2338" s="203"/>
    </row>
    <row r="2339" spans="7:7" ht="12" customHeight="1">
      <c r="G2339" s="203"/>
    </row>
    <row r="2340" spans="7:7" ht="12" customHeight="1">
      <c r="G2340" s="203"/>
    </row>
    <row r="2341" spans="7:7" ht="12" customHeight="1">
      <c r="G2341" s="203"/>
    </row>
    <row r="2342" spans="7:7" ht="12" customHeight="1">
      <c r="G2342" s="203"/>
    </row>
    <row r="2343" spans="7:7" ht="12" customHeight="1">
      <c r="G2343" s="203"/>
    </row>
    <row r="2344" spans="7:7" ht="12" customHeight="1">
      <c r="G2344" s="203"/>
    </row>
    <row r="2345" spans="7:7" ht="12" customHeight="1">
      <c r="G2345" s="203"/>
    </row>
    <row r="2346" spans="7:7" ht="12" customHeight="1">
      <c r="G2346" s="203"/>
    </row>
    <row r="2347" spans="7:7" ht="12" customHeight="1">
      <c r="G2347" s="203"/>
    </row>
    <row r="2348" spans="7:7" ht="12" customHeight="1">
      <c r="G2348" s="203"/>
    </row>
    <row r="2349" spans="7:7" ht="12" customHeight="1">
      <c r="G2349" s="203"/>
    </row>
    <row r="2350" spans="7:7" ht="12" customHeight="1">
      <c r="G2350" s="203"/>
    </row>
    <row r="2351" spans="7:7" ht="12" customHeight="1">
      <c r="G2351" s="203"/>
    </row>
    <row r="2352" spans="7:7" ht="12" customHeight="1">
      <c r="G2352" s="203"/>
    </row>
    <row r="2353" spans="7:7" ht="12" customHeight="1">
      <c r="G2353" s="203"/>
    </row>
    <row r="2354" spans="7:7" ht="12" customHeight="1">
      <c r="G2354" s="203"/>
    </row>
    <row r="2355" spans="7:7" ht="12" customHeight="1">
      <c r="G2355" s="203"/>
    </row>
    <row r="2356" spans="7:7" ht="12" customHeight="1">
      <c r="G2356" s="203"/>
    </row>
    <row r="2357" spans="7:7" ht="12" customHeight="1">
      <c r="G2357" s="203"/>
    </row>
    <row r="2358" spans="7:7" ht="12" customHeight="1">
      <c r="G2358" s="203"/>
    </row>
    <row r="2359" spans="7:7" ht="12" customHeight="1">
      <c r="G2359" s="203"/>
    </row>
    <row r="2360" spans="7:7" ht="12" customHeight="1">
      <c r="G2360" s="203"/>
    </row>
    <row r="2361" spans="7:7" ht="12" customHeight="1">
      <c r="G2361" s="203"/>
    </row>
    <row r="2362" spans="7:7" ht="12" customHeight="1">
      <c r="G2362" s="203"/>
    </row>
    <row r="2363" spans="7:7" ht="12" customHeight="1">
      <c r="G2363" s="203"/>
    </row>
    <row r="2364" spans="7:7" ht="12" customHeight="1">
      <c r="G2364" s="203"/>
    </row>
    <row r="2365" spans="7:7" ht="12" customHeight="1">
      <c r="G2365" s="203"/>
    </row>
    <row r="2366" spans="7:7" ht="12" customHeight="1">
      <c r="G2366" s="203"/>
    </row>
    <row r="2367" spans="7:7" ht="12" customHeight="1">
      <c r="G2367" s="203"/>
    </row>
    <row r="2368" spans="7:7" ht="12" customHeight="1">
      <c r="G2368" s="203"/>
    </row>
    <row r="2369" spans="7:7" ht="12" customHeight="1">
      <c r="G2369" s="203"/>
    </row>
    <row r="2370" spans="7:7" ht="12" customHeight="1">
      <c r="G2370" s="203"/>
    </row>
    <row r="2371" spans="7:7" ht="12" customHeight="1">
      <c r="G2371" s="203"/>
    </row>
    <row r="2372" spans="7:7" ht="12" customHeight="1">
      <c r="G2372" s="203"/>
    </row>
    <row r="2373" spans="7:7" ht="12" customHeight="1">
      <c r="G2373" s="203"/>
    </row>
    <row r="2374" spans="7:7" ht="12" customHeight="1">
      <c r="G2374" s="203"/>
    </row>
    <row r="2375" spans="7:7" ht="12" customHeight="1">
      <c r="G2375" s="203"/>
    </row>
    <row r="2376" spans="7:7" ht="12" customHeight="1">
      <c r="G2376" s="203"/>
    </row>
    <row r="2377" spans="7:7" ht="12" customHeight="1">
      <c r="G2377" s="203"/>
    </row>
    <row r="2378" spans="7:7" ht="12" customHeight="1">
      <c r="G2378" s="203"/>
    </row>
    <row r="2379" spans="7:7" ht="12" customHeight="1">
      <c r="G2379" s="203"/>
    </row>
    <row r="2380" spans="7:7" ht="12" customHeight="1">
      <c r="G2380" s="203"/>
    </row>
    <row r="2381" spans="7:7" ht="12" customHeight="1">
      <c r="G2381" s="203"/>
    </row>
    <row r="2382" spans="7:7" ht="12" customHeight="1">
      <c r="G2382" s="203"/>
    </row>
    <row r="2383" spans="7:7" ht="12" customHeight="1">
      <c r="G2383" s="203"/>
    </row>
    <row r="2384" spans="7:7" ht="12" customHeight="1">
      <c r="G2384" s="203"/>
    </row>
    <row r="2385" spans="7:7" ht="12" customHeight="1">
      <c r="G2385" s="203"/>
    </row>
    <row r="2386" spans="7:7" ht="12" customHeight="1">
      <c r="G2386" s="203"/>
    </row>
    <row r="2387" spans="7:7" ht="12" customHeight="1">
      <c r="G2387" s="203"/>
    </row>
    <row r="2388" spans="7:7" ht="12" customHeight="1">
      <c r="G2388" s="203"/>
    </row>
    <row r="2389" spans="7:7" ht="12" customHeight="1">
      <c r="G2389" s="203"/>
    </row>
    <row r="2390" spans="7:7" ht="12" customHeight="1">
      <c r="G2390" s="203"/>
    </row>
    <row r="2391" spans="7:7" ht="12" customHeight="1">
      <c r="G2391" s="203"/>
    </row>
    <row r="2392" spans="7:7" ht="12" customHeight="1">
      <c r="G2392" s="203"/>
    </row>
    <row r="2393" spans="7:7" ht="12" customHeight="1">
      <c r="G2393" s="203"/>
    </row>
    <row r="2394" spans="7:7" ht="12" customHeight="1">
      <c r="G2394" s="203"/>
    </row>
    <row r="2395" spans="7:7" ht="12" customHeight="1">
      <c r="G2395" s="203"/>
    </row>
    <row r="2396" spans="7:7" ht="12" customHeight="1">
      <c r="G2396" s="203"/>
    </row>
    <row r="2397" spans="7:7" ht="12" customHeight="1">
      <c r="G2397" s="203"/>
    </row>
    <row r="2398" spans="7:7" ht="12" customHeight="1">
      <c r="G2398" s="203"/>
    </row>
    <row r="2399" spans="7:7" ht="12" customHeight="1">
      <c r="G2399" s="203"/>
    </row>
    <row r="2400" spans="7:7" ht="12" customHeight="1">
      <c r="G2400" s="203"/>
    </row>
    <row r="2401" spans="7:7" ht="12" customHeight="1">
      <c r="G2401" s="203"/>
    </row>
    <row r="2402" spans="7:7" ht="12" customHeight="1">
      <c r="G2402" s="203"/>
    </row>
    <row r="2403" spans="7:7" ht="12" customHeight="1">
      <c r="G2403" s="203"/>
    </row>
    <row r="2404" spans="7:7" ht="12" customHeight="1">
      <c r="G2404" s="203"/>
    </row>
    <row r="2405" spans="7:7" ht="12" customHeight="1">
      <c r="G2405" s="203"/>
    </row>
    <row r="2406" spans="7:7" ht="12" customHeight="1">
      <c r="G2406" s="203"/>
    </row>
    <row r="2407" spans="7:7" ht="12" customHeight="1">
      <c r="G2407" s="203"/>
    </row>
    <row r="2408" spans="7:7" ht="12" customHeight="1">
      <c r="G2408" s="203"/>
    </row>
    <row r="2409" spans="7:7" ht="12" customHeight="1">
      <c r="G2409" s="203"/>
    </row>
    <row r="2410" spans="7:7" ht="12" customHeight="1">
      <c r="G2410" s="203"/>
    </row>
    <row r="2411" spans="7:7" ht="12" customHeight="1">
      <c r="G2411" s="203"/>
    </row>
    <row r="2412" spans="7:7" ht="12" customHeight="1">
      <c r="G2412" s="203"/>
    </row>
    <row r="2413" spans="7:7" ht="12" customHeight="1">
      <c r="G2413" s="203"/>
    </row>
    <row r="2414" spans="7:7" ht="12" customHeight="1">
      <c r="G2414" s="203"/>
    </row>
    <row r="2415" spans="7:7" ht="12" customHeight="1">
      <c r="G2415" s="203"/>
    </row>
    <row r="2416" spans="7:7" ht="12" customHeight="1">
      <c r="G2416" s="203"/>
    </row>
    <row r="2417" spans="7:7" ht="12" customHeight="1">
      <c r="G2417" s="203"/>
    </row>
    <row r="2418" spans="7:7" ht="12" customHeight="1">
      <c r="G2418" s="203"/>
    </row>
    <row r="2419" spans="7:7" ht="12" customHeight="1">
      <c r="G2419" s="203"/>
    </row>
    <row r="2420" spans="7:7" ht="12" customHeight="1">
      <c r="G2420" s="203"/>
    </row>
    <row r="2421" spans="7:7" ht="12" customHeight="1">
      <c r="G2421" s="203"/>
    </row>
    <row r="2422" spans="7:7" ht="12" customHeight="1">
      <c r="G2422" s="203"/>
    </row>
    <row r="2423" spans="7:7" ht="12" customHeight="1">
      <c r="G2423" s="203"/>
    </row>
    <row r="2424" spans="7:7" ht="12" customHeight="1">
      <c r="G2424" s="203"/>
    </row>
    <row r="2425" spans="7:7" ht="12" customHeight="1">
      <c r="G2425" s="203"/>
    </row>
    <row r="2426" spans="7:7" ht="12" customHeight="1">
      <c r="G2426" s="203"/>
    </row>
    <row r="2427" spans="7:7" ht="12" customHeight="1">
      <c r="G2427" s="203"/>
    </row>
    <row r="2428" spans="7:7" ht="12" customHeight="1">
      <c r="G2428" s="203"/>
    </row>
    <row r="2429" spans="7:7" ht="12" customHeight="1">
      <c r="G2429" s="203"/>
    </row>
    <row r="2430" spans="7:7" ht="12" customHeight="1">
      <c r="G2430" s="203"/>
    </row>
    <row r="2431" spans="7:7" ht="12" customHeight="1">
      <c r="G2431" s="203"/>
    </row>
    <row r="2432" spans="7:7" ht="12" customHeight="1">
      <c r="G2432" s="203"/>
    </row>
    <row r="2433" spans="7:7" ht="12" customHeight="1">
      <c r="G2433" s="203"/>
    </row>
    <row r="2434" spans="7:7" ht="12" customHeight="1">
      <c r="G2434" s="203"/>
    </row>
    <row r="2435" spans="7:7" ht="12" customHeight="1">
      <c r="G2435" s="203"/>
    </row>
    <row r="2436" spans="7:7" ht="12" customHeight="1">
      <c r="G2436" s="203"/>
    </row>
    <row r="2437" spans="7:7" ht="12" customHeight="1">
      <c r="G2437" s="203"/>
    </row>
    <row r="2438" spans="7:7" ht="12" customHeight="1">
      <c r="G2438" s="203"/>
    </row>
    <row r="2439" spans="7:7" ht="12" customHeight="1">
      <c r="G2439" s="203"/>
    </row>
    <row r="2440" spans="7:7" ht="12" customHeight="1">
      <c r="G2440" s="203"/>
    </row>
    <row r="2441" spans="7:7" ht="12" customHeight="1">
      <c r="G2441" s="203"/>
    </row>
    <row r="2442" spans="7:7" ht="12" customHeight="1">
      <c r="G2442" s="203"/>
    </row>
    <row r="2443" spans="7:7" ht="12" customHeight="1">
      <c r="G2443" s="203"/>
    </row>
    <row r="2444" spans="7:7" ht="12" customHeight="1">
      <c r="G2444" s="203"/>
    </row>
    <row r="2445" spans="7:7" ht="12" customHeight="1">
      <c r="G2445" s="203"/>
    </row>
    <row r="2446" spans="7:7" ht="12" customHeight="1">
      <c r="G2446" s="203"/>
    </row>
    <row r="2447" spans="7:7" ht="12" customHeight="1">
      <c r="G2447" s="203"/>
    </row>
    <row r="2448" spans="7:7" ht="12" customHeight="1">
      <c r="G2448" s="203"/>
    </row>
    <row r="2449" spans="7:7" ht="12" customHeight="1">
      <c r="G2449" s="203"/>
    </row>
    <row r="2450" spans="7:7" ht="12" customHeight="1">
      <c r="G2450" s="203"/>
    </row>
    <row r="2451" spans="7:7" ht="12" customHeight="1">
      <c r="G2451" s="203"/>
    </row>
    <row r="2452" spans="7:7" ht="12" customHeight="1">
      <c r="G2452" s="203"/>
    </row>
    <row r="2453" spans="7:7" ht="12" customHeight="1">
      <c r="G2453" s="203"/>
    </row>
    <row r="2454" spans="7:7" ht="12" customHeight="1">
      <c r="G2454" s="203"/>
    </row>
    <row r="2455" spans="7:7" ht="12" customHeight="1">
      <c r="G2455" s="203"/>
    </row>
    <row r="2456" spans="7:7" ht="12" customHeight="1">
      <c r="G2456" s="203"/>
    </row>
    <row r="2457" spans="7:7" ht="12" customHeight="1">
      <c r="G2457" s="203"/>
    </row>
    <row r="2458" spans="7:7" ht="12" customHeight="1">
      <c r="G2458" s="203"/>
    </row>
    <row r="2459" spans="7:7" ht="12" customHeight="1">
      <c r="G2459" s="203"/>
    </row>
    <row r="2460" spans="7:7" ht="12" customHeight="1">
      <c r="G2460" s="203"/>
    </row>
    <row r="2461" spans="7:7" ht="12" customHeight="1">
      <c r="G2461" s="203"/>
    </row>
    <row r="2462" spans="7:7" ht="12" customHeight="1">
      <c r="G2462" s="203"/>
    </row>
    <row r="2463" spans="7:7" ht="12" customHeight="1">
      <c r="G2463" s="203"/>
    </row>
    <row r="2464" spans="7:7" ht="12" customHeight="1">
      <c r="G2464" s="203"/>
    </row>
    <row r="2465" spans="7:7" ht="12" customHeight="1">
      <c r="G2465" s="203"/>
    </row>
    <row r="2466" spans="7:7" ht="12" customHeight="1">
      <c r="G2466" s="203"/>
    </row>
    <row r="2467" spans="7:7" ht="12" customHeight="1">
      <c r="G2467" s="203"/>
    </row>
    <row r="2468" spans="7:7" ht="12" customHeight="1">
      <c r="G2468" s="203"/>
    </row>
    <row r="2469" spans="7:7" ht="12" customHeight="1">
      <c r="G2469" s="203"/>
    </row>
    <row r="2470" spans="7:7" ht="12" customHeight="1">
      <c r="G2470" s="203"/>
    </row>
    <row r="2471" spans="7:7" ht="12" customHeight="1">
      <c r="G2471" s="203"/>
    </row>
    <row r="2472" spans="7:7" ht="12" customHeight="1">
      <c r="G2472" s="203"/>
    </row>
    <row r="2473" spans="7:7" ht="12" customHeight="1">
      <c r="G2473" s="203"/>
    </row>
    <row r="2474" spans="7:7" ht="12" customHeight="1">
      <c r="G2474" s="203"/>
    </row>
    <row r="2475" spans="7:7" ht="12" customHeight="1">
      <c r="G2475" s="203"/>
    </row>
    <row r="2476" spans="7:7" ht="12" customHeight="1">
      <c r="G2476" s="203"/>
    </row>
    <row r="2477" spans="7:7" ht="12" customHeight="1">
      <c r="G2477" s="203"/>
    </row>
    <row r="2478" spans="7:7" ht="12" customHeight="1">
      <c r="G2478" s="203"/>
    </row>
    <row r="2479" spans="7:7" ht="12" customHeight="1">
      <c r="G2479" s="203"/>
    </row>
    <row r="2480" spans="7:7" ht="12" customHeight="1">
      <c r="G2480" s="203"/>
    </row>
    <row r="2481" spans="7:7" ht="12" customHeight="1">
      <c r="G2481" s="203"/>
    </row>
    <row r="2482" spans="7:7" ht="12" customHeight="1">
      <c r="G2482" s="203"/>
    </row>
    <row r="2483" spans="7:7" ht="12" customHeight="1">
      <c r="G2483" s="203"/>
    </row>
    <row r="2484" spans="7:7" ht="12" customHeight="1">
      <c r="G2484" s="203"/>
    </row>
    <row r="2485" spans="7:7" ht="12" customHeight="1">
      <c r="G2485" s="203"/>
    </row>
    <row r="2486" spans="7:7" ht="12" customHeight="1">
      <c r="G2486" s="203"/>
    </row>
    <row r="2487" spans="7:7" ht="12" customHeight="1">
      <c r="G2487" s="203"/>
    </row>
    <row r="2488" spans="7:7" ht="12" customHeight="1">
      <c r="G2488" s="203"/>
    </row>
    <row r="2489" spans="7:7" ht="12" customHeight="1">
      <c r="G2489" s="203"/>
    </row>
    <row r="2490" spans="7:7" ht="12" customHeight="1">
      <c r="G2490" s="203"/>
    </row>
    <row r="2491" spans="7:7" ht="12" customHeight="1">
      <c r="G2491" s="203"/>
    </row>
    <row r="2492" spans="7:7" ht="12" customHeight="1">
      <c r="G2492" s="203"/>
    </row>
    <row r="2493" spans="7:7" ht="12" customHeight="1">
      <c r="G2493" s="203"/>
    </row>
    <row r="2494" spans="7:7" ht="12" customHeight="1">
      <c r="G2494" s="203"/>
    </row>
    <row r="2495" spans="7:7" ht="12" customHeight="1">
      <c r="G2495" s="203"/>
    </row>
    <row r="2496" spans="7:7" ht="12" customHeight="1">
      <c r="G2496" s="203"/>
    </row>
    <row r="2497" spans="7:7" ht="12" customHeight="1">
      <c r="G2497" s="203"/>
    </row>
    <row r="2498" spans="7:7" ht="12" customHeight="1">
      <c r="G2498" s="203"/>
    </row>
    <row r="2499" spans="7:7" ht="12" customHeight="1">
      <c r="G2499" s="203"/>
    </row>
    <row r="2500" spans="7:7" ht="12" customHeight="1">
      <c r="G2500" s="203"/>
    </row>
    <row r="2501" spans="7:7" ht="12" customHeight="1">
      <c r="G2501" s="203"/>
    </row>
    <row r="2502" spans="7:7" ht="12" customHeight="1">
      <c r="G2502" s="203"/>
    </row>
    <row r="2503" spans="7:7" ht="12" customHeight="1">
      <c r="G2503" s="203"/>
    </row>
    <row r="2504" spans="7:7" ht="12" customHeight="1">
      <c r="G2504" s="203"/>
    </row>
    <row r="2505" spans="7:7" ht="12" customHeight="1">
      <c r="G2505" s="203"/>
    </row>
    <row r="2506" spans="7:7" ht="12" customHeight="1">
      <c r="G2506" s="203"/>
    </row>
    <row r="2507" spans="7:7" ht="12" customHeight="1">
      <c r="G2507" s="203"/>
    </row>
    <row r="2508" spans="7:7" ht="12" customHeight="1">
      <c r="G2508" s="203"/>
    </row>
    <row r="2509" spans="7:7" ht="12" customHeight="1">
      <c r="G2509" s="203"/>
    </row>
    <row r="2510" spans="7:7" ht="12" customHeight="1">
      <c r="G2510" s="203"/>
    </row>
    <row r="2511" spans="7:7" ht="12" customHeight="1">
      <c r="G2511" s="203"/>
    </row>
    <row r="2512" spans="7:7" ht="12" customHeight="1">
      <c r="G2512" s="203"/>
    </row>
    <row r="2513" spans="7:7" ht="12" customHeight="1">
      <c r="G2513" s="203"/>
    </row>
    <row r="2514" spans="7:7" ht="12" customHeight="1">
      <c r="G2514" s="203"/>
    </row>
    <row r="2515" spans="7:7" ht="12" customHeight="1">
      <c r="G2515" s="203"/>
    </row>
    <row r="2516" spans="7:7" ht="12" customHeight="1">
      <c r="G2516" s="203"/>
    </row>
    <row r="2517" spans="7:7" ht="12" customHeight="1">
      <c r="G2517" s="203"/>
    </row>
    <row r="2518" spans="7:7" ht="12" customHeight="1">
      <c r="G2518" s="203"/>
    </row>
    <row r="2519" spans="7:7" ht="12" customHeight="1">
      <c r="G2519" s="203"/>
    </row>
    <row r="2520" spans="7:7" ht="12" customHeight="1">
      <c r="G2520" s="203"/>
    </row>
    <row r="2521" spans="7:7" ht="12" customHeight="1">
      <c r="G2521" s="203"/>
    </row>
    <row r="2522" spans="7:7" ht="12" customHeight="1">
      <c r="G2522" s="203"/>
    </row>
    <row r="2523" spans="7:7" ht="12" customHeight="1">
      <c r="G2523" s="203"/>
    </row>
    <row r="2524" spans="7:7" ht="12" customHeight="1">
      <c r="G2524" s="203"/>
    </row>
    <row r="2525" spans="7:7" ht="12" customHeight="1">
      <c r="G2525" s="203"/>
    </row>
    <row r="2526" spans="7:7" ht="12" customHeight="1">
      <c r="G2526" s="203"/>
    </row>
    <row r="2527" spans="7:7" ht="12" customHeight="1">
      <c r="G2527" s="203"/>
    </row>
    <row r="2528" spans="7:7" ht="12" customHeight="1">
      <c r="G2528" s="203"/>
    </row>
    <row r="2529" spans="7:7" ht="12" customHeight="1">
      <c r="G2529" s="203"/>
    </row>
    <row r="2530" spans="7:7" ht="12" customHeight="1">
      <c r="G2530" s="203"/>
    </row>
    <row r="2531" spans="7:7" ht="12" customHeight="1">
      <c r="G2531" s="203"/>
    </row>
    <row r="2532" spans="7:7" ht="12" customHeight="1">
      <c r="G2532" s="203"/>
    </row>
    <row r="2533" spans="7:7" ht="12" customHeight="1">
      <c r="G2533" s="203"/>
    </row>
    <row r="2534" spans="7:7" ht="12" customHeight="1">
      <c r="G2534" s="203"/>
    </row>
    <row r="2535" spans="7:7" ht="12" customHeight="1">
      <c r="G2535" s="203"/>
    </row>
    <row r="2536" spans="7:7" ht="12" customHeight="1">
      <c r="G2536" s="203"/>
    </row>
    <row r="2537" spans="7:7" ht="12" customHeight="1">
      <c r="G2537" s="203"/>
    </row>
    <row r="2538" spans="7:7" ht="12" customHeight="1">
      <c r="G2538" s="203"/>
    </row>
    <row r="2539" spans="7:7" ht="12" customHeight="1">
      <c r="G2539" s="203"/>
    </row>
    <row r="2540" spans="7:7" ht="12" customHeight="1">
      <c r="G2540" s="203"/>
    </row>
    <row r="2541" spans="7:7" ht="12" customHeight="1">
      <c r="G2541" s="203"/>
    </row>
    <row r="2542" spans="7:7" ht="12" customHeight="1">
      <c r="G2542" s="203"/>
    </row>
    <row r="2543" spans="7:7" ht="12" customHeight="1">
      <c r="G2543" s="203"/>
    </row>
    <row r="2544" spans="7:7" ht="12" customHeight="1">
      <c r="G2544" s="203"/>
    </row>
    <row r="2545" spans="7:7" ht="12" customHeight="1">
      <c r="G2545" s="203"/>
    </row>
    <row r="2546" spans="7:7" ht="12" customHeight="1">
      <c r="G2546" s="203"/>
    </row>
    <row r="2547" spans="7:7" ht="12" customHeight="1">
      <c r="G2547" s="203"/>
    </row>
    <row r="2548" spans="7:7" ht="12" customHeight="1">
      <c r="G2548" s="203"/>
    </row>
    <row r="2549" spans="7:7" ht="12" customHeight="1">
      <c r="G2549" s="203"/>
    </row>
    <row r="2550" spans="7:7" ht="12" customHeight="1">
      <c r="G2550" s="203"/>
    </row>
    <row r="2551" spans="7:7" ht="12" customHeight="1">
      <c r="G2551" s="203"/>
    </row>
    <row r="2552" spans="7:7" ht="12" customHeight="1">
      <c r="G2552" s="203"/>
    </row>
    <row r="2553" spans="7:7" ht="12" customHeight="1">
      <c r="G2553" s="203"/>
    </row>
    <row r="2554" spans="7:7" ht="12" customHeight="1">
      <c r="G2554" s="203"/>
    </row>
    <row r="2555" spans="7:7" ht="12" customHeight="1">
      <c r="G2555" s="203"/>
    </row>
    <row r="2556" spans="7:7" ht="12" customHeight="1">
      <c r="G2556" s="203"/>
    </row>
    <row r="2557" spans="7:7" ht="12" customHeight="1">
      <c r="G2557" s="203"/>
    </row>
    <row r="2558" spans="7:7" ht="12" customHeight="1">
      <c r="G2558" s="203"/>
    </row>
    <row r="2559" spans="7:7" ht="12" customHeight="1">
      <c r="G2559" s="203"/>
    </row>
    <row r="2560" spans="7:7" ht="12" customHeight="1">
      <c r="G2560" s="203"/>
    </row>
    <row r="2561" spans="7:7" ht="12" customHeight="1">
      <c r="G2561" s="203"/>
    </row>
    <row r="2562" spans="7:7" ht="12" customHeight="1">
      <c r="G2562" s="203"/>
    </row>
    <row r="2563" spans="7:7" ht="12" customHeight="1">
      <c r="G2563" s="203"/>
    </row>
    <row r="2564" spans="7:7" ht="12" customHeight="1">
      <c r="G2564" s="203"/>
    </row>
    <row r="2565" spans="7:7" ht="12" customHeight="1">
      <c r="G2565" s="203"/>
    </row>
    <row r="2566" spans="7:7" ht="12" customHeight="1">
      <c r="G2566" s="203"/>
    </row>
    <row r="2567" spans="7:7" ht="12" customHeight="1">
      <c r="G2567" s="203"/>
    </row>
    <row r="2568" spans="7:7" ht="12" customHeight="1">
      <c r="G2568" s="203"/>
    </row>
    <row r="2569" spans="7:7" ht="12" customHeight="1">
      <c r="G2569" s="203"/>
    </row>
    <row r="2570" spans="7:7" ht="12" customHeight="1">
      <c r="G2570" s="203"/>
    </row>
    <row r="2571" spans="7:7" ht="12" customHeight="1">
      <c r="G2571" s="203"/>
    </row>
    <row r="2572" spans="7:7" ht="12" customHeight="1">
      <c r="G2572" s="203"/>
    </row>
    <row r="2573" spans="7:7" ht="12" customHeight="1">
      <c r="G2573" s="203"/>
    </row>
    <row r="2574" spans="7:7" ht="12" customHeight="1">
      <c r="G2574" s="203"/>
    </row>
    <row r="2575" spans="7:7" ht="12" customHeight="1">
      <c r="G2575" s="203"/>
    </row>
    <row r="2576" spans="7:7" ht="12" customHeight="1">
      <c r="G2576" s="203"/>
    </row>
    <row r="2577" spans="7:7" ht="12" customHeight="1">
      <c r="G2577" s="203"/>
    </row>
    <row r="2578" spans="7:7" ht="12" customHeight="1">
      <c r="G2578" s="203"/>
    </row>
    <row r="2579" spans="7:7" ht="12" customHeight="1">
      <c r="G2579" s="203"/>
    </row>
    <row r="2580" spans="7:7" ht="12" customHeight="1">
      <c r="G2580" s="203"/>
    </row>
    <row r="2581" spans="7:7" ht="12" customHeight="1">
      <c r="G2581" s="203"/>
    </row>
    <row r="2582" spans="7:7" ht="12" customHeight="1">
      <c r="G2582" s="203"/>
    </row>
    <row r="2583" spans="7:7" ht="12" customHeight="1">
      <c r="G2583" s="203"/>
    </row>
    <row r="2584" spans="7:7" ht="12" customHeight="1">
      <c r="G2584" s="203"/>
    </row>
    <row r="2585" spans="7:7" ht="12" customHeight="1">
      <c r="G2585" s="203"/>
    </row>
    <row r="2586" spans="7:7" ht="12" customHeight="1">
      <c r="G2586" s="203"/>
    </row>
    <row r="2587" spans="7:7" ht="12" customHeight="1">
      <c r="G2587" s="203"/>
    </row>
    <row r="2588" spans="7:7" ht="12" customHeight="1">
      <c r="G2588" s="203"/>
    </row>
    <row r="2589" spans="7:7" ht="12" customHeight="1">
      <c r="G2589" s="203"/>
    </row>
    <row r="2590" spans="7:7" ht="12" customHeight="1">
      <c r="G2590" s="203"/>
    </row>
    <row r="2591" spans="7:7" ht="12" customHeight="1">
      <c r="G2591" s="203"/>
    </row>
    <row r="2592" spans="7:7" ht="12" customHeight="1">
      <c r="G2592" s="203"/>
    </row>
    <row r="2593" spans="7:7" ht="12" customHeight="1">
      <c r="G2593" s="203"/>
    </row>
    <row r="2594" spans="7:7" ht="12" customHeight="1">
      <c r="G2594" s="203"/>
    </row>
    <row r="2595" spans="7:7" ht="12" customHeight="1">
      <c r="G2595" s="203"/>
    </row>
    <row r="2596" spans="7:7" ht="12" customHeight="1">
      <c r="G2596" s="203"/>
    </row>
    <row r="2597" spans="7:7" ht="12" customHeight="1">
      <c r="G2597" s="203"/>
    </row>
    <row r="2598" spans="7:7" ht="12" customHeight="1">
      <c r="G2598" s="203"/>
    </row>
    <row r="2599" spans="7:7" ht="12" customHeight="1">
      <c r="G2599" s="203"/>
    </row>
    <row r="2600" spans="7:7" ht="12" customHeight="1">
      <c r="G2600" s="203"/>
    </row>
    <row r="2601" spans="7:7" ht="12" customHeight="1">
      <c r="G2601" s="203"/>
    </row>
    <row r="2602" spans="7:7" ht="12" customHeight="1">
      <c r="G2602" s="203"/>
    </row>
    <row r="2603" spans="7:7" ht="12" customHeight="1">
      <c r="G2603" s="203"/>
    </row>
    <row r="2604" spans="7:7" ht="12" customHeight="1">
      <c r="G2604" s="203"/>
    </row>
    <row r="2605" spans="7:7" ht="12" customHeight="1">
      <c r="G2605" s="203"/>
    </row>
    <row r="2606" spans="7:7" ht="12" customHeight="1">
      <c r="G2606" s="203"/>
    </row>
    <row r="2607" spans="7:7" ht="12" customHeight="1">
      <c r="G2607" s="203"/>
    </row>
    <row r="2608" spans="7:7" ht="12" customHeight="1">
      <c r="G2608" s="203"/>
    </row>
    <row r="2609" spans="7:7" ht="12" customHeight="1">
      <c r="G2609" s="203"/>
    </row>
    <row r="2610" spans="7:7" ht="12" customHeight="1">
      <c r="G2610" s="203"/>
    </row>
    <row r="2611" spans="7:7" ht="12" customHeight="1">
      <c r="G2611" s="203"/>
    </row>
    <row r="2612" spans="7:7" ht="12" customHeight="1">
      <c r="G2612" s="203"/>
    </row>
    <row r="2613" spans="7:7" ht="12" customHeight="1">
      <c r="G2613" s="203"/>
    </row>
    <row r="2614" spans="7:7" ht="12" customHeight="1">
      <c r="G2614" s="203"/>
    </row>
    <row r="2615" spans="7:7" ht="12" customHeight="1">
      <c r="G2615" s="203"/>
    </row>
    <row r="2616" spans="7:7" ht="12" customHeight="1">
      <c r="G2616" s="203"/>
    </row>
    <row r="2617" spans="7:7" ht="12" customHeight="1">
      <c r="G2617" s="203"/>
    </row>
    <row r="2618" spans="7:7" ht="12" customHeight="1">
      <c r="G2618" s="203"/>
    </row>
    <row r="2619" spans="7:7" ht="12" customHeight="1">
      <c r="G2619" s="203"/>
    </row>
    <row r="2620" spans="7:7" ht="12" customHeight="1">
      <c r="G2620" s="203"/>
    </row>
    <row r="2621" spans="7:7" ht="12" customHeight="1">
      <c r="G2621" s="203"/>
    </row>
    <row r="2622" spans="7:7" ht="12" customHeight="1">
      <c r="G2622" s="203"/>
    </row>
    <row r="2623" spans="7:7" ht="12" customHeight="1">
      <c r="G2623" s="203"/>
    </row>
    <row r="2624" spans="7:7" ht="12" customHeight="1">
      <c r="G2624" s="203"/>
    </row>
    <row r="2625" spans="7:7" ht="12" customHeight="1">
      <c r="G2625" s="203"/>
    </row>
    <row r="2626" spans="7:7" ht="12" customHeight="1">
      <c r="G2626" s="203"/>
    </row>
    <row r="2627" spans="7:7" ht="12" customHeight="1">
      <c r="G2627" s="203"/>
    </row>
    <row r="2628" spans="7:7" ht="12" customHeight="1">
      <c r="G2628" s="203"/>
    </row>
    <row r="2629" spans="7:7" ht="12" customHeight="1">
      <c r="G2629" s="203"/>
    </row>
    <row r="2630" spans="7:7" ht="12" customHeight="1">
      <c r="G2630" s="203"/>
    </row>
    <row r="2631" spans="7:7" ht="12" customHeight="1">
      <c r="G2631" s="203"/>
    </row>
    <row r="2632" spans="7:7" ht="12" customHeight="1">
      <c r="G2632" s="203"/>
    </row>
    <row r="2633" spans="7:7" ht="12" customHeight="1">
      <c r="G2633" s="203"/>
    </row>
    <row r="2634" spans="7:7" ht="12" customHeight="1">
      <c r="G2634" s="203"/>
    </row>
    <row r="2635" spans="7:7" ht="12" customHeight="1">
      <c r="G2635" s="203"/>
    </row>
    <row r="2636" spans="7:7" ht="12" customHeight="1">
      <c r="G2636" s="203"/>
    </row>
    <row r="2637" spans="7:7" ht="12" customHeight="1">
      <c r="G2637" s="203"/>
    </row>
    <row r="2638" spans="7:7" ht="12" customHeight="1">
      <c r="G2638" s="203"/>
    </row>
    <row r="2639" spans="7:7" ht="12" customHeight="1">
      <c r="G2639" s="203"/>
    </row>
    <row r="2640" spans="7:7" ht="12" customHeight="1">
      <c r="G2640" s="203"/>
    </row>
    <row r="2641" spans="7:7" ht="12" customHeight="1">
      <c r="G2641" s="203"/>
    </row>
    <row r="2642" spans="7:7" ht="12" customHeight="1">
      <c r="G2642" s="203"/>
    </row>
    <row r="2643" spans="7:7" ht="12" customHeight="1">
      <c r="G2643" s="203"/>
    </row>
    <row r="2644" spans="7:7" ht="12" customHeight="1">
      <c r="G2644" s="203"/>
    </row>
    <row r="2645" spans="7:7" ht="12" customHeight="1">
      <c r="G2645" s="203"/>
    </row>
    <row r="2646" spans="7:7" ht="12" customHeight="1">
      <c r="G2646" s="203"/>
    </row>
    <row r="2647" spans="7:7" ht="12" customHeight="1">
      <c r="G2647" s="203"/>
    </row>
    <row r="2648" spans="7:7" ht="12" customHeight="1">
      <c r="G2648" s="203"/>
    </row>
    <row r="2649" spans="7:7" ht="12" customHeight="1">
      <c r="G2649" s="203"/>
    </row>
    <row r="2650" spans="7:7" ht="12" customHeight="1">
      <c r="G2650" s="203"/>
    </row>
    <row r="2651" spans="7:7" ht="12" customHeight="1">
      <c r="G2651" s="203"/>
    </row>
    <row r="2652" spans="7:7" ht="12" customHeight="1">
      <c r="G2652" s="203"/>
    </row>
    <row r="2653" spans="7:7" ht="12" customHeight="1">
      <c r="G2653" s="203"/>
    </row>
    <row r="2654" spans="7:7" ht="12" customHeight="1">
      <c r="G2654" s="203"/>
    </row>
    <row r="2655" spans="7:7" ht="12" customHeight="1">
      <c r="G2655" s="203"/>
    </row>
    <row r="2656" spans="7:7" ht="12" customHeight="1">
      <c r="G2656" s="203"/>
    </row>
    <row r="2657" spans="7:7" ht="12" customHeight="1">
      <c r="G2657" s="203"/>
    </row>
    <row r="2658" spans="7:7" ht="12" customHeight="1">
      <c r="G2658" s="203"/>
    </row>
    <row r="2659" spans="7:7" ht="12" customHeight="1">
      <c r="G2659" s="203"/>
    </row>
    <row r="2660" spans="7:7" ht="12" customHeight="1">
      <c r="G2660" s="203"/>
    </row>
    <row r="2661" spans="7:7" ht="12" customHeight="1">
      <c r="G2661" s="203"/>
    </row>
    <row r="2662" spans="7:7" ht="12" customHeight="1">
      <c r="G2662" s="203"/>
    </row>
    <row r="2663" spans="7:7" ht="12" customHeight="1">
      <c r="G2663" s="203"/>
    </row>
    <row r="2664" spans="7:7" ht="12" customHeight="1">
      <c r="G2664" s="203"/>
    </row>
    <row r="2665" spans="7:7" ht="12" customHeight="1">
      <c r="G2665" s="203"/>
    </row>
    <row r="2666" spans="7:7" ht="12" customHeight="1">
      <c r="G2666" s="203"/>
    </row>
    <row r="2667" spans="7:7" ht="12" customHeight="1">
      <c r="G2667" s="203"/>
    </row>
    <row r="2668" spans="7:7" ht="12" customHeight="1">
      <c r="G2668" s="203"/>
    </row>
    <row r="2669" spans="7:7" ht="12" customHeight="1">
      <c r="G2669" s="203"/>
    </row>
    <row r="2670" spans="7:7" ht="12" customHeight="1">
      <c r="G2670" s="203"/>
    </row>
    <row r="2671" spans="7:7" ht="12" customHeight="1">
      <c r="G2671" s="203"/>
    </row>
    <row r="2672" spans="7:7" ht="12" customHeight="1">
      <c r="G2672" s="203"/>
    </row>
    <row r="2673" spans="7:7" ht="12" customHeight="1">
      <c r="G2673" s="203"/>
    </row>
    <row r="2674" spans="7:7" ht="12" customHeight="1">
      <c r="G2674" s="203"/>
    </row>
    <row r="2675" spans="7:7" ht="12" customHeight="1">
      <c r="G2675" s="203"/>
    </row>
    <row r="2676" spans="7:7" ht="12" customHeight="1">
      <c r="G2676" s="203"/>
    </row>
    <row r="2677" spans="7:7" ht="12" customHeight="1">
      <c r="G2677" s="203"/>
    </row>
    <row r="2678" spans="7:7" ht="12" customHeight="1">
      <c r="G2678" s="203"/>
    </row>
    <row r="2679" spans="7:7" ht="12" customHeight="1">
      <c r="G2679" s="203"/>
    </row>
    <row r="2680" spans="7:7" ht="12" customHeight="1">
      <c r="G2680" s="203"/>
    </row>
    <row r="2681" spans="7:7" ht="12" customHeight="1">
      <c r="G2681" s="203"/>
    </row>
    <row r="2682" spans="7:7" ht="12" customHeight="1">
      <c r="G2682" s="203"/>
    </row>
    <row r="2683" spans="7:7" ht="12" customHeight="1">
      <c r="G2683" s="203"/>
    </row>
    <row r="2684" spans="7:7" ht="12" customHeight="1">
      <c r="G2684" s="203"/>
    </row>
    <row r="2685" spans="7:7" ht="12" customHeight="1">
      <c r="G2685" s="203"/>
    </row>
    <row r="2686" spans="7:7" ht="12" customHeight="1">
      <c r="G2686" s="203"/>
    </row>
    <row r="2687" spans="7:7" ht="12" customHeight="1">
      <c r="G2687" s="203"/>
    </row>
    <row r="2688" spans="7:7" ht="12" customHeight="1">
      <c r="G2688" s="203"/>
    </row>
    <row r="2689" spans="7:7" ht="12" customHeight="1">
      <c r="G2689" s="203"/>
    </row>
    <row r="2690" spans="7:7" ht="12" customHeight="1">
      <c r="G2690" s="203"/>
    </row>
    <row r="2691" spans="7:7" ht="12" customHeight="1">
      <c r="G2691" s="203"/>
    </row>
    <row r="2692" spans="7:7" ht="12" customHeight="1">
      <c r="G2692" s="203"/>
    </row>
    <row r="2693" spans="7:7" ht="12" customHeight="1">
      <c r="G2693" s="203"/>
    </row>
    <row r="2694" spans="7:7" ht="12" customHeight="1">
      <c r="G2694" s="203"/>
    </row>
    <row r="2695" spans="7:7" ht="12" customHeight="1">
      <c r="G2695" s="203"/>
    </row>
    <row r="2696" spans="7:7" ht="12" customHeight="1">
      <c r="G2696" s="203"/>
    </row>
    <row r="2697" spans="7:7" ht="12" customHeight="1">
      <c r="G2697" s="203"/>
    </row>
    <row r="2698" spans="7:7" ht="12" customHeight="1">
      <c r="G2698" s="203"/>
    </row>
    <row r="2699" spans="7:7" ht="12" customHeight="1">
      <c r="G2699" s="203"/>
    </row>
    <row r="2700" spans="7:7" ht="12" customHeight="1">
      <c r="G2700" s="203"/>
    </row>
    <row r="2701" spans="7:7" ht="12" customHeight="1">
      <c r="G2701" s="203"/>
    </row>
    <row r="2702" spans="7:7" ht="12" customHeight="1">
      <c r="G2702" s="203"/>
    </row>
    <row r="2703" spans="7:7" ht="12" customHeight="1">
      <c r="G2703" s="203"/>
    </row>
    <row r="2704" spans="7:7" ht="12" customHeight="1">
      <c r="G2704" s="203"/>
    </row>
    <row r="2705" spans="7:7" ht="12" customHeight="1">
      <c r="G2705" s="203"/>
    </row>
    <row r="2706" spans="7:7" ht="12" customHeight="1">
      <c r="G2706" s="203"/>
    </row>
    <row r="2707" spans="7:7" ht="12" customHeight="1">
      <c r="G2707" s="203"/>
    </row>
    <row r="2708" spans="7:7" ht="12" customHeight="1">
      <c r="G2708" s="203"/>
    </row>
    <row r="2709" spans="7:7" ht="12" customHeight="1">
      <c r="G2709" s="203"/>
    </row>
    <row r="2710" spans="7:7" ht="12" customHeight="1">
      <c r="G2710" s="203"/>
    </row>
    <row r="2711" spans="7:7" ht="12" customHeight="1">
      <c r="G2711" s="203"/>
    </row>
    <row r="2712" spans="7:7" ht="12" customHeight="1">
      <c r="G2712" s="203"/>
    </row>
    <row r="2713" spans="7:7" ht="12" customHeight="1">
      <c r="G2713" s="203"/>
    </row>
    <row r="2714" spans="7:7" ht="12" customHeight="1">
      <c r="G2714" s="203"/>
    </row>
    <row r="2715" spans="7:7" ht="12" customHeight="1">
      <c r="G2715" s="203"/>
    </row>
    <row r="2716" spans="7:7" ht="12" customHeight="1">
      <c r="G2716" s="203"/>
    </row>
    <row r="2717" spans="7:7" ht="12" customHeight="1">
      <c r="G2717" s="203"/>
    </row>
    <row r="2718" spans="7:7" ht="12" customHeight="1">
      <c r="G2718" s="203"/>
    </row>
    <row r="2719" spans="7:7" ht="12" customHeight="1">
      <c r="G2719" s="203"/>
    </row>
    <row r="2720" spans="7:7" ht="12" customHeight="1">
      <c r="G2720" s="203"/>
    </row>
    <row r="2721" spans="7:7" ht="12" customHeight="1">
      <c r="G2721" s="203"/>
    </row>
    <row r="2722" spans="7:7" ht="12" customHeight="1">
      <c r="G2722" s="203"/>
    </row>
    <row r="2723" spans="7:7" ht="12" customHeight="1">
      <c r="G2723" s="203"/>
    </row>
    <row r="2724" spans="7:7" ht="12" customHeight="1">
      <c r="G2724" s="203"/>
    </row>
    <row r="2725" spans="7:7" ht="12" customHeight="1">
      <c r="G2725" s="203"/>
    </row>
    <row r="2726" spans="7:7" ht="12" customHeight="1">
      <c r="G2726" s="203"/>
    </row>
    <row r="2727" spans="7:7" ht="12" customHeight="1">
      <c r="G2727" s="203"/>
    </row>
    <row r="2728" spans="7:7" ht="12" customHeight="1">
      <c r="G2728" s="203"/>
    </row>
    <row r="2729" spans="7:7" ht="12" customHeight="1">
      <c r="G2729" s="203"/>
    </row>
    <row r="2730" spans="7:7" ht="12" customHeight="1">
      <c r="G2730" s="203"/>
    </row>
    <row r="2731" spans="7:7" ht="12" customHeight="1">
      <c r="G2731" s="203"/>
    </row>
    <row r="2732" spans="7:7" ht="12" customHeight="1">
      <c r="G2732" s="203"/>
    </row>
    <row r="2733" spans="7:7" ht="12" customHeight="1">
      <c r="G2733" s="203"/>
    </row>
    <row r="2734" spans="7:7" ht="12" customHeight="1">
      <c r="G2734" s="203"/>
    </row>
    <row r="2735" spans="7:7" ht="12" customHeight="1">
      <c r="G2735" s="203"/>
    </row>
    <row r="2736" spans="7:7" ht="12" customHeight="1">
      <c r="G2736" s="203"/>
    </row>
    <row r="2737" spans="7:7" ht="12" customHeight="1">
      <c r="G2737" s="203"/>
    </row>
    <row r="2738" spans="7:7" ht="12" customHeight="1">
      <c r="G2738" s="203"/>
    </row>
    <row r="2739" spans="7:7" ht="12" customHeight="1">
      <c r="G2739" s="203"/>
    </row>
    <row r="2740" spans="7:7" ht="12" customHeight="1">
      <c r="G2740" s="203"/>
    </row>
    <row r="2741" spans="7:7" ht="12" customHeight="1">
      <c r="G2741" s="203"/>
    </row>
    <row r="2742" spans="7:7" ht="12" customHeight="1">
      <c r="G2742" s="203"/>
    </row>
    <row r="2743" spans="7:7" ht="12" customHeight="1">
      <c r="G2743" s="203"/>
    </row>
    <row r="2744" spans="7:7" ht="12" customHeight="1">
      <c r="G2744" s="203"/>
    </row>
    <row r="2745" spans="7:7" ht="12" customHeight="1">
      <c r="G2745" s="203"/>
    </row>
    <row r="2746" spans="7:7" ht="12" customHeight="1">
      <c r="G2746" s="203"/>
    </row>
    <row r="2747" spans="7:7" ht="12" customHeight="1">
      <c r="G2747" s="203"/>
    </row>
    <row r="2748" spans="7:7" ht="12" customHeight="1">
      <c r="G2748" s="203"/>
    </row>
    <row r="2749" spans="7:7" ht="12" customHeight="1">
      <c r="G2749" s="203"/>
    </row>
    <row r="2750" spans="7:7" ht="12" customHeight="1">
      <c r="G2750" s="203"/>
    </row>
    <row r="2751" spans="7:7" ht="12" customHeight="1">
      <c r="G2751" s="203"/>
    </row>
    <row r="2752" spans="7:7" ht="12" customHeight="1">
      <c r="G2752" s="203"/>
    </row>
    <row r="2753" spans="7:7" ht="12" customHeight="1">
      <c r="G2753" s="203"/>
    </row>
    <row r="2754" spans="7:7" ht="12" customHeight="1">
      <c r="G2754" s="203"/>
    </row>
    <row r="2755" spans="7:7" ht="12" customHeight="1">
      <c r="G2755" s="203"/>
    </row>
    <row r="2756" spans="7:7" ht="12" customHeight="1">
      <c r="G2756" s="203"/>
    </row>
    <row r="2757" spans="7:7" ht="12" customHeight="1">
      <c r="G2757" s="203"/>
    </row>
    <row r="2758" spans="7:7" ht="12" customHeight="1">
      <c r="G2758" s="203"/>
    </row>
    <row r="2759" spans="7:7" ht="12" customHeight="1">
      <c r="G2759" s="203"/>
    </row>
    <row r="2760" spans="7:7" ht="12" customHeight="1">
      <c r="G2760" s="203"/>
    </row>
    <row r="2761" spans="7:7" ht="12" customHeight="1">
      <c r="G2761" s="203"/>
    </row>
    <row r="2762" spans="7:7" ht="12" customHeight="1">
      <c r="G2762" s="203"/>
    </row>
    <row r="2763" spans="7:7" ht="12" customHeight="1">
      <c r="G2763" s="203"/>
    </row>
    <row r="2764" spans="7:7" ht="12" customHeight="1">
      <c r="G2764" s="203"/>
    </row>
    <row r="2765" spans="7:7" ht="12" customHeight="1">
      <c r="G2765" s="203"/>
    </row>
    <row r="2766" spans="7:7" ht="12" customHeight="1">
      <c r="G2766" s="203"/>
    </row>
    <row r="2767" spans="7:7" ht="12" customHeight="1">
      <c r="G2767" s="203"/>
    </row>
    <row r="2768" spans="7:7" ht="12" customHeight="1">
      <c r="G2768" s="203"/>
    </row>
    <row r="2769" spans="7:7" ht="12" customHeight="1">
      <c r="G2769" s="203"/>
    </row>
    <row r="2770" spans="7:7" ht="12" customHeight="1">
      <c r="G2770" s="203"/>
    </row>
    <row r="2771" spans="7:7" ht="12" customHeight="1">
      <c r="G2771" s="203"/>
    </row>
    <row r="2772" spans="7:7" ht="12" customHeight="1">
      <c r="G2772" s="203"/>
    </row>
    <row r="2773" spans="7:7" ht="12" customHeight="1">
      <c r="G2773" s="203"/>
    </row>
    <row r="2774" spans="7:7" ht="12" customHeight="1">
      <c r="G2774" s="203"/>
    </row>
    <row r="2775" spans="7:7" ht="12" customHeight="1">
      <c r="G2775" s="203"/>
    </row>
    <row r="2776" spans="7:7" ht="12" customHeight="1">
      <c r="G2776" s="203"/>
    </row>
    <row r="2777" spans="7:7" ht="12" customHeight="1">
      <c r="G2777" s="203"/>
    </row>
    <row r="2778" spans="7:7" ht="12" customHeight="1">
      <c r="G2778" s="203"/>
    </row>
    <row r="2779" spans="7:7" ht="12" customHeight="1">
      <c r="G2779" s="203"/>
    </row>
    <row r="2780" spans="7:7" ht="12" customHeight="1">
      <c r="G2780" s="203"/>
    </row>
    <row r="2781" spans="7:7" ht="12" customHeight="1">
      <c r="G2781" s="203"/>
    </row>
    <row r="2782" spans="7:7" ht="12" customHeight="1">
      <c r="G2782" s="203"/>
    </row>
    <row r="2783" spans="7:7" ht="12" customHeight="1">
      <c r="G2783" s="203"/>
    </row>
    <row r="2784" spans="7:7" ht="12" customHeight="1">
      <c r="G2784" s="203"/>
    </row>
    <row r="2785" spans="7:7" ht="12" customHeight="1">
      <c r="G2785" s="203"/>
    </row>
    <row r="2786" spans="7:7" ht="12" customHeight="1">
      <c r="G2786" s="203"/>
    </row>
    <row r="2787" spans="7:7" ht="12" customHeight="1">
      <c r="G2787" s="203"/>
    </row>
    <row r="2788" spans="7:7" ht="12" customHeight="1">
      <c r="G2788" s="203"/>
    </row>
    <row r="2789" spans="7:7" ht="12" customHeight="1">
      <c r="G2789" s="203"/>
    </row>
    <row r="2790" spans="7:7" ht="12" customHeight="1">
      <c r="G2790" s="203"/>
    </row>
    <row r="2791" spans="7:7" ht="12" customHeight="1">
      <c r="G2791" s="203"/>
    </row>
    <row r="2792" spans="7:7" ht="12" customHeight="1">
      <c r="G2792" s="203"/>
    </row>
    <row r="2793" spans="7:7" ht="12" customHeight="1">
      <c r="G2793" s="203"/>
    </row>
    <row r="2794" spans="7:7" ht="12" customHeight="1">
      <c r="G2794" s="203"/>
    </row>
    <row r="2795" spans="7:7" ht="12" customHeight="1">
      <c r="G2795" s="203"/>
    </row>
    <row r="2796" spans="7:7" ht="12" customHeight="1">
      <c r="G2796" s="203"/>
    </row>
    <row r="2797" spans="7:7" ht="12" customHeight="1">
      <c r="G2797" s="203"/>
    </row>
    <row r="2798" spans="7:7" ht="12" customHeight="1">
      <c r="G2798" s="203"/>
    </row>
    <row r="2799" spans="7:7" ht="12" customHeight="1">
      <c r="G2799" s="203"/>
    </row>
    <row r="2800" spans="7:7" ht="12" customHeight="1">
      <c r="G2800" s="203"/>
    </row>
    <row r="2801" spans="7:7" ht="12" customHeight="1">
      <c r="G2801" s="203"/>
    </row>
    <row r="2802" spans="7:7" ht="12" customHeight="1">
      <c r="G2802" s="203"/>
    </row>
    <row r="2803" spans="7:7" ht="12" customHeight="1">
      <c r="G2803" s="203"/>
    </row>
    <row r="2804" spans="7:7" ht="12" customHeight="1">
      <c r="G2804" s="203"/>
    </row>
    <row r="2805" spans="7:7" ht="12" customHeight="1">
      <c r="G2805" s="203"/>
    </row>
    <row r="2806" spans="7:7" ht="12" customHeight="1">
      <c r="G2806" s="203"/>
    </row>
    <row r="2807" spans="7:7" ht="12" customHeight="1">
      <c r="G2807" s="203"/>
    </row>
    <row r="2808" spans="7:7" ht="12" customHeight="1">
      <c r="G2808" s="203"/>
    </row>
    <row r="2809" spans="7:7" ht="12" customHeight="1">
      <c r="G2809" s="203"/>
    </row>
    <row r="2810" spans="7:7" ht="12" customHeight="1">
      <c r="G2810" s="203"/>
    </row>
    <row r="2811" spans="7:7" ht="12" customHeight="1">
      <c r="G2811" s="203"/>
    </row>
    <row r="2812" spans="7:7" ht="12" customHeight="1">
      <c r="G2812" s="203"/>
    </row>
    <row r="2813" spans="7:7" ht="12" customHeight="1">
      <c r="G2813" s="203"/>
    </row>
    <row r="2814" spans="7:7" ht="12" customHeight="1">
      <c r="G2814" s="203"/>
    </row>
    <row r="2815" spans="7:7" ht="12" customHeight="1">
      <c r="G2815" s="203"/>
    </row>
    <row r="2816" spans="7:7" ht="12" customHeight="1">
      <c r="G2816" s="203"/>
    </row>
    <row r="2817" spans="7:7" ht="12" customHeight="1">
      <c r="G2817" s="203"/>
    </row>
    <row r="2818" spans="7:7" ht="12" customHeight="1">
      <c r="G2818" s="203"/>
    </row>
    <row r="2819" spans="7:7" ht="12" customHeight="1">
      <c r="G2819" s="203"/>
    </row>
    <row r="2820" spans="7:7" ht="12" customHeight="1">
      <c r="G2820" s="203"/>
    </row>
    <row r="2821" spans="7:7" ht="12" customHeight="1">
      <c r="G2821" s="203"/>
    </row>
    <row r="2822" spans="7:7" ht="12" customHeight="1">
      <c r="G2822" s="203"/>
    </row>
    <row r="2823" spans="7:7" ht="12" customHeight="1">
      <c r="G2823" s="203"/>
    </row>
    <row r="2824" spans="7:7" ht="12" customHeight="1">
      <c r="G2824" s="203"/>
    </row>
    <row r="2825" spans="7:7" ht="12" customHeight="1">
      <c r="G2825" s="203"/>
    </row>
    <row r="2826" spans="7:7" ht="12" customHeight="1">
      <c r="G2826" s="203"/>
    </row>
    <row r="2827" spans="7:7" ht="12" customHeight="1">
      <c r="G2827" s="203"/>
    </row>
    <row r="2828" spans="7:7" ht="12" customHeight="1">
      <c r="G2828" s="203"/>
    </row>
    <row r="2829" spans="7:7" ht="12" customHeight="1">
      <c r="G2829" s="203"/>
    </row>
    <row r="2830" spans="7:7" ht="12" customHeight="1">
      <c r="G2830" s="203"/>
    </row>
    <row r="2831" spans="7:7" ht="12" customHeight="1">
      <c r="G2831" s="203"/>
    </row>
    <row r="2832" spans="7:7" ht="12" customHeight="1">
      <c r="G2832" s="203"/>
    </row>
    <row r="2833" spans="7:7" ht="12" customHeight="1">
      <c r="G2833" s="203"/>
    </row>
    <row r="2834" spans="7:7" ht="12" customHeight="1">
      <c r="G2834" s="203"/>
    </row>
    <row r="2835" spans="7:7" ht="12" customHeight="1">
      <c r="G2835" s="203"/>
    </row>
    <row r="2836" spans="7:7" ht="12" customHeight="1">
      <c r="G2836" s="203"/>
    </row>
    <row r="2837" spans="7:7" ht="12" customHeight="1">
      <c r="G2837" s="203"/>
    </row>
    <row r="2838" spans="7:7" ht="12" customHeight="1">
      <c r="G2838" s="203"/>
    </row>
    <row r="2839" spans="7:7" ht="12" customHeight="1">
      <c r="G2839" s="203"/>
    </row>
    <row r="2840" spans="7:7" ht="12" customHeight="1">
      <c r="G2840" s="203"/>
    </row>
    <row r="2841" spans="7:7" ht="12" customHeight="1">
      <c r="G2841" s="203"/>
    </row>
    <row r="2842" spans="7:7" ht="12" customHeight="1">
      <c r="G2842" s="203"/>
    </row>
    <row r="2843" spans="7:7" ht="12" customHeight="1">
      <c r="G2843" s="203"/>
    </row>
    <row r="2844" spans="7:7" ht="12" customHeight="1">
      <c r="G2844" s="203"/>
    </row>
    <row r="2845" spans="7:7" ht="12" customHeight="1">
      <c r="G2845" s="203"/>
    </row>
    <row r="2846" spans="7:7" ht="12" customHeight="1">
      <c r="G2846" s="203"/>
    </row>
    <row r="2847" spans="7:7" ht="12" customHeight="1">
      <c r="G2847" s="203"/>
    </row>
    <row r="2848" spans="7:7" ht="12" customHeight="1">
      <c r="G2848" s="203"/>
    </row>
    <row r="2849" spans="7:7" ht="12" customHeight="1">
      <c r="G2849" s="203"/>
    </row>
    <row r="2850" spans="7:7" ht="12" customHeight="1">
      <c r="G2850" s="203"/>
    </row>
    <row r="2851" spans="7:7" ht="12" customHeight="1">
      <c r="G2851" s="203"/>
    </row>
    <row r="2852" spans="7:7" ht="12" customHeight="1">
      <c r="G2852" s="203"/>
    </row>
    <row r="2853" spans="7:7" ht="12" customHeight="1">
      <c r="G2853" s="203"/>
    </row>
    <row r="2854" spans="7:7" ht="12" customHeight="1">
      <c r="G2854" s="203"/>
    </row>
    <row r="2855" spans="7:7" ht="12" customHeight="1">
      <c r="G2855" s="203"/>
    </row>
    <row r="2856" spans="7:7" ht="12" customHeight="1">
      <c r="G2856" s="203"/>
    </row>
    <row r="2857" spans="7:7" ht="12" customHeight="1">
      <c r="G2857" s="203"/>
    </row>
    <row r="2858" spans="7:7" ht="12" customHeight="1">
      <c r="G2858" s="203"/>
    </row>
    <row r="2859" spans="7:7" ht="12" customHeight="1">
      <c r="G2859" s="203"/>
    </row>
    <row r="2860" spans="7:7" ht="12" customHeight="1">
      <c r="G2860" s="203"/>
    </row>
    <row r="2861" spans="7:7" ht="12" customHeight="1">
      <c r="G2861" s="203"/>
    </row>
    <row r="2862" spans="7:7" ht="12" customHeight="1">
      <c r="G2862" s="203"/>
    </row>
    <row r="2863" spans="7:7" ht="12" customHeight="1">
      <c r="G2863" s="203"/>
    </row>
    <row r="2864" spans="7:7" ht="12" customHeight="1">
      <c r="G2864" s="203"/>
    </row>
    <row r="2865" spans="7:7" ht="12" customHeight="1">
      <c r="G2865" s="203"/>
    </row>
    <row r="2866" spans="7:7" ht="12" customHeight="1">
      <c r="G2866" s="203"/>
    </row>
    <row r="2867" spans="7:7" ht="12" customHeight="1">
      <c r="G2867" s="203"/>
    </row>
    <row r="2868" spans="7:7" ht="12" customHeight="1">
      <c r="G2868" s="203"/>
    </row>
    <row r="2869" spans="7:7" ht="12" customHeight="1">
      <c r="G2869" s="203"/>
    </row>
    <row r="2870" spans="7:7" ht="12" customHeight="1">
      <c r="G2870" s="203"/>
    </row>
    <row r="2871" spans="7:7" ht="12" customHeight="1">
      <c r="G2871" s="203"/>
    </row>
    <row r="2872" spans="7:7" ht="12" customHeight="1">
      <c r="G2872" s="203"/>
    </row>
    <row r="2873" spans="7:7" ht="12" customHeight="1">
      <c r="G2873" s="203"/>
    </row>
    <row r="2874" spans="7:7" ht="12" customHeight="1">
      <c r="G2874" s="203"/>
    </row>
    <row r="2875" spans="7:7" ht="12" customHeight="1">
      <c r="G2875" s="203"/>
    </row>
    <row r="2876" spans="7:7" ht="12" customHeight="1">
      <c r="G2876" s="203"/>
    </row>
    <row r="2877" spans="7:7" ht="12" customHeight="1">
      <c r="G2877" s="203"/>
    </row>
    <row r="2878" spans="7:7" ht="12" customHeight="1">
      <c r="G2878" s="203"/>
    </row>
    <row r="2879" spans="7:7" ht="12" customHeight="1">
      <c r="G2879" s="203"/>
    </row>
    <row r="2880" spans="7:7" ht="12" customHeight="1">
      <c r="G2880" s="203"/>
    </row>
    <row r="2881" spans="7:7" ht="12" customHeight="1">
      <c r="G2881" s="203"/>
    </row>
    <row r="2882" spans="7:7" ht="12" customHeight="1">
      <c r="G2882" s="203"/>
    </row>
    <row r="2883" spans="7:7" ht="12" customHeight="1">
      <c r="G2883" s="203"/>
    </row>
    <row r="2884" spans="7:7" ht="12" customHeight="1">
      <c r="G2884" s="203"/>
    </row>
    <row r="2885" spans="7:7" ht="12" customHeight="1">
      <c r="G2885" s="203"/>
    </row>
    <row r="2886" spans="7:7" ht="12" customHeight="1">
      <c r="G2886" s="203"/>
    </row>
    <row r="2887" spans="7:7" ht="12" customHeight="1">
      <c r="G2887" s="203"/>
    </row>
    <row r="2888" spans="7:7" ht="12" customHeight="1">
      <c r="G2888" s="203"/>
    </row>
    <row r="2889" spans="7:7" ht="12" customHeight="1">
      <c r="G2889" s="203"/>
    </row>
    <row r="2890" spans="7:7" ht="12" customHeight="1">
      <c r="G2890" s="203"/>
    </row>
    <row r="2891" spans="7:7" ht="12" customHeight="1">
      <c r="G2891" s="203"/>
    </row>
    <row r="2892" spans="7:7" ht="12" customHeight="1">
      <c r="G2892" s="203"/>
    </row>
    <row r="2893" spans="7:7" ht="12" customHeight="1">
      <c r="G2893" s="203"/>
    </row>
    <row r="2894" spans="7:7" ht="12" customHeight="1">
      <c r="G2894" s="203"/>
    </row>
    <row r="2895" spans="7:7" ht="12" customHeight="1">
      <c r="G2895" s="203"/>
    </row>
    <row r="2896" spans="7:7" ht="12" customHeight="1">
      <c r="G2896" s="203"/>
    </row>
    <row r="2897" spans="7:7" ht="12" customHeight="1">
      <c r="G2897" s="203"/>
    </row>
    <row r="2898" spans="7:7" ht="12" customHeight="1">
      <c r="G2898" s="203"/>
    </row>
    <row r="2899" spans="7:7" ht="12" customHeight="1">
      <c r="G2899" s="203"/>
    </row>
    <row r="2900" spans="7:7" ht="12" customHeight="1">
      <c r="G2900" s="203"/>
    </row>
    <row r="2901" spans="7:7" ht="12" customHeight="1">
      <c r="G2901" s="203"/>
    </row>
    <row r="2902" spans="7:7" ht="12" customHeight="1">
      <c r="G2902" s="203"/>
    </row>
    <row r="2903" spans="7:7" ht="12" customHeight="1">
      <c r="G2903" s="203"/>
    </row>
    <row r="2904" spans="7:7" ht="12" customHeight="1">
      <c r="G2904" s="203"/>
    </row>
    <row r="2905" spans="7:7" ht="12" customHeight="1">
      <c r="G2905" s="203"/>
    </row>
    <row r="2906" spans="7:7" ht="12" customHeight="1">
      <c r="G2906" s="203"/>
    </row>
    <row r="2907" spans="7:7" ht="12" customHeight="1">
      <c r="G2907" s="203"/>
    </row>
    <row r="2908" spans="7:7" ht="12" customHeight="1">
      <c r="G2908" s="203"/>
    </row>
    <row r="2909" spans="7:7" ht="12" customHeight="1">
      <c r="G2909" s="203"/>
    </row>
    <row r="2910" spans="7:7" ht="12" customHeight="1">
      <c r="G2910" s="203"/>
    </row>
    <row r="2911" spans="7:7" ht="12" customHeight="1">
      <c r="G2911" s="203"/>
    </row>
    <row r="2912" spans="7:7" ht="12" customHeight="1">
      <c r="G2912" s="203"/>
    </row>
    <row r="2913" spans="7:7" ht="12" customHeight="1">
      <c r="G2913" s="203"/>
    </row>
    <row r="2914" spans="7:7" ht="12" customHeight="1">
      <c r="G2914" s="203"/>
    </row>
    <row r="2915" spans="7:7" ht="12" customHeight="1">
      <c r="G2915" s="203"/>
    </row>
    <row r="2916" spans="7:7" ht="12" customHeight="1">
      <c r="G2916" s="203"/>
    </row>
    <row r="2917" spans="7:7" ht="12" customHeight="1">
      <c r="G2917" s="203"/>
    </row>
    <row r="2918" spans="7:7" ht="12" customHeight="1">
      <c r="G2918" s="203"/>
    </row>
    <row r="2919" spans="7:7" ht="12" customHeight="1">
      <c r="G2919" s="203"/>
    </row>
    <row r="2920" spans="7:7" ht="12" customHeight="1">
      <c r="G2920" s="203"/>
    </row>
    <row r="2921" spans="7:7" ht="12" customHeight="1">
      <c r="G2921" s="203"/>
    </row>
    <row r="2922" spans="7:7" ht="12" customHeight="1">
      <c r="G2922" s="203"/>
    </row>
    <row r="2923" spans="7:7" ht="12" customHeight="1">
      <c r="G2923" s="203"/>
    </row>
    <row r="2924" spans="7:7" ht="12" customHeight="1">
      <c r="G2924" s="203"/>
    </row>
    <row r="2925" spans="7:7" ht="12" customHeight="1">
      <c r="G2925" s="203"/>
    </row>
    <row r="2926" spans="7:7" ht="12" customHeight="1">
      <c r="G2926" s="203"/>
    </row>
    <row r="2927" spans="7:7" ht="12" customHeight="1">
      <c r="G2927" s="203"/>
    </row>
    <row r="2928" spans="7:7" ht="12" customHeight="1">
      <c r="G2928" s="203"/>
    </row>
    <row r="2929" spans="7:7" ht="12" customHeight="1">
      <c r="G2929" s="203"/>
    </row>
    <row r="2930" spans="7:7" ht="12" customHeight="1">
      <c r="G2930" s="203"/>
    </row>
    <row r="2931" spans="7:7" ht="12" customHeight="1">
      <c r="G2931" s="203"/>
    </row>
    <row r="2932" spans="7:7" ht="12" customHeight="1">
      <c r="G2932" s="203"/>
    </row>
    <row r="2933" spans="7:7" ht="12" customHeight="1">
      <c r="G2933" s="203"/>
    </row>
    <row r="2934" spans="7:7" ht="12" customHeight="1">
      <c r="G2934" s="203"/>
    </row>
    <row r="2935" spans="7:7" ht="12" customHeight="1">
      <c r="G2935" s="203"/>
    </row>
    <row r="2936" spans="7:7" ht="12" customHeight="1">
      <c r="G2936" s="203"/>
    </row>
    <row r="2937" spans="7:7" ht="12" customHeight="1">
      <c r="G2937" s="203"/>
    </row>
    <row r="2938" spans="7:7" ht="12" customHeight="1">
      <c r="G2938" s="203"/>
    </row>
    <row r="2939" spans="7:7" ht="12" customHeight="1">
      <c r="G2939" s="203"/>
    </row>
    <row r="2940" spans="7:7" ht="12" customHeight="1">
      <c r="G2940" s="203"/>
    </row>
    <row r="2941" spans="7:7" ht="12" customHeight="1">
      <c r="G2941" s="203"/>
    </row>
    <row r="2942" spans="7:7" ht="12" customHeight="1">
      <c r="G2942" s="203"/>
    </row>
    <row r="2943" spans="7:7" ht="12" customHeight="1">
      <c r="G2943" s="203"/>
    </row>
    <row r="2944" spans="7:7" ht="12" customHeight="1">
      <c r="G2944" s="203"/>
    </row>
    <row r="2945" spans="7:7" ht="12" customHeight="1">
      <c r="G2945" s="203"/>
    </row>
    <row r="2946" spans="7:7" ht="12" customHeight="1">
      <c r="G2946" s="203"/>
    </row>
    <row r="2947" spans="7:7" ht="12" customHeight="1">
      <c r="G2947" s="203"/>
    </row>
    <row r="2948" spans="7:7" ht="12" customHeight="1">
      <c r="G2948" s="203"/>
    </row>
    <row r="2949" spans="7:7" ht="12" customHeight="1">
      <c r="G2949" s="203"/>
    </row>
    <row r="2950" spans="7:7" ht="12" customHeight="1">
      <c r="G2950" s="203"/>
    </row>
    <row r="2951" spans="7:7" ht="12" customHeight="1">
      <c r="G2951" s="203"/>
    </row>
    <row r="2952" spans="7:7" ht="12" customHeight="1">
      <c r="G2952" s="203"/>
    </row>
    <row r="2953" spans="7:7" ht="12" customHeight="1">
      <c r="G2953" s="203"/>
    </row>
    <row r="2954" spans="7:7" ht="12" customHeight="1">
      <c r="G2954" s="203"/>
    </row>
    <row r="2955" spans="7:7" ht="12" customHeight="1">
      <c r="G2955" s="203"/>
    </row>
    <row r="2956" spans="7:7" ht="12" customHeight="1">
      <c r="G2956" s="203"/>
    </row>
    <row r="2957" spans="7:7" ht="12" customHeight="1">
      <c r="G2957" s="203"/>
    </row>
    <row r="2958" spans="7:7" ht="12" customHeight="1">
      <c r="G2958" s="203"/>
    </row>
    <row r="2959" spans="7:7" ht="12" customHeight="1">
      <c r="G2959" s="203"/>
    </row>
    <row r="2960" spans="7:7" ht="12" customHeight="1">
      <c r="G2960" s="203"/>
    </row>
    <row r="2961" spans="7:7" ht="12" customHeight="1">
      <c r="G2961" s="203"/>
    </row>
    <row r="2962" spans="7:7" ht="12" customHeight="1">
      <c r="G2962" s="203"/>
    </row>
    <row r="2963" spans="7:7" ht="12" customHeight="1">
      <c r="G2963" s="203"/>
    </row>
    <row r="2964" spans="7:7" ht="12" customHeight="1">
      <c r="G2964" s="203"/>
    </row>
    <row r="2965" spans="7:7" ht="12" customHeight="1">
      <c r="G2965" s="203"/>
    </row>
    <row r="2966" spans="7:7" ht="12" customHeight="1">
      <c r="G2966" s="203"/>
    </row>
    <row r="2967" spans="7:7" ht="12" customHeight="1">
      <c r="G2967" s="203"/>
    </row>
    <row r="2968" spans="7:7" ht="12" customHeight="1">
      <c r="G2968" s="203"/>
    </row>
    <row r="2969" spans="7:7" ht="12" customHeight="1">
      <c r="G2969" s="203"/>
    </row>
    <row r="2970" spans="7:7" ht="12" customHeight="1">
      <c r="G2970" s="203"/>
    </row>
    <row r="2971" spans="7:7" ht="12" customHeight="1">
      <c r="G2971" s="203"/>
    </row>
    <row r="2972" spans="7:7" ht="12" customHeight="1">
      <c r="G2972" s="203"/>
    </row>
    <row r="2973" spans="7:7" ht="12" customHeight="1">
      <c r="G2973" s="203"/>
    </row>
    <row r="2974" spans="7:7" ht="12" customHeight="1">
      <c r="G2974" s="203"/>
    </row>
    <row r="2975" spans="7:7" ht="12" customHeight="1">
      <c r="G2975" s="203"/>
    </row>
    <row r="2976" spans="7:7" ht="12" customHeight="1">
      <c r="G2976" s="203"/>
    </row>
    <row r="2977" spans="7:7" ht="12" customHeight="1">
      <c r="G2977" s="203"/>
    </row>
    <row r="2978" spans="7:7" ht="12" customHeight="1">
      <c r="G2978" s="203"/>
    </row>
    <row r="2979" spans="7:7" ht="12" customHeight="1">
      <c r="G2979" s="203"/>
    </row>
    <row r="2980" spans="7:7" ht="12" customHeight="1">
      <c r="G2980" s="203"/>
    </row>
    <row r="2981" spans="7:7" ht="12" customHeight="1">
      <c r="G2981" s="203"/>
    </row>
    <row r="2982" spans="7:7" ht="12" customHeight="1">
      <c r="G2982" s="203"/>
    </row>
    <row r="2983" spans="7:7" ht="12" customHeight="1">
      <c r="G2983" s="203"/>
    </row>
    <row r="2984" spans="7:7" ht="12" customHeight="1">
      <c r="G2984" s="203"/>
    </row>
    <row r="2985" spans="7:7" ht="12" customHeight="1">
      <c r="G2985" s="203"/>
    </row>
    <row r="2986" spans="7:7" ht="12" customHeight="1">
      <c r="G2986" s="203"/>
    </row>
    <row r="2987" spans="7:7" ht="12" customHeight="1">
      <c r="G2987" s="203"/>
    </row>
    <row r="2988" spans="7:7" ht="12" customHeight="1">
      <c r="G2988" s="203"/>
    </row>
    <row r="2989" spans="7:7" ht="12" customHeight="1">
      <c r="G2989" s="203"/>
    </row>
    <row r="2990" spans="7:7" ht="12" customHeight="1">
      <c r="G2990" s="203"/>
    </row>
    <row r="2991" spans="7:7" ht="12" customHeight="1">
      <c r="G2991" s="203"/>
    </row>
    <row r="2992" spans="7:7" ht="12" customHeight="1">
      <c r="G2992" s="203"/>
    </row>
    <row r="2993" spans="7:7" ht="12" customHeight="1">
      <c r="G2993" s="203"/>
    </row>
    <row r="2994" spans="7:7" ht="12" customHeight="1">
      <c r="G2994" s="203"/>
    </row>
    <row r="2995" spans="7:7" ht="12" customHeight="1">
      <c r="G2995" s="203"/>
    </row>
    <row r="2996" spans="7:7" ht="12" customHeight="1">
      <c r="G2996" s="203"/>
    </row>
    <row r="2997" spans="7:7" ht="12" customHeight="1">
      <c r="G2997" s="203"/>
    </row>
    <row r="2998" spans="7:7" ht="12" customHeight="1">
      <c r="G2998" s="203"/>
    </row>
    <row r="2999" spans="7:7" ht="12" customHeight="1">
      <c r="G2999" s="203"/>
    </row>
    <row r="3000" spans="7:7" ht="12" customHeight="1">
      <c r="G3000" s="203"/>
    </row>
    <row r="3001" spans="7:7" ht="12" customHeight="1">
      <c r="G3001" s="203"/>
    </row>
    <row r="3002" spans="7:7" ht="12" customHeight="1">
      <c r="G3002" s="203"/>
    </row>
    <row r="3003" spans="7:7" ht="12" customHeight="1">
      <c r="G3003" s="203"/>
    </row>
    <row r="3004" spans="7:7" ht="12" customHeight="1">
      <c r="G3004" s="203"/>
    </row>
    <row r="3005" spans="7:7" ht="12" customHeight="1">
      <c r="G3005" s="203"/>
    </row>
    <row r="3006" spans="7:7" ht="12" customHeight="1">
      <c r="G3006" s="203"/>
    </row>
    <row r="3007" spans="7:7" ht="12" customHeight="1">
      <c r="G3007" s="203"/>
    </row>
    <row r="3008" spans="7:7" ht="12" customHeight="1">
      <c r="G3008" s="203"/>
    </row>
    <row r="3009" spans="7:7" ht="12" customHeight="1">
      <c r="G3009" s="203"/>
    </row>
    <row r="3010" spans="7:7" ht="12" customHeight="1">
      <c r="G3010" s="203"/>
    </row>
    <row r="3011" spans="7:7" ht="12" customHeight="1">
      <c r="G3011" s="203"/>
    </row>
    <row r="3012" spans="7:7" ht="12" customHeight="1">
      <c r="G3012" s="203"/>
    </row>
    <row r="3013" spans="7:7" ht="12" customHeight="1">
      <c r="G3013" s="203"/>
    </row>
    <row r="3014" spans="7:7" ht="12" customHeight="1">
      <c r="G3014" s="203"/>
    </row>
    <row r="3015" spans="7:7" ht="12" customHeight="1">
      <c r="G3015" s="203"/>
    </row>
    <row r="3016" spans="7:7" ht="12" customHeight="1">
      <c r="G3016" s="203"/>
    </row>
    <row r="3017" spans="7:7" ht="12" customHeight="1">
      <c r="G3017" s="203"/>
    </row>
    <row r="3018" spans="7:7" ht="12" customHeight="1">
      <c r="G3018" s="203"/>
    </row>
    <row r="3019" spans="7:7" ht="12" customHeight="1">
      <c r="G3019" s="203"/>
    </row>
    <row r="3020" spans="7:7" ht="12" customHeight="1">
      <c r="G3020" s="203"/>
    </row>
    <row r="3021" spans="7:7" ht="12" customHeight="1">
      <c r="G3021" s="203"/>
    </row>
    <row r="3022" spans="7:7" ht="12" customHeight="1">
      <c r="G3022" s="203"/>
    </row>
    <row r="3023" spans="7:7" ht="12" customHeight="1">
      <c r="G3023" s="203"/>
    </row>
    <row r="3024" spans="7:7" ht="12" customHeight="1">
      <c r="G3024" s="203"/>
    </row>
    <row r="3025" spans="7:7" ht="12" customHeight="1">
      <c r="G3025" s="203"/>
    </row>
    <row r="3026" spans="7:7" ht="12" customHeight="1">
      <c r="G3026" s="203"/>
    </row>
    <row r="3027" spans="7:7" ht="12" customHeight="1">
      <c r="G3027" s="203"/>
    </row>
    <row r="3028" spans="7:7" ht="12" customHeight="1">
      <c r="G3028" s="203"/>
    </row>
    <row r="3029" spans="7:7" ht="12" customHeight="1">
      <c r="G3029" s="203"/>
    </row>
    <row r="3030" spans="7:7" ht="12" customHeight="1">
      <c r="G3030" s="203"/>
    </row>
    <row r="3031" spans="7:7" ht="12" customHeight="1">
      <c r="G3031" s="203"/>
    </row>
    <row r="3032" spans="7:7" ht="12" customHeight="1">
      <c r="G3032" s="203"/>
    </row>
    <row r="3033" spans="7:7" ht="12" customHeight="1">
      <c r="G3033" s="203"/>
    </row>
    <row r="3034" spans="7:7" ht="12" customHeight="1">
      <c r="G3034" s="203"/>
    </row>
    <row r="3035" spans="7:7" ht="12" customHeight="1">
      <c r="G3035" s="203"/>
    </row>
    <row r="3036" spans="7:7" ht="12" customHeight="1">
      <c r="G3036" s="203"/>
    </row>
    <row r="3037" spans="7:7" ht="12" customHeight="1">
      <c r="G3037" s="203"/>
    </row>
    <row r="3038" spans="7:7" ht="12" customHeight="1">
      <c r="G3038" s="203"/>
    </row>
    <row r="3039" spans="7:7" ht="12" customHeight="1">
      <c r="G3039" s="203"/>
    </row>
    <row r="3040" spans="7:7" ht="12" customHeight="1">
      <c r="G3040" s="203"/>
    </row>
    <row r="3041" spans="7:7" ht="12" customHeight="1">
      <c r="G3041" s="203"/>
    </row>
    <row r="3042" spans="7:7" ht="12" customHeight="1">
      <c r="G3042" s="203"/>
    </row>
    <row r="3043" spans="7:7" ht="12" customHeight="1">
      <c r="G3043" s="203"/>
    </row>
    <row r="3044" spans="7:7" ht="12" customHeight="1">
      <c r="G3044" s="203"/>
    </row>
    <row r="3045" spans="7:7" ht="12" customHeight="1">
      <c r="G3045" s="203"/>
    </row>
    <row r="3046" spans="7:7" ht="12" customHeight="1">
      <c r="G3046" s="203"/>
    </row>
    <row r="3047" spans="7:7" ht="12" customHeight="1">
      <c r="G3047" s="203"/>
    </row>
    <row r="3048" spans="7:7" ht="12" customHeight="1">
      <c r="G3048" s="203"/>
    </row>
    <row r="3049" spans="7:7" ht="12" customHeight="1">
      <c r="G3049" s="203"/>
    </row>
    <row r="3050" spans="7:7" ht="12" customHeight="1">
      <c r="G3050" s="203"/>
    </row>
    <row r="3051" spans="7:7" ht="12" customHeight="1">
      <c r="G3051" s="203"/>
    </row>
    <row r="3052" spans="7:7" ht="12" customHeight="1">
      <c r="G3052" s="203"/>
    </row>
    <row r="3053" spans="7:7" ht="12" customHeight="1">
      <c r="G3053" s="203"/>
    </row>
    <row r="3054" spans="7:7" ht="12" customHeight="1">
      <c r="G3054" s="203"/>
    </row>
    <row r="3055" spans="7:7" ht="12" customHeight="1">
      <c r="G3055" s="203"/>
    </row>
    <row r="3056" spans="7:7" ht="12" customHeight="1">
      <c r="G3056" s="203"/>
    </row>
    <row r="3057" spans="7:7" ht="12" customHeight="1">
      <c r="G3057" s="203"/>
    </row>
    <row r="3058" spans="7:7" ht="12" customHeight="1">
      <c r="G3058" s="203"/>
    </row>
    <row r="3059" spans="7:7" ht="12" customHeight="1">
      <c r="G3059" s="203"/>
    </row>
    <row r="3060" spans="7:7" ht="12" customHeight="1">
      <c r="G3060" s="203"/>
    </row>
    <row r="3061" spans="7:7" ht="12" customHeight="1">
      <c r="G3061" s="203"/>
    </row>
    <row r="3062" spans="7:7" ht="12" customHeight="1">
      <c r="G3062" s="203"/>
    </row>
    <row r="3063" spans="7:7" ht="12" customHeight="1">
      <c r="G3063" s="203"/>
    </row>
    <row r="3064" spans="7:7" ht="12" customHeight="1">
      <c r="G3064" s="203"/>
    </row>
    <row r="3065" spans="7:7" ht="12" customHeight="1">
      <c r="G3065" s="203"/>
    </row>
    <row r="3066" spans="7:7" ht="12" customHeight="1">
      <c r="G3066" s="203"/>
    </row>
    <row r="3067" spans="7:7" ht="12" customHeight="1">
      <c r="G3067" s="203"/>
    </row>
    <row r="3068" spans="7:7" ht="12" customHeight="1">
      <c r="G3068" s="203"/>
    </row>
    <row r="3069" spans="7:7" ht="12" customHeight="1">
      <c r="G3069" s="203"/>
    </row>
    <row r="3070" spans="7:7" ht="12" customHeight="1">
      <c r="G3070" s="203"/>
    </row>
    <row r="3071" spans="7:7" ht="12" customHeight="1">
      <c r="G3071" s="203"/>
    </row>
    <row r="3072" spans="7:7" ht="12" customHeight="1">
      <c r="G3072" s="203"/>
    </row>
    <row r="3073" spans="7:7" ht="12" customHeight="1">
      <c r="G3073" s="203"/>
    </row>
    <row r="3074" spans="7:7" ht="12" customHeight="1">
      <c r="G3074" s="203"/>
    </row>
    <row r="3075" spans="7:7" ht="12" customHeight="1">
      <c r="G3075" s="203"/>
    </row>
    <row r="3076" spans="7:7" ht="12" customHeight="1">
      <c r="G3076" s="203"/>
    </row>
    <row r="3077" spans="7:7" ht="12" customHeight="1">
      <c r="G3077" s="203"/>
    </row>
    <row r="3078" spans="7:7" ht="12" customHeight="1">
      <c r="G3078" s="203"/>
    </row>
    <row r="3079" spans="7:7" ht="12" customHeight="1">
      <c r="G3079" s="203"/>
    </row>
    <row r="3080" spans="7:7" ht="12" customHeight="1">
      <c r="G3080" s="203"/>
    </row>
    <row r="3081" spans="7:7" ht="12" customHeight="1">
      <c r="G3081" s="203"/>
    </row>
    <row r="3082" spans="7:7" ht="12" customHeight="1">
      <c r="G3082" s="203"/>
    </row>
    <row r="3083" spans="7:7" ht="12" customHeight="1">
      <c r="G3083" s="203"/>
    </row>
    <row r="3084" spans="7:7" ht="12" customHeight="1">
      <c r="G3084" s="203"/>
    </row>
    <row r="3085" spans="7:7" ht="12" customHeight="1">
      <c r="G3085" s="203"/>
    </row>
    <row r="3086" spans="7:7" ht="12" customHeight="1">
      <c r="G3086" s="203"/>
    </row>
    <row r="3087" spans="7:7" ht="12" customHeight="1">
      <c r="G3087" s="203"/>
    </row>
    <row r="3088" spans="7:7" ht="12" customHeight="1">
      <c r="G3088" s="203"/>
    </row>
    <row r="3089" spans="7:7" ht="12" customHeight="1">
      <c r="G3089" s="203"/>
    </row>
    <row r="3090" spans="7:7" ht="12" customHeight="1">
      <c r="G3090" s="203"/>
    </row>
    <row r="3091" spans="7:7" ht="12" customHeight="1">
      <c r="G3091" s="203"/>
    </row>
    <row r="3092" spans="7:7" ht="12" customHeight="1">
      <c r="G3092" s="203"/>
    </row>
    <row r="3093" spans="7:7" ht="12" customHeight="1">
      <c r="G3093" s="203"/>
    </row>
    <row r="3094" spans="7:7" ht="12" customHeight="1">
      <c r="G3094" s="203"/>
    </row>
    <row r="3095" spans="7:7" ht="12" customHeight="1">
      <c r="G3095" s="203"/>
    </row>
    <row r="3096" spans="7:7" ht="12" customHeight="1">
      <c r="G3096" s="203"/>
    </row>
    <row r="3097" spans="7:7" ht="12" customHeight="1">
      <c r="G3097" s="203"/>
    </row>
    <row r="3098" spans="7:7" ht="12" customHeight="1">
      <c r="G3098" s="203"/>
    </row>
    <row r="3099" spans="7:7" ht="12" customHeight="1">
      <c r="G3099" s="203"/>
    </row>
    <row r="3100" spans="7:7" ht="12" customHeight="1">
      <c r="G3100" s="203"/>
    </row>
    <row r="3101" spans="7:7" ht="12" customHeight="1">
      <c r="G3101" s="203"/>
    </row>
    <row r="3102" spans="7:7" ht="12" customHeight="1">
      <c r="G3102" s="203"/>
    </row>
    <row r="3103" spans="7:7" ht="12" customHeight="1">
      <c r="G3103" s="203"/>
    </row>
    <row r="3104" spans="7:7" ht="12" customHeight="1">
      <c r="G3104" s="203"/>
    </row>
    <row r="3105" spans="7:7" ht="12" customHeight="1">
      <c r="G3105" s="203"/>
    </row>
    <row r="3106" spans="7:7" ht="12" customHeight="1">
      <c r="G3106" s="203"/>
    </row>
    <row r="3107" spans="7:7" ht="12" customHeight="1">
      <c r="G3107" s="203"/>
    </row>
    <row r="3108" spans="7:7" ht="12" customHeight="1">
      <c r="G3108" s="203"/>
    </row>
    <row r="3109" spans="7:7" ht="12" customHeight="1">
      <c r="G3109" s="203"/>
    </row>
    <row r="3110" spans="7:7" ht="12" customHeight="1">
      <c r="G3110" s="203"/>
    </row>
    <row r="3111" spans="7:7" ht="12" customHeight="1">
      <c r="G3111" s="203"/>
    </row>
    <row r="3112" spans="7:7" ht="12" customHeight="1">
      <c r="G3112" s="203"/>
    </row>
    <row r="3113" spans="7:7" ht="12" customHeight="1">
      <c r="G3113" s="203"/>
    </row>
    <row r="3114" spans="7:7" ht="12" customHeight="1">
      <c r="G3114" s="203"/>
    </row>
    <row r="3115" spans="7:7" ht="12" customHeight="1">
      <c r="G3115" s="203"/>
    </row>
    <row r="3116" spans="7:7" ht="12" customHeight="1">
      <c r="G3116" s="203"/>
    </row>
    <row r="3117" spans="7:7" ht="12" customHeight="1">
      <c r="G3117" s="203"/>
    </row>
    <row r="3118" spans="7:7" ht="12" customHeight="1">
      <c r="G3118" s="203"/>
    </row>
    <row r="3119" spans="7:7" ht="12" customHeight="1">
      <c r="G3119" s="203"/>
    </row>
    <row r="3120" spans="7:7" ht="12" customHeight="1">
      <c r="G3120" s="203"/>
    </row>
    <row r="3121" spans="7:7" ht="12" customHeight="1">
      <c r="G3121" s="203"/>
    </row>
    <row r="3122" spans="7:7" ht="12" customHeight="1">
      <c r="G3122" s="203"/>
    </row>
    <row r="3123" spans="7:7" ht="12" customHeight="1">
      <c r="G3123" s="203"/>
    </row>
    <row r="3124" spans="7:7" ht="12" customHeight="1">
      <c r="G3124" s="203"/>
    </row>
    <row r="3125" spans="7:7" ht="12" customHeight="1">
      <c r="G3125" s="203"/>
    </row>
    <row r="3126" spans="7:7" ht="12" customHeight="1">
      <c r="G3126" s="203"/>
    </row>
    <row r="3127" spans="7:7" ht="12" customHeight="1">
      <c r="G3127" s="203"/>
    </row>
    <row r="3128" spans="7:7" ht="12" customHeight="1">
      <c r="G3128" s="203"/>
    </row>
    <row r="3129" spans="7:7" ht="12" customHeight="1">
      <c r="G3129" s="203"/>
    </row>
    <row r="3130" spans="7:7" ht="12" customHeight="1">
      <c r="G3130" s="203"/>
    </row>
    <row r="3131" spans="7:7" ht="12" customHeight="1">
      <c r="G3131" s="203"/>
    </row>
    <row r="3132" spans="7:7" ht="12" customHeight="1">
      <c r="G3132" s="203"/>
    </row>
    <row r="3133" spans="7:7" ht="12" customHeight="1">
      <c r="G3133" s="203"/>
    </row>
    <row r="3134" spans="7:7" ht="12" customHeight="1">
      <c r="G3134" s="203"/>
    </row>
    <row r="3135" spans="7:7" ht="12" customHeight="1">
      <c r="G3135" s="203"/>
    </row>
    <row r="3136" spans="7:7" ht="12" customHeight="1">
      <c r="G3136" s="203"/>
    </row>
    <row r="3137" spans="7:7" ht="12" customHeight="1">
      <c r="G3137" s="203"/>
    </row>
    <row r="3138" spans="7:7" ht="12" customHeight="1">
      <c r="G3138" s="203"/>
    </row>
    <row r="3139" spans="7:7" ht="12" customHeight="1">
      <c r="G3139" s="203"/>
    </row>
    <row r="3140" spans="7:7" ht="12" customHeight="1">
      <c r="G3140" s="203"/>
    </row>
    <row r="3141" spans="7:7" ht="12" customHeight="1">
      <c r="G3141" s="203"/>
    </row>
    <row r="3142" spans="7:7" ht="12" customHeight="1">
      <c r="G3142" s="203"/>
    </row>
    <row r="3143" spans="7:7" ht="12" customHeight="1">
      <c r="G3143" s="203"/>
    </row>
    <row r="3144" spans="7:7" ht="12" customHeight="1">
      <c r="G3144" s="203"/>
    </row>
    <row r="3145" spans="7:7" ht="12" customHeight="1">
      <c r="G3145" s="203"/>
    </row>
    <row r="3146" spans="7:7" ht="12" customHeight="1">
      <c r="G3146" s="203"/>
    </row>
    <row r="3147" spans="7:7" ht="12" customHeight="1">
      <c r="G3147" s="203"/>
    </row>
    <row r="3148" spans="7:7" ht="12" customHeight="1">
      <c r="G3148" s="203"/>
    </row>
    <row r="3149" spans="7:7" ht="12" customHeight="1">
      <c r="G3149" s="203"/>
    </row>
    <row r="3150" spans="7:7" ht="12" customHeight="1">
      <c r="G3150" s="203"/>
    </row>
    <row r="3151" spans="7:7" ht="12" customHeight="1">
      <c r="G3151" s="203"/>
    </row>
    <row r="3152" spans="7:7" ht="12" customHeight="1">
      <c r="G3152" s="203"/>
    </row>
    <row r="3153" spans="7:7" ht="12" customHeight="1">
      <c r="G3153" s="203"/>
    </row>
    <row r="3154" spans="7:7" ht="12" customHeight="1">
      <c r="G3154" s="203"/>
    </row>
    <row r="3155" spans="7:7" ht="12" customHeight="1">
      <c r="G3155" s="203"/>
    </row>
    <row r="3156" spans="7:7" ht="12" customHeight="1">
      <c r="G3156" s="203"/>
    </row>
    <row r="3157" spans="7:7" ht="12" customHeight="1">
      <c r="G3157" s="203"/>
    </row>
    <row r="3158" spans="7:7" ht="12" customHeight="1">
      <c r="G3158" s="203"/>
    </row>
    <row r="3159" spans="7:7" ht="12" customHeight="1">
      <c r="G3159" s="203"/>
    </row>
    <row r="3160" spans="7:7" ht="12" customHeight="1">
      <c r="G3160" s="203"/>
    </row>
    <row r="3161" spans="7:7" ht="12" customHeight="1">
      <c r="G3161" s="203"/>
    </row>
    <row r="3162" spans="7:7" ht="12" customHeight="1">
      <c r="G3162" s="203"/>
    </row>
    <row r="3163" spans="7:7" ht="12" customHeight="1">
      <c r="G3163" s="203"/>
    </row>
    <row r="3164" spans="7:7" ht="12" customHeight="1">
      <c r="G3164" s="203"/>
    </row>
    <row r="3165" spans="7:7" ht="12" customHeight="1">
      <c r="G3165" s="203"/>
    </row>
    <row r="3166" spans="7:7" ht="12" customHeight="1">
      <c r="G3166" s="203"/>
    </row>
    <row r="3167" spans="7:7" ht="12" customHeight="1">
      <c r="G3167" s="203"/>
    </row>
    <row r="3168" spans="7:7" ht="12" customHeight="1">
      <c r="G3168" s="203"/>
    </row>
    <row r="3169" spans="7:7" ht="12" customHeight="1">
      <c r="G3169" s="203"/>
    </row>
    <row r="3170" spans="7:7" ht="12" customHeight="1">
      <c r="G3170" s="203"/>
    </row>
    <row r="3171" spans="7:7" ht="12" customHeight="1">
      <c r="G3171" s="203"/>
    </row>
    <row r="3172" spans="7:7" ht="12" customHeight="1">
      <c r="G3172" s="203"/>
    </row>
    <row r="3173" spans="7:7" ht="12" customHeight="1">
      <c r="G3173" s="203"/>
    </row>
    <row r="3174" spans="7:7" ht="12" customHeight="1">
      <c r="G3174" s="203"/>
    </row>
    <row r="3175" spans="7:7" ht="12" customHeight="1">
      <c r="G3175" s="203"/>
    </row>
    <row r="3176" spans="7:7" ht="12" customHeight="1">
      <c r="G3176" s="203"/>
    </row>
    <row r="3177" spans="7:7" ht="12" customHeight="1">
      <c r="G3177" s="203"/>
    </row>
    <row r="3178" spans="7:7" ht="12" customHeight="1">
      <c r="G3178" s="203"/>
    </row>
    <row r="3179" spans="7:7" ht="12" customHeight="1">
      <c r="G3179" s="203"/>
    </row>
    <row r="3180" spans="7:7" ht="12" customHeight="1">
      <c r="G3180" s="203"/>
    </row>
    <row r="3181" spans="7:7" ht="12" customHeight="1">
      <c r="G3181" s="203"/>
    </row>
    <row r="3182" spans="7:7" ht="12" customHeight="1">
      <c r="G3182" s="203"/>
    </row>
    <row r="3183" spans="7:7" ht="12" customHeight="1">
      <c r="G3183" s="203"/>
    </row>
    <row r="3184" spans="7:7" ht="12" customHeight="1">
      <c r="G3184" s="203"/>
    </row>
    <row r="3185" spans="7:7" ht="12" customHeight="1">
      <c r="G3185" s="203"/>
    </row>
    <row r="3186" spans="7:7" ht="12" customHeight="1">
      <c r="G3186" s="203"/>
    </row>
    <row r="3187" spans="7:7" ht="12" customHeight="1">
      <c r="G3187" s="203"/>
    </row>
    <row r="3188" spans="7:7" ht="12" customHeight="1">
      <c r="G3188" s="203"/>
    </row>
    <row r="3189" spans="7:7" ht="12" customHeight="1">
      <c r="G3189" s="203"/>
    </row>
    <row r="3190" spans="7:7" ht="12" customHeight="1">
      <c r="G3190" s="203"/>
    </row>
    <row r="3191" spans="7:7" ht="12" customHeight="1">
      <c r="G3191" s="203"/>
    </row>
    <row r="3192" spans="7:7" ht="12" customHeight="1">
      <c r="G3192" s="203"/>
    </row>
    <row r="3193" spans="7:7" ht="12" customHeight="1">
      <c r="G3193" s="203"/>
    </row>
    <row r="3194" spans="7:7" ht="12" customHeight="1">
      <c r="G3194" s="203"/>
    </row>
    <row r="3195" spans="7:7" ht="12" customHeight="1">
      <c r="G3195" s="203"/>
    </row>
    <row r="3196" spans="7:7" ht="12" customHeight="1">
      <c r="G3196" s="203"/>
    </row>
    <row r="3197" spans="7:7" ht="12" customHeight="1">
      <c r="G3197" s="203"/>
    </row>
    <row r="3198" spans="7:7" ht="12" customHeight="1">
      <c r="G3198" s="203"/>
    </row>
    <row r="3199" spans="7:7" ht="12" customHeight="1">
      <c r="G3199" s="203"/>
    </row>
    <row r="3200" spans="7:7" ht="12" customHeight="1">
      <c r="G3200" s="203"/>
    </row>
    <row r="3201" spans="7:7" ht="12" customHeight="1">
      <c r="G3201" s="203"/>
    </row>
    <row r="3202" spans="7:7" ht="12" customHeight="1">
      <c r="G3202" s="203"/>
    </row>
    <row r="3203" spans="7:7" ht="12" customHeight="1">
      <c r="G3203" s="203"/>
    </row>
    <row r="3204" spans="7:7" ht="12" customHeight="1">
      <c r="G3204" s="203"/>
    </row>
    <row r="3205" spans="7:7" ht="12" customHeight="1">
      <c r="G3205" s="203"/>
    </row>
    <row r="3206" spans="7:7" ht="12" customHeight="1">
      <c r="G3206" s="203"/>
    </row>
    <row r="3207" spans="7:7" ht="12" customHeight="1">
      <c r="G3207" s="203"/>
    </row>
    <row r="3208" spans="7:7" ht="12" customHeight="1">
      <c r="G3208" s="203"/>
    </row>
    <row r="3209" spans="7:7" ht="12" customHeight="1">
      <c r="G3209" s="203"/>
    </row>
    <row r="3210" spans="7:7" ht="12" customHeight="1">
      <c r="G3210" s="203"/>
    </row>
    <row r="3211" spans="7:7" ht="12" customHeight="1">
      <c r="G3211" s="203"/>
    </row>
    <row r="3212" spans="7:7" ht="12" customHeight="1">
      <c r="G3212" s="203"/>
    </row>
    <row r="3213" spans="7:7" ht="12" customHeight="1">
      <c r="G3213" s="203"/>
    </row>
    <row r="3214" spans="7:7" ht="12" customHeight="1">
      <c r="G3214" s="203"/>
    </row>
    <row r="3215" spans="7:7" ht="12" customHeight="1">
      <c r="G3215" s="203"/>
    </row>
    <row r="3216" spans="7:7" ht="12" customHeight="1">
      <c r="G3216" s="203"/>
    </row>
    <row r="3217" spans="7:7" ht="12" customHeight="1">
      <c r="G3217" s="203"/>
    </row>
    <row r="3218" spans="7:7" ht="12" customHeight="1">
      <c r="G3218" s="203"/>
    </row>
    <row r="3219" spans="7:7" ht="12" customHeight="1">
      <c r="G3219" s="203"/>
    </row>
    <row r="3220" spans="7:7" ht="12" customHeight="1">
      <c r="G3220" s="203"/>
    </row>
    <row r="3221" spans="7:7" ht="12" customHeight="1">
      <c r="G3221" s="203"/>
    </row>
    <row r="3222" spans="7:7" ht="12" customHeight="1">
      <c r="G3222" s="203"/>
    </row>
    <row r="3223" spans="7:7" ht="12" customHeight="1">
      <c r="G3223" s="203"/>
    </row>
    <row r="3224" spans="7:7" ht="12" customHeight="1">
      <c r="G3224" s="203"/>
    </row>
    <row r="3225" spans="7:7" ht="12" customHeight="1">
      <c r="G3225" s="203"/>
    </row>
    <row r="3226" spans="7:7" ht="12" customHeight="1">
      <c r="G3226" s="203"/>
    </row>
    <row r="3227" spans="7:7" ht="12" customHeight="1">
      <c r="G3227" s="203"/>
    </row>
    <row r="3228" spans="7:7" ht="12" customHeight="1">
      <c r="G3228" s="203"/>
    </row>
    <row r="3229" spans="7:7" ht="12" customHeight="1">
      <c r="G3229" s="203"/>
    </row>
    <row r="3230" spans="7:7" ht="12" customHeight="1">
      <c r="G3230" s="203"/>
    </row>
    <row r="3231" spans="7:7" ht="12" customHeight="1">
      <c r="G3231" s="203"/>
    </row>
    <row r="3232" spans="7:7" ht="12" customHeight="1">
      <c r="G3232" s="203"/>
    </row>
    <row r="3233" spans="7:7" ht="12" customHeight="1">
      <c r="G3233" s="203"/>
    </row>
    <row r="3234" spans="7:7" ht="12" customHeight="1">
      <c r="G3234" s="203"/>
    </row>
    <row r="3235" spans="7:7" ht="12" customHeight="1">
      <c r="G3235" s="203"/>
    </row>
    <row r="3236" spans="7:7" ht="12" customHeight="1">
      <c r="G3236" s="203"/>
    </row>
    <row r="3237" spans="7:7" ht="12" customHeight="1">
      <c r="G3237" s="203"/>
    </row>
    <row r="3238" spans="7:7" ht="12" customHeight="1">
      <c r="G3238" s="203"/>
    </row>
    <row r="3239" spans="7:7" ht="12" customHeight="1">
      <c r="G3239" s="203"/>
    </row>
    <row r="3240" spans="7:7" ht="12" customHeight="1">
      <c r="G3240" s="203"/>
    </row>
    <row r="3241" spans="7:7" ht="12" customHeight="1">
      <c r="G3241" s="203"/>
    </row>
    <row r="3242" spans="7:7" ht="12" customHeight="1">
      <c r="G3242" s="203"/>
    </row>
    <row r="3243" spans="7:7" ht="12" customHeight="1">
      <c r="G3243" s="203"/>
    </row>
    <row r="3244" spans="7:7" ht="12" customHeight="1">
      <c r="G3244" s="203"/>
    </row>
    <row r="3245" spans="7:7" ht="12" customHeight="1">
      <c r="G3245" s="203"/>
    </row>
    <row r="3246" spans="7:7" ht="12" customHeight="1">
      <c r="G3246" s="203"/>
    </row>
    <row r="3247" spans="7:7" ht="12" customHeight="1">
      <c r="G3247" s="203"/>
    </row>
    <row r="3248" spans="7:7" ht="12" customHeight="1">
      <c r="G3248" s="203"/>
    </row>
    <row r="3249" spans="7:7" ht="12" customHeight="1">
      <c r="G3249" s="203"/>
    </row>
    <row r="3250" spans="7:7" ht="12" customHeight="1">
      <c r="G3250" s="203"/>
    </row>
    <row r="3251" spans="7:7" ht="12" customHeight="1">
      <c r="G3251" s="203"/>
    </row>
    <row r="3252" spans="7:7" ht="12" customHeight="1">
      <c r="G3252" s="203"/>
    </row>
    <row r="3253" spans="7:7" ht="12" customHeight="1">
      <c r="G3253" s="203"/>
    </row>
    <row r="3254" spans="7:7" ht="12" customHeight="1">
      <c r="G3254" s="203"/>
    </row>
    <row r="3255" spans="7:7" ht="12" customHeight="1">
      <c r="G3255" s="203"/>
    </row>
    <row r="3256" spans="7:7" ht="12" customHeight="1">
      <c r="G3256" s="203"/>
    </row>
    <row r="3257" spans="7:7" ht="12" customHeight="1">
      <c r="G3257" s="203"/>
    </row>
    <row r="3258" spans="7:7" ht="12" customHeight="1">
      <c r="G3258" s="203"/>
    </row>
    <row r="3259" spans="7:7" ht="12" customHeight="1">
      <c r="G3259" s="203"/>
    </row>
    <row r="3260" spans="7:7" ht="12" customHeight="1">
      <c r="G3260" s="203"/>
    </row>
    <row r="3261" spans="7:7" ht="12" customHeight="1">
      <c r="G3261" s="203"/>
    </row>
    <row r="3262" spans="7:7" ht="12" customHeight="1">
      <c r="G3262" s="203"/>
    </row>
    <row r="3263" spans="7:7" ht="12" customHeight="1">
      <c r="G3263" s="203"/>
    </row>
    <row r="3264" spans="7:7" ht="12" customHeight="1">
      <c r="G3264" s="203"/>
    </row>
    <row r="3265" spans="7:7" ht="12" customHeight="1">
      <c r="G3265" s="203"/>
    </row>
    <row r="3266" spans="7:7" ht="12" customHeight="1">
      <c r="G3266" s="203"/>
    </row>
    <row r="3267" spans="7:7" ht="12" customHeight="1">
      <c r="G3267" s="203"/>
    </row>
    <row r="3268" spans="7:7" ht="12" customHeight="1">
      <c r="G3268" s="203"/>
    </row>
    <row r="3269" spans="7:7" ht="12" customHeight="1">
      <c r="G3269" s="203"/>
    </row>
    <row r="3270" spans="7:7" ht="12" customHeight="1">
      <c r="G3270" s="203"/>
    </row>
    <row r="3271" spans="7:7" ht="12" customHeight="1">
      <c r="G3271" s="203"/>
    </row>
    <row r="3272" spans="7:7" ht="12" customHeight="1">
      <c r="G3272" s="203"/>
    </row>
    <row r="3273" spans="7:7" ht="12" customHeight="1">
      <c r="G3273" s="203"/>
    </row>
    <row r="3274" spans="7:7" ht="12" customHeight="1">
      <c r="G3274" s="203"/>
    </row>
    <row r="3275" spans="7:7" ht="12" customHeight="1">
      <c r="G3275" s="203"/>
    </row>
    <row r="3276" spans="7:7" ht="12" customHeight="1">
      <c r="G3276" s="203"/>
    </row>
    <row r="3277" spans="7:7" ht="12" customHeight="1">
      <c r="G3277" s="203"/>
    </row>
    <row r="3278" spans="7:7" ht="12" customHeight="1">
      <c r="G3278" s="203"/>
    </row>
    <row r="3279" spans="7:7" ht="12" customHeight="1">
      <c r="G3279" s="203"/>
    </row>
    <row r="3280" spans="7:7" ht="12" customHeight="1">
      <c r="G3280" s="203"/>
    </row>
    <row r="3281" spans="7:7" ht="12" customHeight="1">
      <c r="G3281" s="203"/>
    </row>
    <row r="3282" spans="7:7" ht="12" customHeight="1">
      <c r="G3282" s="203"/>
    </row>
    <row r="3283" spans="7:7" ht="12" customHeight="1">
      <c r="G3283" s="203"/>
    </row>
    <row r="3284" spans="7:7" ht="12" customHeight="1">
      <c r="G3284" s="203"/>
    </row>
    <row r="3285" spans="7:7" ht="12" customHeight="1">
      <c r="G3285" s="203"/>
    </row>
    <row r="3286" spans="7:7" ht="12" customHeight="1">
      <c r="G3286" s="203"/>
    </row>
    <row r="3287" spans="7:7" ht="12" customHeight="1">
      <c r="G3287" s="203"/>
    </row>
    <row r="3288" spans="7:7" ht="12" customHeight="1">
      <c r="G3288" s="203"/>
    </row>
    <row r="3289" spans="7:7" ht="12" customHeight="1">
      <c r="G3289" s="203"/>
    </row>
    <row r="3290" spans="7:7" ht="12" customHeight="1">
      <c r="G3290" s="203"/>
    </row>
    <row r="3291" spans="7:7" ht="12" customHeight="1">
      <c r="G3291" s="203"/>
    </row>
    <row r="3292" spans="7:7" ht="12" customHeight="1">
      <c r="G3292" s="203"/>
    </row>
    <row r="3293" spans="7:7" ht="12" customHeight="1">
      <c r="G3293" s="203"/>
    </row>
    <row r="3294" spans="7:7" ht="12" customHeight="1">
      <c r="G3294" s="203"/>
    </row>
    <row r="3295" spans="7:7" ht="12" customHeight="1">
      <c r="G3295" s="203"/>
    </row>
    <row r="3296" spans="7:7" ht="12" customHeight="1">
      <c r="G3296" s="203"/>
    </row>
    <row r="3297" spans="7:7" ht="12" customHeight="1">
      <c r="G3297" s="203"/>
    </row>
    <row r="3298" spans="7:7" ht="12" customHeight="1">
      <c r="G3298" s="203"/>
    </row>
    <row r="3299" spans="7:7" ht="12" customHeight="1">
      <c r="G3299" s="203"/>
    </row>
    <row r="3300" spans="7:7" ht="12" customHeight="1">
      <c r="G3300" s="203"/>
    </row>
    <row r="3301" spans="7:7" ht="12" customHeight="1">
      <c r="G3301" s="203"/>
    </row>
    <row r="3302" spans="7:7" ht="12" customHeight="1">
      <c r="G3302" s="203"/>
    </row>
    <row r="3303" spans="7:7" ht="12" customHeight="1">
      <c r="G3303" s="203"/>
    </row>
    <row r="3304" spans="7:7" ht="12" customHeight="1">
      <c r="G3304" s="203"/>
    </row>
    <row r="3305" spans="7:7" ht="12" customHeight="1">
      <c r="G3305" s="203"/>
    </row>
    <row r="3306" spans="7:7" ht="12" customHeight="1">
      <c r="G3306" s="203"/>
    </row>
    <row r="3307" spans="7:7" ht="12" customHeight="1">
      <c r="G3307" s="203"/>
    </row>
    <row r="3308" spans="7:7" ht="12" customHeight="1">
      <c r="G3308" s="203"/>
    </row>
    <row r="3309" spans="7:7" ht="12" customHeight="1">
      <c r="G3309" s="203"/>
    </row>
    <row r="3310" spans="7:7" ht="12" customHeight="1">
      <c r="G3310" s="203"/>
    </row>
    <row r="3311" spans="7:7" ht="12" customHeight="1">
      <c r="G3311" s="203"/>
    </row>
    <row r="3312" spans="7:7" ht="12" customHeight="1">
      <c r="G3312" s="203"/>
    </row>
    <row r="3313" spans="7:7" ht="12" customHeight="1">
      <c r="G3313" s="203"/>
    </row>
    <row r="3314" spans="7:7" ht="12" customHeight="1">
      <c r="G3314" s="203"/>
    </row>
    <row r="3315" spans="7:7" ht="12" customHeight="1">
      <c r="G3315" s="203"/>
    </row>
    <row r="3316" spans="7:7" ht="12" customHeight="1">
      <c r="G3316" s="203"/>
    </row>
    <row r="3317" spans="7:7" ht="12" customHeight="1">
      <c r="G3317" s="203"/>
    </row>
    <row r="3318" spans="7:7" ht="12" customHeight="1">
      <c r="G3318" s="203"/>
    </row>
    <row r="3319" spans="7:7" ht="12" customHeight="1">
      <c r="G3319" s="203"/>
    </row>
    <row r="3320" spans="7:7" ht="12" customHeight="1">
      <c r="G3320" s="203"/>
    </row>
    <row r="3321" spans="7:7" ht="12" customHeight="1">
      <c r="G3321" s="203"/>
    </row>
    <row r="3322" spans="7:7" ht="12" customHeight="1">
      <c r="G3322" s="203"/>
    </row>
    <row r="3323" spans="7:7" ht="12" customHeight="1">
      <c r="G3323" s="203"/>
    </row>
    <row r="3324" spans="7:7" ht="12" customHeight="1">
      <c r="G3324" s="203"/>
    </row>
    <row r="3325" spans="7:7" ht="12" customHeight="1">
      <c r="G3325" s="203"/>
    </row>
    <row r="3326" spans="7:7" ht="12" customHeight="1">
      <c r="G3326" s="203"/>
    </row>
    <row r="3327" spans="7:7" ht="12" customHeight="1">
      <c r="G3327" s="203"/>
    </row>
    <row r="3328" spans="7:7" ht="12" customHeight="1">
      <c r="G3328" s="203"/>
    </row>
    <row r="3329" spans="7:7" ht="12" customHeight="1">
      <c r="G3329" s="203"/>
    </row>
    <row r="3330" spans="7:7" ht="12" customHeight="1">
      <c r="G3330" s="203"/>
    </row>
    <row r="3331" spans="7:7" ht="12" customHeight="1">
      <c r="G3331" s="203"/>
    </row>
    <row r="3332" spans="7:7" ht="12" customHeight="1">
      <c r="G3332" s="203"/>
    </row>
    <row r="3333" spans="7:7" ht="12" customHeight="1">
      <c r="G3333" s="203"/>
    </row>
    <row r="3334" spans="7:7" ht="12" customHeight="1">
      <c r="G3334" s="203"/>
    </row>
    <row r="3335" spans="7:7" ht="12" customHeight="1">
      <c r="G3335" s="203"/>
    </row>
    <row r="3336" spans="7:7" ht="12" customHeight="1">
      <c r="G3336" s="203"/>
    </row>
    <row r="3337" spans="7:7" ht="12" customHeight="1">
      <c r="G3337" s="203"/>
    </row>
    <row r="3338" spans="7:7" ht="12" customHeight="1">
      <c r="G3338" s="203"/>
    </row>
    <row r="3339" spans="7:7" ht="12" customHeight="1">
      <c r="G3339" s="203"/>
    </row>
    <row r="3340" spans="7:7" ht="12" customHeight="1">
      <c r="G3340" s="203"/>
    </row>
    <row r="3341" spans="7:7" ht="12" customHeight="1">
      <c r="G3341" s="203"/>
    </row>
    <row r="3342" spans="7:7" ht="12" customHeight="1">
      <c r="G3342" s="203"/>
    </row>
    <row r="3343" spans="7:7" ht="12" customHeight="1">
      <c r="G3343" s="203"/>
    </row>
    <row r="3344" spans="7:7" ht="12" customHeight="1">
      <c r="G3344" s="203"/>
    </row>
    <row r="3345" spans="7:7" ht="12" customHeight="1">
      <c r="G3345" s="203"/>
    </row>
    <row r="3346" spans="7:7" ht="12" customHeight="1">
      <c r="G3346" s="203"/>
    </row>
    <row r="3347" spans="7:7" ht="12" customHeight="1">
      <c r="G3347" s="203"/>
    </row>
    <row r="3348" spans="7:7" ht="12" customHeight="1">
      <c r="G3348" s="203"/>
    </row>
    <row r="3349" spans="7:7" ht="12" customHeight="1">
      <c r="G3349" s="203"/>
    </row>
    <row r="3350" spans="7:7" ht="12" customHeight="1">
      <c r="G3350" s="203"/>
    </row>
    <row r="3351" spans="7:7" ht="12" customHeight="1">
      <c r="G3351" s="203"/>
    </row>
    <row r="3352" spans="7:7" ht="12" customHeight="1">
      <c r="G3352" s="203"/>
    </row>
    <row r="3353" spans="7:7" ht="12" customHeight="1">
      <c r="G3353" s="203"/>
    </row>
    <row r="3354" spans="7:7" ht="12" customHeight="1">
      <c r="G3354" s="203"/>
    </row>
    <row r="3355" spans="7:7" ht="12" customHeight="1">
      <c r="G3355" s="203"/>
    </row>
    <row r="3356" spans="7:7" ht="12" customHeight="1">
      <c r="G3356" s="203"/>
    </row>
    <row r="3357" spans="7:7" ht="12" customHeight="1">
      <c r="G3357" s="203"/>
    </row>
    <row r="3358" spans="7:7" ht="12" customHeight="1">
      <c r="G3358" s="203"/>
    </row>
    <row r="3359" spans="7:7" ht="12" customHeight="1">
      <c r="G3359" s="203"/>
    </row>
    <row r="3360" spans="7:7" ht="12" customHeight="1">
      <c r="G3360" s="203"/>
    </row>
    <row r="3361" spans="7:7" ht="12" customHeight="1">
      <c r="G3361" s="203"/>
    </row>
    <row r="3362" spans="7:7" ht="12" customHeight="1">
      <c r="G3362" s="203"/>
    </row>
    <row r="3363" spans="7:7" ht="12" customHeight="1">
      <c r="G3363" s="203"/>
    </row>
    <row r="3364" spans="7:7" ht="12" customHeight="1">
      <c r="G3364" s="203"/>
    </row>
    <row r="3365" spans="7:7" ht="12" customHeight="1">
      <c r="G3365" s="203"/>
    </row>
    <row r="3366" spans="7:7" ht="12" customHeight="1">
      <c r="G3366" s="203"/>
    </row>
    <row r="3367" spans="7:7" ht="12" customHeight="1">
      <c r="G3367" s="203"/>
    </row>
    <row r="3368" spans="7:7" ht="12" customHeight="1">
      <c r="G3368" s="203"/>
    </row>
    <row r="3369" spans="7:7" ht="12" customHeight="1">
      <c r="G3369" s="203"/>
    </row>
    <row r="3370" spans="7:7" ht="12" customHeight="1">
      <c r="G3370" s="203"/>
    </row>
    <row r="3371" spans="7:7" ht="12" customHeight="1">
      <c r="G3371" s="203"/>
    </row>
    <row r="3372" spans="7:7" ht="12" customHeight="1">
      <c r="G3372" s="203"/>
    </row>
    <row r="3373" spans="7:7" ht="12" customHeight="1">
      <c r="G3373" s="203"/>
    </row>
    <row r="3374" spans="7:7" ht="12" customHeight="1">
      <c r="G3374" s="203"/>
    </row>
    <row r="3375" spans="7:7" ht="12" customHeight="1">
      <c r="G3375" s="203"/>
    </row>
    <row r="3376" spans="7:7" ht="12" customHeight="1">
      <c r="G3376" s="203"/>
    </row>
    <row r="3377" spans="7:7" ht="12" customHeight="1">
      <c r="G3377" s="203"/>
    </row>
    <row r="3378" spans="7:7" ht="12" customHeight="1">
      <c r="G3378" s="203"/>
    </row>
    <row r="3379" spans="7:7" ht="12" customHeight="1">
      <c r="G3379" s="203"/>
    </row>
    <row r="3380" spans="7:7" ht="12" customHeight="1">
      <c r="G3380" s="203"/>
    </row>
    <row r="3381" spans="7:7" ht="12" customHeight="1">
      <c r="G3381" s="203"/>
    </row>
    <row r="3382" spans="7:7" ht="12" customHeight="1">
      <c r="G3382" s="203"/>
    </row>
    <row r="3383" spans="7:7" ht="12" customHeight="1">
      <c r="G3383" s="203"/>
    </row>
    <row r="3384" spans="7:7" ht="12" customHeight="1">
      <c r="G3384" s="203"/>
    </row>
    <row r="3385" spans="7:7" ht="12" customHeight="1">
      <c r="G3385" s="203"/>
    </row>
    <row r="3386" spans="7:7" ht="12" customHeight="1">
      <c r="G3386" s="203"/>
    </row>
    <row r="3387" spans="7:7" ht="12" customHeight="1">
      <c r="G3387" s="203"/>
    </row>
    <row r="3388" spans="7:7" ht="12" customHeight="1">
      <c r="G3388" s="203"/>
    </row>
    <row r="3389" spans="7:7" ht="12" customHeight="1">
      <c r="G3389" s="203"/>
    </row>
    <row r="3390" spans="7:7" ht="12" customHeight="1">
      <c r="G3390" s="203"/>
    </row>
    <row r="3391" spans="7:7" ht="12" customHeight="1">
      <c r="G3391" s="203"/>
    </row>
    <row r="3392" spans="7:7" ht="12" customHeight="1">
      <c r="G3392" s="203"/>
    </row>
    <row r="3393" spans="7:7" ht="12" customHeight="1">
      <c r="G3393" s="203"/>
    </row>
    <row r="3394" spans="7:7" ht="12" customHeight="1">
      <c r="G3394" s="203"/>
    </row>
    <row r="3395" spans="7:7" ht="12" customHeight="1">
      <c r="G3395" s="203"/>
    </row>
    <row r="3396" spans="7:7" ht="12" customHeight="1">
      <c r="G3396" s="203"/>
    </row>
    <row r="3397" spans="7:7" ht="12" customHeight="1">
      <c r="G3397" s="203"/>
    </row>
    <row r="3398" spans="7:7" ht="12" customHeight="1">
      <c r="G3398" s="203"/>
    </row>
    <row r="3399" spans="7:7" ht="12" customHeight="1">
      <c r="G3399" s="203"/>
    </row>
    <row r="3400" spans="7:7" ht="12" customHeight="1">
      <c r="G3400" s="203"/>
    </row>
    <row r="3401" spans="7:7" ht="12" customHeight="1">
      <c r="G3401" s="203"/>
    </row>
    <row r="3402" spans="7:7" ht="12" customHeight="1">
      <c r="G3402" s="203"/>
    </row>
    <row r="3403" spans="7:7" ht="12" customHeight="1">
      <c r="G3403" s="203"/>
    </row>
    <row r="3404" spans="7:7" ht="12" customHeight="1">
      <c r="G3404" s="203"/>
    </row>
    <row r="3405" spans="7:7" ht="12" customHeight="1">
      <c r="G3405" s="203"/>
    </row>
    <row r="3406" spans="7:7" ht="12" customHeight="1">
      <c r="G3406" s="203"/>
    </row>
    <row r="3407" spans="7:7" ht="12" customHeight="1">
      <c r="G3407" s="203"/>
    </row>
    <row r="3408" spans="7:7" ht="12" customHeight="1">
      <c r="G3408" s="203"/>
    </row>
    <row r="3409" spans="7:7" ht="12" customHeight="1">
      <c r="G3409" s="203"/>
    </row>
    <row r="3410" spans="7:7" ht="12" customHeight="1">
      <c r="G3410" s="203"/>
    </row>
    <row r="3411" spans="7:7" ht="12" customHeight="1">
      <c r="G3411" s="203"/>
    </row>
    <row r="3412" spans="7:7" ht="12" customHeight="1">
      <c r="G3412" s="203"/>
    </row>
    <row r="3413" spans="7:7" ht="12" customHeight="1">
      <c r="G3413" s="203"/>
    </row>
    <row r="3414" spans="7:7" ht="12" customHeight="1">
      <c r="G3414" s="203"/>
    </row>
    <row r="3415" spans="7:7" ht="12" customHeight="1">
      <c r="G3415" s="203"/>
    </row>
    <row r="3416" spans="7:7" ht="12" customHeight="1">
      <c r="G3416" s="203"/>
    </row>
    <row r="3417" spans="7:7" ht="12" customHeight="1">
      <c r="G3417" s="203"/>
    </row>
    <row r="3418" spans="7:7" ht="12" customHeight="1">
      <c r="G3418" s="203"/>
    </row>
    <row r="3419" spans="7:7" ht="12" customHeight="1">
      <c r="G3419" s="203"/>
    </row>
    <row r="3420" spans="7:7" ht="12" customHeight="1">
      <c r="G3420" s="203"/>
    </row>
    <row r="3421" spans="7:7" ht="12" customHeight="1">
      <c r="G3421" s="203"/>
    </row>
    <row r="3422" spans="7:7" ht="12" customHeight="1">
      <c r="G3422" s="203"/>
    </row>
    <row r="3423" spans="7:7" ht="12" customHeight="1">
      <c r="G3423" s="203"/>
    </row>
    <row r="3424" spans="7:7" ht="12" customHeight="1">
      <c r="G3424" s="203"/>
    </row>
    <row r="3425" spans="7:7" ht="12" customHeight="1">
      <c r="G3425" s="203"/>
    </row>
    <row r="3426" spans="7:7" ht="12" customHeight="1">
      <c r="G3426" s="203"/>
    </row>
    <row r="3427" spans="7:7" ht="12" customHeight="1">
      <c r="G3427" s="203"/>
    </row>
    <row r="3428" spans="7:7" ht="12" customHeight="1">
      <c r="G3428" s="203"/>
    </row>
    <row r="3429" spans="7:7" ht="12" customHeight="1">
      <c r="G3429" s="203"/>
    </row>
    <row r="3430" spans="7:7" ht="12" customHeight="1">
      <c r="G3430" s="203"/>
    </row>
    <row r="3431" spans="7:7" ht="12" customHeight="1">
      <c r="G3431" s="203"/>
    </row>
    <row r="3432" spans="7:7" ht="12" customHeight="1">
      <c r="G3432" s="203"/>
    </row>
    <row r="3433" spans="7:7" ht="12" customHeight="1">
      <c r="G3433" s="203"/>
    </row>
    <row r="3434" spans="7:7" ht="12" customHeight="1">
      <c r="G3434" s="203"/>
    </row>
    <row r="3435" spans="7:7" ht="12" customHeight="1">
      <c r="G3435" s="203"/>
    </row>
    <row r="3436" spans="7:7" ht="12" customHeight="1">
      <c r="G3436" s="203"/>
    </row>
    <row r="3437" spans="7:7" ht="12" customHeight="1">
      <c r="G3437" s="203"/>
    </row>
    <row r="3438" spans="7:7" ht="12" customHeight="1">
      <c r="G3438" s="203"/>
    </row>
    <row r="3439" spans="7:7" ht="12" customHeight="1">
      <c r="G3439" s="203"/>
    </row>
    <row r="3440" spans="7:7" ht="12" customHeight="1">
      <c r="G3440" s="203"/>
    </row>
    <row r="3441" spans="7:7" ht="12" customHeight="1">
      <c r="G3441" s="203"/>
    </row>
    <row r="3442" spans="7:7" ht="12" customHeight="1">
      <c r="G3442" s="203"/>
    </row>
    <row r="3443" spans="7:7" ht="12" customHeight="1">
      <c r="G3443" s="203"/>
    </row>
    <row r="3444" spans="7:7" ht="12" customHeight="1">
      <c r="G3444" s="203"/>
    </row>
    <row r="3445" spans="7:7" ht="12" customHeight="1">
      <c r="G3445" s="203"/>
    </row>
    <row r="3446" spans="7:7" ht="12" customHeight="1">
      <c r="G3446" s="203"/>
    </row>
    <row r="3447" spans="7:7" ht="12" customHeight="1">
      <c r="G3447" s="203"/>
    </row>
    <row r="3448" spans="7:7" ht="12" customHeight="1">
      <c r="G3448" s="203"/>
    </row>
    <row r="3449" spans="7:7" ht="12" customHeight="1">
      <c r="G3449" s="203"/>
    </row>
    <row r="3450" spans="7:7" ht="12" customHeight="1">
      <c r="G3450" s="203"/>
    </row>
    <row r="3451" spans="7:7" ht="12" customHeight="1">
      <c r="G3451" s="203"/>
    </row>
    <row r="3452" spans="7:7" ht="12" customHeight="1">
      <c r="G3452" s="203"/>
    </row>
    <row r="3453" spans="7:7" ht="12" customHeight="1">
      <c r="G3453" s="203"/>
    </row>
    <row r="3454" spans="7:7" ht="12" customHeight="1">
      <c r="G3454" s="203"/>
    </row>
    <row r="3455" spans="7:7" ht="12" customHeight="1">
      <c r="G3455" s="203"/>
    </row>
    <row r="3456" spans="7:7" ht="12" customHeight="1">
      <c r="G3456" s="203"/>
    </row>
    <row r="3457" spans="7:7" ht="12" customHeight="1">
      <c r="G3457" s="203"/>
    </row>
    <row r="3458" spans="7:7" ht="12" customHeight="1">
      <c r="G3458" s="203"/>
    </row>
    <row r="3459" spans="7:7" ht="12" customHeight="1">
      <c r="G3459" s="203"/>
    </row>
    <row r="3460" spans="7:7" ht="12" customHeight="1">
      <c r="G3460" s="203"/>
    </row>
    <row r="3461" spans="7:7" ht="12" customHeight="1">
      <c r="G3461" s="203"/>
    </row>
    <row r="3462" spans="7:7" ht="12" customHeight="1">
      <c r="G3462" s="203"/>
    </row>
    <row r="3463" spans="7:7" ht="12" customHeight="1">
      <c r="G3463" s="203"/>
    </row>
    <row r="3464" spans="7:7" ht="12" customHeight="1">
      <c r="G3464" s="203"/>
    </row>
    <row r="3465" spans="7:7" ht="12" customHeight="1">
      <c r="G3465" s="203"/>
    </row>
    <row r="3466" spans="7:7" ht="12" customHeight="1">
      <c r="G3466" s="203"/>
    </row>
    <row r="3467" spans="7:7" ht="12" customHeight="1">
      <c r="G3467" s="203"/>
    </row>
    <row r="3468" spans="7:7" ht="12" customHeight="1">
      <c r="G3468" s="203"/>
    </row>
    <row r="3469" spans="7:7" ht="12" customHeight="1">
      <c r="G3469" s="203"/>
    </row>
    <row r="3470" spans="7:7" ht="12" customHeight="1">
      <c r="G3470" s="203"/>
    </row>
    <row r="3471" spans="7:7" ht="12" customHeight="1">
      <c r="G3471" s="203"/>
    </row>
    <row r="3472" spans="7:7" ht="12" customHeight="1">
      <c r="G3472" s="203"/>
    </row>
    <row r="3473" spans="7:7" ht="12" customHeight="1">
      <c r="G3473" s="203"/>
    </row>
    <row r="3474" spans="7:7" ht="12" customHeight="1">
      <c r="G3474" s="203"/>
    </row>
    <row r="3475" spans="7:7" ht="12" customHeight="1">
      <c r="G3475" s="203"/>
    </row>
    <row r="3476" spans="7:7" ht="12" customHeight="1">
      <c r="G3476" s="203"/>
    </row>
    <row r="3477" spans="7:7" ht="12" customHeight="1">
      <c r="G3477" s="203"/>
    </row>
    <row r="3478" spans="7:7" ht="12" customHeight="1">
      <c r="G3478" s="203"/>
    </row>
    <row r="3479" spans="7:7" ht="12" customHeight="1">
      <c r="G3479" s="203"/>
    </row>
    <row r="3480" spans="7:7" ht="12" customHeight="1">
      <c r="G3480" s="203"/>
    </row>
    <row r="3481" spans="7:7" ht="12" customHeight="1">
      <c r="G3481" s="203"/>
    </row>
    <row r="3482" spans="7:7" ht="12" customHeight="1">
      <c r="G3482" s="203"/>
    </row>
    <row r="3483" spans="7:7" ht="12" customHeight="1">
      <c r="G3483" s="203"/>
    </row>
    <row r="3484" spans="7:7" ht="12" customHeight="1">
      <c r="G3484" s="203"/>
    </row>
    <row r="3485" spans="7:7" ht="12" customHeight="1">
      <c r="G3485" s="203"/>
    </row>
    <row r="3486" spans="7:7" ht="12" customHeight="1">
      <c r="G3486" s="203"/>
    </row>
    <row r="3487" spans="7:7" ht="12" customHeight="1">
      <c r="G3487" s="203"/>
    </row>
    <row r="3488" spans="7:7" ht="12" customHeight="1">
      <c r="G3488" s="203"/>
    </row>
    <row r="3489" spans="7:7" ht="12" customHeight="1">
      <c r="G3489" s="203"/>
    </row>
    <row r="3490" spans="7:7" ht="12" customHeight="1">
      <c r="G3490" s="203"/>
    </row>
    <row r="3491" spans="7:7" ht="12" customHeight="1">
      <c r="G3491" s="203"/>
    </row>
    <row r="3492" spans="7:7" ht="12" customHeight="1">
      <c r="G3492" s="203"/>
    </row>
    <row r="3493" spans="7:7" ht="12" customHeight="1">
      <c r="G3493" s="203"/>
    </row>
    <row r="3494" spans="7:7" ht="12" customHeight="1">
      <c r="G3494" s="203"/>
    </row>
    <row r="3495" spans="7:7" ht="12" customHeight="1">
      <c r="G3495" s="203"/>
    </row>
    <row r="3496" spans="7:7" ht="12" customHeight="1">
      <c r="G3496" s="203"/>
    </row>
    <row r="3497" spans="7:7" ht="12" customHeight="1">
      <c r="G3497" s="203"/>
    </row>
    <row r="3498" spans="7:7" ht="12" customHeight="1">
      <c r="G3498" s="203"/>
    </row>
    <row r="3499" spans="7:7" ht="12" customHeight="1">
      <c r="G3499" s="203"/>
    </row>
    <row r="3500" spans="7:7" ht="12" customHeight="1">
      <c r="G3500" s="203"/>
    </row>
    <row r="3501" spans="7:7" ht="12" customHeight="1">
      <c r="G3501" s="203"/>
    </row>
    <row r="3502" spans="7:7" ht="12" customHeight="1">
      <c r="G3502" s="203"/>
    </row>
    <row r="3503" spans="7:7" ht="12" customHeight="1">
      <c r="G3503" s="203"/>
    </row>
    <row r="3504" spans="7:7" ht="12" customHeight="1">
      <c r="G3504" s="203"/>
    </row>
    <row r="3505" spans="7:7" ht="12" customHeight="1">
      <c r="G3505" s="203"/>
    </row>
    <row r="3506" spans="7:7" ht="12" customHeight="1">
      <c r="G3506" s="203"/>
    </row>
    <row r="3507" spans="7:7" ht="12" customHeight="1">
      <c r="G3507" s="203"/>
    </row>
    <row r="3508" spans="7:7" ht="12" customHeight="1">
      <c r="G3508" s="203"/>
    </row>
    <row r="3509" spans="7:7" ht="12" customHeight="1">
      <c r="G3509" s="203"/>
    </row>
    <row r="3510" spans="7:7" ht="12" customHeight="1">
      <c r="G3510" s="203"/>
    </row>
    <row r="3511" spans="7:7" ht="12" customHeight="1">
      <c r="G3511" s="203"/>
    </row>
    <row r="3512" spans="7:7" ht="12" customHeight="1">
      <c r="G3512" s="203"/>
    </row>
    <row r="3513" spans="7:7" ht="12" customHeight="1">
      <c r="G3513" s="203"/>
    </row>
    <row r="3514" spans="7:7" ht="12" customHeight="1">
      <c r="G3514" s="203"/>
    </row>
    <row r="3515" spans="7:7" ht="12" customHeight="1">
      <c r="G3515" s="203"/>
    </row>
    <row r="3516" spans="7:7" ht="12" customHeight="1">
      <c r="G3516" s="203"/>
    </row>
    <row r="3517" spans="7:7" ht="12" customHeight="1">
      <c r="G3517" s="203"/>
    </row>
    <row r="3518" spans="7:7" ht="12" customHeight="1">
      <c r="G3518" s="203"/>
    </row>
    <row r="3519" spans="7:7" ht="12" customHeight="1">
      <c r="G3519" s="203"/>
    </row>
    <row r="3520" spans="7:7" ht="12" customHeight="1">
      <c r="G3520" s="203"/>
    </row>
    <row r="3521" spans="7:7" ht="12" customHeight="1">
      <c r="G3521" s="203"/>
    </row>
    <row r="3522" spans="7:7" ht="12" customHeight="1">
      <c r="G3522" s="203"/>
    </row>
    <row r="3523" spans="7:7" ht="12" customHeight="1">
      <c r="G3523" s="203"/>
    </row>
    <row r="3524" spans="7:7" ht="12" customHeight="1">
      <c r="G3524" s="203"/>
    </row>
    <row r="3525" spans="7:7" ht="12" customHeight="1">
      <c r="G3525" s="203"/>
    </row>
    <row r="3526" spans="7:7" ht="12" customHeight="1">
      <c r="G3526" s="203"/>
    </row>
    <row r="3527" spans="7:7" ht="12" customHeight="1">
      <c r="G3527" s="203"/>
    </row>
    <row r="3528" spans="7:7" ht="12" customHeight="1">
      <c r="G3528" s="203"/>
    </row>
    <row r="3529" spans="7:7" ht="12" customHeight="1">
      <c r="G3529" s="203"/>
    </row>
    <row r="3530" spans="7:7" ht="12" customHeight="1">
      <c r="G3530" s="203"/>
    </row>
    <row r="3531" spans="7:7" ht="12" customHeight="1">
      <c r="G3531" s="203"/>
    </row>
    <row r="3532" spans="7:7" ht="12" customHeight="1">
      <c r="G3532" s="203"/>
    </row>
    <row r="3533" spans="7:7" ht="12" customHeight="1">
      <c r="G3533" s="203"/>
    </row>
    <row r="3534" spans="7:7" ht="12" customHeight="1">
      <c r="G3534" s="203"/>
    </row>
    <row r="3535" spans="7:7" ht="12" customHeight="1">
      <c r="G3535" s="203"/>
    </row>
    <row r="3536" spans="7:7" ht="12" customHeight="1">
      <c r="G3536" s="203"/>
    </row>
    <row r="3537" spans="7:7" ht="12" customHeight="1">
      <c r="G3537" s="203"/>
    </row>
    <row r="3538" spans="7:7" ht="12" customHeight="1">
      <c r="G3538" s="203"/>
    </row>
    <row r="3539" spans="7:7" ht="12" customHeight="1">
      <c r="G3539" s="203"/>
    </row>
    <row r="3540" spans="7:7" ht="12" customHeight="1">
      <c r="G3540" s="203"/>
    </row>
    <row r="3541" spans="7:7" ht="12" customHeight="1">
      <c r="G3541" s="203"/>
    </row>
    <row r="3542" spans="7:7" ht="12" customHeight="1">
      <c r="G3542" s="203"/>
    </row>
    <row r="3543" spans="7:7" ht="12" customHeight="1">
      <c r="G3543" s="203"/>
    </row>
    <row r="3544" spans="7:7" ht="12" customHeight="1">
      <c r="G3544" s="203"/>
    </row>
    <row r="3545" spans="7:7" ht="12" customHeight="1">
      <c r="G3545" s="203"/>
    </row>
    <row r="3546" spans="7:7" ht="12" customHeight="1">
      <c r="G3546" s="203"/>
    </row>
    <row r="3547" spans="7:7" ht="12" customHeight="1">
      <c r="G3547" s="203"/>
    </row>
    <row r="3548" spans="7:7" ht="12" customHeight="1">
      <c r="G3548" s="203"/>
    </row>
    <row r="3549" spans="7:7" ht="12" customHeight="1">
      <c r="G3549" s="203"/>
    </row>
    <row r="3550" spans="7:7" ht="12" customHeight="1">
      <c r="G3550" s="203"/>
    </row>
    <row r="3551" spans="7:7" ht="12" customHeight="1">
      <c r="G3551" s="203"/>
    </row>
    <row r="3552" spans="7:7" ht="12" customHeight="1">
      <c r="G3552" s="203"/>
    </row>
    <row r="3553" spans="7:7" ht="12" customHeight="1">
      <c r="G3553" s="203"/>
    </row>
    <row r="3554" spans="7:7" ht="12" customHeight="1">
      <c r="G3554" s="203"/>
    </row>
    <row r="3555" spans="7:7" ht="12" customHeight="1">
      <c r="G3555" s="203"/>
    </row>
    <row r="3556" spans="7:7" ht="12" customHeight="1">
      <c r="G3556" s="203"/>
    </row>
    <row r="3557" spans="7:7" ht="12" customHeight="1">
      <c r="G3557" s="203"/>
    </row>
    <row r="3558" spans="7:7" ht="12" customHeight="1">
      <c r="G3558" s="203"/>
    </row>
    <row r="3559" spans="7:7" ht="12" customHeight="1">
      <c r="G3559" s="203"/>
    </row>
    <row r="3560" spans="7:7" ht="12" customHeight="1">
      <c r="G3560" s="203"/>
    </row>
    <row r="3561" spans="7:7" ht="12" customHeight="1">
      <c r="G3561" s="203"/>
    </row>
    <row r="3562" spans="7:7" ht="12" customHeight="1">
      <c r="G3562" s="203"/>
    </row>
    <row r="3563" spans="7:7" ht="12" customHeight="1">
      <c r="G3563" s="203"/>
    </row>
    <row r="3564" spans="7:7" ht="12" customHeight="1">
      <c r="G3564" s="203"/>
    </row>
    <row r="3565" spans="7:7" ht="12" customHeight="1">
      <c r="G3565" s="203"/>
    </row>
    <row r="3566" spans="7:7" ht="12" customHeight="1">
      <c r="G3566" s="203"/>
    </row>
    <row r="3567" spans="7:7" ht="12" customHeight="1">
      <c r="G3567" s="203"/>
    </row>
    <row r="3568" spans="7:7" ht="12" customHeight="1">
      <c r="G3568" s="203"/>
    </row>
    <row r="3569" spans="7:7" ht="12" customHeight="1">
      <c r="G3569" s="203"/>
    </row>
    <row r="3570" spans="7:7" ht="12" customHeight="1">
      <c r="G3570" s="203"/>
    </row>
    <row r="3571" spans="7:7" ht="12" customHeight="1">
      <c r="G3571" s="203"/>
    </row>
    <row r="3572" spans="7:7" ht="12" customHeight="1">
      <c r="G3572" s="203"/>
    </row>
    <row r="3573" spans="7:7" ht="12" customHeight="1">
      <c r="G3573" s="203"/>
    </row>
    <row r="3574" spans="7:7" ht="12" customHeight="1">
      <c r="G3574" s="203"/>
    </row>
    <row r="3575" spans="7:7" ht="12" customHeight="1">
      <c r="G3575" s="203"/>
    </row>
    <row r="3576" spans="7:7" ht="12" customHeight="1">
      <c r="G3576" s="203"/>
    </row>
    <row r="3577" spans="7:7" ht="12" customHeight="1">
      <c r="G3577" s="203"/>
    </row>
    <row r="3578" spans="7:7" ht="12" customHeight="1">
      <c r="G3578" s="203"/>
    </row>
    <row r="3579" spans="7:7" ht="12" customHeight="1">
      <c r="G3579" s="203"/>
    </row>
    <row r="3580" spans="7:7" ht="12" customHeight="1">
      <c r="G3580" s="203"/>
    </row>
    <row r="3581" spans="7:7" ht="12" customHeight="1">
      <c r="G3581" s="203"/>
    </row>
    <row r="3582" spans="7:7" ht="12" customHeight="1">
      <c r="G3582" s="203"/>
    </row>
    <row r="3583" spans="7:7" ht="12" customHeight="1">
      <c r="G3583" s="203"/>
    </row>
    <row r="3584" spans="7:7" ht="12" customHeight="1">
      <c r="G3584" s="203"/>
    </row>
    <row r="3585" spans="7:7" ht="12" customHeight="1">
      <c r="G3585" s="203"/>
    </row>
    <row r="3586" spans="7:7" ht="12" customHeight="1">
      <c r="G3586" s="203"/>
    </row>
    <row r="3587" spans="7:7" ht="12" customHeight="1">
      <c r="G3587" s="203"/>
    </row>
    <row r="3588" spans="7:7" ht="12" customHeight="1">
      <c r="G3588" s="203"/>
    </row>
    <row r="3589" spans="7:7" ht="12" customHeight="1">
      <c r="G3589" s="203"/>
    </row>
    <row r="3590" spans="7:7" ht="12" customHeight="1">
      <c r="G3590" s="203"/>
    </row>
    <row r="3591" spans="7:7" ht="12" customHeight="1">
      <c r="G3591" s="203"/>
    </row>
    <row r="3592" spans="7:7" ht="12" customHeight="1">
      <c r="G3592" s="203"/>
    </row>
    <row r="3593" spans="7:7" ht="12" customHeight="1">
      <c r="G3593" s="203"/>
    </row>
    <row r="3594" spans="7:7" ht="12" customHeight="1">
      <c r="G3594" s="203"/>
    </row>
    <row r="3595" spans="7:7" ht="12" customHeight="1">
      <c r="G3595" s="203"/>
    </row>
    <row r="3596" spans="7:7" ht="12" customHeight="1">
      <c r="G3596" s="203"/>
    </row>
    <row r="3597" spans="7:7" ht="12" customHeight="1">
      <c r="G3597" s="203"/>
    </row>
    <row r="3598" spans="7:7" ht="12" customHeight="1">
      <c r="G3598" s="203"/>
    </row>
    <row r="3599" spans="7:7" ht="12" customHeight="1">
      <c r="G3599" s="203"/>
    </row>
    <row r="3600" spans="7:7" ht="12" customHeight="1">
      <c r="G3600" s="203"/>
    </row>
    <row r="3601" spans="7:7" ht="12" customHeight="1">
      <c r="G3601" s="203"/>
    </row>
    <row r="3602" spans="7:7" ht="12" customHeight="1">
      <c r="G3602" s="203"/>
    </row>
    <row r="3603" spans="7:7" ht="12" customHeight="1">
      <c r="G3603" s="203"/>
    </row>
    <row r="3604" spans="7:7" ht="12" customHeight="1">
      <c r="G3604" s="203"/>
    </row>
    <row r="3605" spans="7:7" ht="12" customHeight="1">
      <c r="G3605" s="203"/>
    </row>
    <row r="3606" spans="7:7" ht="12" customHeight="1">
      <c r="G3606" s="203"/>
    </row>
    <row r="3607" spans="7:7" ht="12" customHeight="1">
      <c r="G3607" s="203"/>
    </row>
    <row r="3608" spans="7:7" ht="12" customHeight="1">
      <c r="G3608" s="203"/>
    </row>
    <row r="3609" spans="7:7" ht="12" customHeight="1">
      <c r="G3609" s="203"/>
    </row>
    <row r="3610" spans="7:7" ht="12" customHeight="1">
      <c r="G3610" s="203"/>
    </row>
    <row r="3611" spans="7:7" ht="12" customHeight="1">
      <c r="G3611" s="203"/>
    </row>
    <row r="3612" spans="7:7" ht="12" customHeight="1">
      <c r="G3612" s="203"/>
    </row>
    <row r="3613" spans="7:7" ht="12" customHeight="1">
      <c r="G3613" s="203"/>
    </row>
    <row r="3614" spans="7:7" ht="12" customHeight="1">
      <c r="G3614" s="203"/>
    </row>
    <row r="3615" spans="7:7" ht="12" customHeight="1">
      <c r="G3615" s="203"/>
    </row>
    <row r="3616" spans="7:7" ht="12" customHeight="1">
      <c r="G3616" s="203"/>
    </row>
    <row r="3617" spans="7:7" ht="12" customHeight="1">
      <c r="G3617" s="203"/>
    </row>
    <row r="3618" spans="7:7" ht="12" customHeight="1">
      <c r="G3618" s="203"/>
    </row>
    <row r="3619" spans="7:7" ht="12" customHeight="1">
      <c r="G3619" s="203"/>
    </row>
    <row r="3620" spans="7:7" ht="12" customHeight="1">
      <c r="G3620" s="203"/>
    </row>
    <row r="3621" spans="7:7" ht="12" customHeight="1">
      <c r="G3621" s="203"/>
    </row>
    <row r="3622" spans="7:7" ht="12" customHeight="1">
      <c r="G3622" s="203"/>
    </row>
    <row r="3623" spans="7:7" ht="12" customHeight="1">
      <c r="G3623" s="203"/>
    </row>
    <row r="3624" spans="7:7" ht="12" customHeight="1">
      <c r="G3624" s="203"/>
    </row>
    <row r="3625" spans="7:7" ht="12" customHeight="1">
      <c r="G3625" s="203"/>
    </row>
    <row r="3626" spans="7:7" ht="12" customHeight="1">
      <c r="G3626" s="203"/>
    </row>
    <row r="3627" spans="7:7" ht="12" customHeight="1">
      <c r="G3627" s="203"/>
    </row>
    <row r="3628" spans="7:7" ht="12" customHeight="1">
      <c r="G3628" s="203"/>
    </row>
    <row r="3629" spans="7:7" ht="12" customHeight="1">
      <c r="G3629" s="203"/>
    </row>
    <row r="3630" spans="7:7" ht="12" customHeight="1">
      <c r="G3630" s="203"/>
    </row>
    <row r="3631" spans="7:7" ht="12" customHeight="1">
      <c r="G3631" s="203"/>
    </row>
    <row r="3632" spans="7:7" ht="12" customHeight="1">
      <c r="G3632" s="203"/>
    </row>
    <row r="3633" spans="7:7" ht="12" customHeight="1">
      <c r="G3633" s="203"/>
    </row>
    <row r="3634" spans="7:7" ht="12" customHeight="1">
      <c r="G3634" s="203"/>
    </row>
    <row r="3635" spans="7:7" ht="12" customHeight="1">
      <c r="G3635" s="203"/>
    </row>
    <row r="3636" spans="7:7" ht="12" customHeight="1">
      <c r="G3636" s="203"/>
    </row>
    <row r="3637" spans="7:7" ht="12" customHeight="1">
      <c r="G3637" s="203"/>
    </row>
    <row r="3638" spans="7:7" ht="12" customHeight="1">
      <c r="G3638" s="203"/>
    </row>
    <row r="3639" spans="7:7" ht="12" customHeight="1">
      <c r="G3639" s="203"/>
    </row>
    <row r="3640" spans="7:7" ht="12" customHeight="1">
      <c r="G3640" s="203"/>
    </row>
    <row r="3641" spans="7:7" ht="12" customHeight="1">
      <c r="G3641" s="203"/>
    </row>
    <row r="3642" spans="7:7" ht="12" customHeight="1">
      <c r="G3642" s="203"/>
    </row>
    <row r="3643" spans="7:7" ht="12" customHeight="1">
      <c r="G3643" s="203"/>
    </row>
    <row r="3644" spans="7:7" ht="12" customHeight="1">
      <c r="G3644" s="203"/>
    </row>
    <row r="3645" spans="7:7" ht="12" customHeight="1">
      <c r="G3645" s="203"/>
    </row>
    <row r="3646" spans="7:7" ht="12" customHeight="1">
      <c r="G3646" s="203"/>
    </row>
    <row r="3647" spans="7:7" ht="12" customHeight="1">
      <c r="G3647" s="203"/>
    </row>
    <row r="3648" spans="7:7" ht="12" customHeight="1">
      <c r="G3648" s="203"/>
    </row>
    <row r="3649" spans="7:7" ht="12" customHeight="1">
      <c r="G3649" s="203"/>
    </row>
    <row r="3650" spans="7:7" ht="12" customHeight="1">
      <c r="G3650" s="203"/>
    </row>
    <row r="3651" spans="7:7" ht="12" customHeight="1">
      <c r="G3651" s="203"/>
    </row>
    <row r="3652" spans="7:7" ht="12" customHeight="1">
      <c r="G3652" s="203"/>
    </row>
    <row r="3653" spans="7:7" ht="12" customHeight="1">
      <c r="G3653" s="203"/>
    </row>
    <row r="3654" spans="7:7" ht="12" customHeight="1">
      <c r="G3654" s="203"/>
    </row>
    <row r="3655" spans="7:7" ht="12" customHeight="1">
      <c r="G3655" s="203"/>
    </row>
    <row r="3656" spans="7:7" ht="12" customHeight="1">
      <c r="G3656" s="203"/>
    </row>
    <row r="3657" spans="7:7" ht="12" customHeight="1">
      <c r="G3657" s="203"/>
    </row>
    <row r="3658" spans="7:7" ht="12" customHeight="1">
      <c r="G3658" s="203"/>
    </row>
    <row r="3659" spans="7:7" ht="12" customHeight="1">
      <c r="G3659" s="203"/>
    </row>
    <row r="3660" spans="7:7" ht="12" customHeight="1">
      <c r="G3660" s="203"/>
    </row>
    <row r="3661" spans="7:7" ht="12" customHeight="1">
      <c r="G3661" s="203"/>
    </row>
    <row r="3662" spans="7:7" ht="12" customHeight="1">
      <c r="G3662" s="203"/>
    </row>
    <row r="3663" spans="7:7" ht="12" customHeight="1">
      <c r="G3663" s="203"/>
    </row>
    <row r="3664" spans="7:7" ht="12" customHeight="1">
      <c r="G3664" s="203"/>
    </row>
    <row r="3665" spans="7:7" ht="12" customHeight="1">
      <c r="G3665" s="203"/>
    </row>
    <row r="3666" spans="7:7" ht="12" customHeight="1">
      <c r="G3666" s="203"/>
    </row>
    <row r="3667" spans="7:7" ht="12" customHeight="1">
      <c r="G3667" s="203"/>
    </row>
    <row r="3668" spans="7:7" ht="12" customHeight="1">
      <c r="G3668" s="203"/>
    </row>
    <row r="3669" spans="7:7" ht="12" customHeight="1">
      <c r="G3669" s="203"/>
    </row>
    <row r="3670" spans="7:7" ht="12" customHeight="1">
      <c r="G3670" s="203"/>
    </row>
    <row r="3671" spans="7:7" ht="12" customHeight="1">
      <c r="G3671" s="203"/>
    </row>
    <row r="3672" spans="7:7" ht="12" customHeight="1">
      <c r="G3672" s="203"/>
    </row>
    <row r="3673" spans="7:7" ht="12" customHeight="1">
      <c r="G3673" s="203"/>
    </row>
    <row r="3674" spans="7:7" ht="12" customHeight="1">
      <c r="G3674" s="203"/>
    </row>
    <row r="3675" spans="7:7" ht="12" customHeight="1">
      <c r="G3675" s="203"/>
    </row>
    <row r="3676" spans="7:7" ht="12" customHeight="1">
      <c r="G3676" s="203"/>
    </row>
    <row r="3677" spans="7:7" ht="12" customHeight="1">
      <c r="G3677" s="203"/>
    </row>
    <row r="3678" spans="7:7" ht="12" customHeight="1">
      <c r="G3678" s="203"/>
    </row>
    <row r="3679" spans="7:7" ht="12" customHeight="1">
      <c r="G3679" s="203"/>
    </row>
    <row r="3680" spans="7:7" ht="12" customHeight="1">
      <c r="G3680" s="203"/>
    </row>
    <row r="3681" spans="7:7" ht="12" customHeight="1">
      <c r="G3681" s="203"/>
    </row>
    <row r="3682" spans="7:7" ht="12" customHeight="1">
      <c r="G3682" s="203"/>
    </row>
    <row r="3683" spans="7:7" ht="12" customHeight="1">
      <c r="G3683" s="203"/>
    </row>
    <row r="3684" spans="7:7" ht="12" customHeight="1">
      <c r="G3684" s="203"/>
    </row>
    <row r="3685" spans="7:7" ht="12" customHeight="1">
      <c r="G3685" s="203"/>
    </row>
    <row r="3686" spans="7:7" ht="12" customHeight="1">
      <c r="G3686" s="203"/>
    </row>
    <row r="3687" spans="7:7" ht="12" customHeight="1">
      <c r="G3687" s="203"/>
    </row>
    <row r="3688" spans="7:7" ht="12" customHeight="1">
      <c r="G3688" s="203"/>
    </row>
    <row r="3689" spans="7:7" ht="12" customHeight="1">
      <c r="G3689" s="203"/>
    </row>
    <row r="3690" spans="7:7" ht="12" customHeight="1">
      <c r="G3690" s="203"/>
    </row>
    <row r="3691" spans="7:7" ht="12" customHeight="1">
      <c r="G3691" s="203"/>
    </row>
    <row r="3692" spans="7:7" ht="12" customHeight="1">
      <c r="G3692" s="203"/>
    </row>
    <row r="3693" spans="7:7" ht="12" customHeight="1">
      <c r="G3693" s="203"/>
    </row>
    <row r="3694" spans="7:7" ht="12" customHeight="1">
      <c r="G3694" s="203"/>
    </row>
    <row r="3695" spans="7:7" ht="12" customHeight="1">
      <c r="G3695" s="203"/>
    </row>
    <row r="3696" spans="7:7" ht="12" customHeight="1">
      <c r="G3696" s="203"/>
    </row>
    <row r="3697" spans="7:7" ht="12" customHeight="1">
      <c r="G3697" s="203"/>
    </row>
    <row r="3698" spans="7:7" ht="12" customHeight="1">
      <c r="G3698" s="203"/>
    </row>
    <row r="3699" spans="7:7" ht="12" customHeight="1">
      <c r="G3699" s="203"/>
    </row>
    <row r="3700" spans="7:7" ht="12" customHeight="1">
      <c r="G3700" s="203"/>
    </row>
    <row r="3701" spans="7:7" ht="12" customHeight="1">
      <c r="G3701" s="203"/>
    </row>
    <row r="3702" spans="7:7" ht="12" customHeight="1">
      <c r="G3702" s="203"/>
    </row>
    <row r="3703" spans="7:7" ht="12" customHeight="1">
      <c r="G3703" s="203"/>
    </row>
    <row r="3704" spans="7:7" ht="12" customHeight="1">
      <c r="G3704" s="203"/>
    </row>
    <row r="3705" spans="7:7" ht="12" customHeight="1">
      <c r="G3705" s="203"/>
    </row>
    <row r="3706" spans="7:7" ht="12" customHeight="1">
      <c r="G3706" s="203"/>
    </row>
    <row r="3707" spans="7:7" ht="12" customHeight="1">
      <c r="G3707" s="203"/>
    </row>
    <row r="3708" spans="7:7" ht="12" customHeight="1">
      <c r="G3708" s="203"/>
    </row>
    <row r="3709" spans="7:7" ht="12" customHeight="1">
      <c r="G3709" s="203"/>
    </row>
    <row r="3710" spans="7:7" ht="12" customHeight="1">
      <c r="G3710" s="203"/>
    </row>
    <row r="3711" spans="7:7" ht="12" customHeight="1">
      <c r="G3711" s="203"/>
    </row>
    <row r="3712" spans="7:7" ht="12" customHeight="1">
      <c r="G3712" s="203"/>
    </row>
    <row r="3713" spans="7:7" ht="12" customHeight="1">
      <c r="G3713" s="203"/>
    </row>
    <row r="3714" spans="7:7" ht="12" customHeight="1">
      <c r="G3714" s="203"/>
    </row>
    <row r="3715" spans="7:7" ht="12" customHeight="1">
      <c r="G3715" s="203"/>
    </row>
    <row r="3716" spans="7:7" ht="12" customHeight="1">
      <c r="G3716" s="203"/>
    </row>
    <row r="3717" spans="7:7" ht="12" customHeight="1">
      <c r="G3717" s="203"/>
    </row>
    <row r="3718" spans="7:7" ht="12" customHeight="1">
      <c r="G3718" s="203"/>
    </row>
    <row r="3719" spans="7:7" ht="12" customHeight="1">
      <c r="G3719" s="203"/>
    </row>
    <row r="3720" spans="7:7" ht="12" customHeight="1">
      <c r="G3720" s="203"/>
    </row>
    <row r="3721" spans="7:7" ht="12" customHeight="1">
      <c r="G3721" s="203"/>
    </row>
    <row r="3722" spans="7:7" ht="12" customHeight="1">
      <c r="G3722" s="203"/>
    </row>
    <row r="3723" spans="7:7" ht="12" customHeight="1">
      <c r="G3723" s="203"/>
    </row>
    <row r="3724" spans="7:7" ht="12" customHeight="1">
      <c r="G3724" s="203"/>
    </row>
    <row r="3725" spans="7:7" ht="12" customHeight="1">
      <c r="G3725" s="203"/>
    </row>
    <row r="3726" spans="7:7" ht="12" customHeight="1">
      <c r="G3726" s="203"/>
    </row>
    <row r="3727" spans="7:7" ht="12" customHeight="1">
      <c r="G3727" s="203"/>
    </row>
    <row r="3728" spans="7:7" ht="12" customHeight="1">
      <c r="G3728" s="203"/>
    </row>
    <row r="3729" spans="7:7" ht="12" customHeight="1">
      <c r="G3729" s="203"/>
    </row>
    <row r="3730" spans="7:7" ht="12" customHeight="1">
      <c r="G3730" s="203"/>
    </row>
    <row r="3731" spans="7:7" ht="12" customHeight="1">
      <c r="G3731" s="203"/>
    </row>
    <row r="3732" spans="7:7" ht="12" customHeight="1">
      <c r="G3732" s="203"/>
    </row>
    <row r="3733" spans="7:7" ht="12" customHeight="1">
      <c r="G3733" s="203"/>
    </row>
    <row r="3734" spans="7:7" ht="12" customHeight="1">
      <c r="G3734" s="203"/>
    </row>
    <row r="3735" spans="7:7" ht="12" customHeight="1">
      <c r="G3735" s="203"/>
    </row>
    <row r="3736" spans="7:7" ht="12" customHeight="1">
      <c r="G3736" s="203"/>
    </row>
    <row r="3737" spans="7:7" ht="12" customHeight="1">
      <c r="G3737" s="203"/>
    </row>
    <row r="3738" spans="7:7" ht="12" customHeight="1">
      <c r="G3738" s="203"/>
    </row>
    <row r="3739" spans="7:7" ht="12" customHeight="1">
      <c r="G3739" s="203"/>
    </row>
    <row r="3740" spans="7:7" ht="12" customHeight="1">
      <c r="G3740" s="203"/>
    </row>
    <row r="3741" spans="7:7" ht="12" customHeight="1">
      <c r="G3741" s="203"/>
    </row>
    <row r="3742" spans="7:7" ht="12" customHeight="1">
      <c r="G3742" s="203"/>
    </row>
    <row r="3743" spans="7:7" ht="12" customHeight="1">
      <c r="G3743" s="203"/>
    </row>
    <row r="3744" spans="7:7" ht="12" customHeight="1">
      <c r="G3744" s="203"/>
    </row>
    <row r="3745" spans="7:7" ht="12" customHeight="1">
      <c r="G3745" s="203"/>
    </row>
    <row r="3746" spans="7:7" ht="12" customHeight="1">
      <c r="G3746" s="203"/>
    </row>
    <row r="3747" spans="7:7" ht="12" customHeight="1">
      <c r="G3747" s="203"/>
    </row>
    <row r="3748" spans="7:7" ht="12" customHeight="1">
      <c r="G3748" s="203"/>
    </row>
    <row r="3749" spans="7:7" ht="12" customHeight="1">
      <c r="G3749" s="203"/>
    </row>
    <row r="3750" spans="7:7" ht="12" customHeight="1">
      <c r="G3750" s="203"/>
    </row>
    <row r="3751" spans="7:7" ht="12" customHeight="1">
      <c r="G3751" s="203"/>
    </row>
    <row r="3752" spans="7:7" ht="12" customHeight="1">
      <c r="G3752" s="203"/>
    </row>
    <row r="3753" spans="7:7" ht="12" customHeight="1">
      <c r="G3753" s="203"/>
    </row>
    <row r="3754" spans="7:7" ht="12" customHeight="1">
      <c r="G3754" s="203"/>
    </row>
    <row r="3755" spans="7:7" ht="12" customHeight="1">
      <c r="G3755" s="203"/>
    </row>
    <row r="3756" spans="7:7" ht="12" customHeight="1">
      <c r="G3756" s="203"/>
    </row>
    <row r="3757" spans="7:7" ht="12" customHeight="1">
      <c r="G3757" s="203"/>
    </row>
    <row r="3758" spans="7:7" ht="12" customHeight="1">
      <c r="G3758" s="203"/>
    </row>
    <row r="3759" spans="7:7" ht="12" customHeight="1">
      <c r="G3759" s="203"/>
    </row>
    <row r="3760" spans="7:7" ht="12" customHeight="1">
      <c r="G3760" s="203"/>
    </row>
    <row r="3761" spans="7:7" ht="12" customHeight="1">
      <c r="G3761" s="203"/>
    </row>
    <row r="3762" spans="7:7" ht="12" customHeight="1">
      <c r="G3762" s="203"/>
    </row>
    <row r="3763" spans="7:7" ht="12" customHeight="1">
      <c r="G3763" s="203"/>
    </row>
    <row r="3764" spans="7:7" ht="12" customHeight="1">
      <c r="G3764" s="203"/>
    </row>
    <row r="3765" spans="7:7" ht="12" customHeight="1">
      <c r="G3765" s="203"/>
    </row>
    <row r="3766" spans="7:7" ht="12" customHeight="1">
      <c r="G3766" s="203"/>
    </row>
    <row r="3767" spans="7:7" ht="12" customHeight="1">
      <c r="G3767" s="203"/>
    </row>
    <row r="3768" spans="7:7" ht="12" customHeight="1">
      <c r="G3768" s="203"/>
    </row>
    <row r="3769" spans="7:7" ht="12" customHeight="1">
      <c r="G3769" s="203"/>
    </row>
    <row r="3770" spans="7:7" ht="12" customHeight="1">
      <c r="G3770" s="203"/>
    </row>
    <row r="3771" spans="7:7" ht="12" customHeight="1">
      <c r="G3771" s="203"/>
    </row>
    <row r="3772" spans="7:7" ht="12" customHeight="1">
      <c r="G3772" s="203"/>
    </row>
    <row r="3773" spans="7:7" ht="12" customHeight="1">
      <c r="G3773" s="203"/>
    </row>
    <row r="3774" spans="7:7" ht="12" customHeight="1">
      <c r="G3774" s="203"/>
    </row>
    <row r="3775" spans="7:7" ht="12" customHeight="1">
      <c r="G3775" s="203"/>
    </row>
    <row r="3776" spans="7:7" ht="12" customHeight="1">
      <c r="G3776" s="203"/>
    </row>
    <row r="3777" spans="7:7" ht="12" customHeight="1">
      <c r="G3777" s="203"/>
    </row>
    <row r="3778" spans="7:7" ht="12" customHeight="1">
      <c r="G3778" s="203"/>
    </row>
    <row r="3779" spans="7:7" ht="12" customHeight="1">
      <c r="G3779" s="203"/>
    </row>
    <row r="3780" spans="7:7" ht="12" customHeight="1">
      <c r="G3780" s="203"/>
    </row>
    <row r="3781" spans="7:7" ht="12" customHeight="1">
      <c r="G3781" s="203"/>
    </row>
    <row r="3782" spans="7:7" ht="12" customHeight="1">
      <c r="G3782" s="203"/>
    </row>
    <row r="3783" spans="7:7" ht="12" customHeight="1">
      <c r="G3783" s="203"/>
    </row>
    <row r="3784" spans="7:7" ht="12" customHeight="1">
      <c r="G3784" s="203"/>
    </row>
    <row r="3785" spans="7:7" ht="12" customHeight="1">
      <c r="G3785" s="203"/>
    </row>
    <row r="3786" spans="7:7" ht="12" customHeight="1">
      <c r="G3786" s="203"/>
    </row>
    <row r="3787" spans="7:7" ht="12" customHeight="1">
      <c r="G3787" s="203"/>
    </row>
    <row r="3788" spans="7:7" ht="12" customHeight="1">
      <c r="G3788" s="203"/>
    </row>
    <row r="3789" spans="7:7" ht="12" customHeight="1">
      <c r="G3789" s="203"/>
    </row>
    <row r="3790" spans="7:7" ht="12" customHeight="1">
      <c r="G3790" s="203"/>
    </row>
    <row r="3791" spans="7:7" ht="12" customHeight="1">
      <c r="G3791" s="203"/>
    </row>
    <row r="3792" spans="7:7" ht="12" customHeight="1">
      <c r="G3792" s="203"/>
    </row>
    <row r="3793" spans="7:7" ht="12" customHeight="1">
      <c r="G3793" s="203"/>
    </row>
    <row r="3794" spans="7:7" ht="12" customHeight="1">
      <c r="G3794" s="203"/>
    </row>
    <row r="3795" spans="7:7" ht="12" customHeight="1">
      <c r="G3795" s="203"/>
    </row>
    <row r="3796" spans="7:7" ht="12" customHeight="1">
      <c r="G3796" s="203"/>
    </row>
    <row r="3797" spans="7:7" ht="12" customHeight="1">
      <c r="G3797" s="203"/>
    </row>
    <row r="3798" spans="7:7" ht="12" customHeight="1">
      <c r="G3798" s="203"/>
    </row>
    <row r="3799" spans="7:7" ht="12" customHeight="1">
      <c r="G3799" s="203"/>
    </row>
    <row r="3800" spans="7:7" ht="12" customHeight="1">
      <c r="G3800" s="203"/>
    </row>
    <row r="3801" spans="7:7" ht="12" customHeight="1">
      <c r="G3801" s="203"/>
    </row>
    <row r="3802" spans="7:7" ht="12" customHeight="1">
      <c r="G3802" s="203"/>
    </row>
    <row r="3803" spans="7:7" ht="12" customHeight="1">
      <c r="G3803" s="203"/>
    </row>
    <row r="3804" spans="7:7" ht="12" customHeight="1">
      <c r="G3804" s="203"/>
    </row>
    <row r="3805" spans="7:7" ht="12" customHeight="1">
      <c r="G3805" s="203"/>
    </row>
    <row r="3806" spans="7:7" ht="12" customHeight="1">
      <c r="G3806" s="203"/>
    </row>
    <row r="3807" spans="7:7" ht="12" customHeight="1">
      <c r="G3807" s="203"/>
    </row>
    <row r="3808" spans="7:7" ht="12" customHeight="1">
      <c r="G3808" s="203"/>
    </row>
    <row r="3809" spans="7:7" ht="12" customHeight="1">
      <c r="G3809" s="203"/>
    </row>
    <row r="3810" spans="7:7" ht="12" customHeight="1">
      <c r="G3810" s="203"/>
    </row>
    <row r="3811" spans="7:7" ht="12" customHeight="1">
      <c r="G3811" s="203"/>
    </row>
    <row r="3812" spans="7:7" ht="12" customHeight="1">
      <c r="G3812" s="203"/>
    </row>
    <row r="3813" spans="7:7" ht="12" customHeight="1">
      <c r="G3813" s="203"/>
    </row>
    <row r="3814" spans="7:7" ht="12" customHeight="1">
      <c r="G3814" s="203"/>
    </row>
    <row r="3815" spans="7:7" ht="12" customHeight="1">
      <c r="G3815" s="203"/>
    </row>
    <row r="3816" spans="7:7" ht="12" customHeight="1">
      <c r="G3816" s="203"/>
    </row>
    <row r="3817" spans="7:7" ht="12" customHeight="1">
      <c r="G3817" s="203"/>
    </row>
    <row r="3818" spans="7:7" ht="12" customHeight="1">
      <c r="G3818" s="203"/>
    </row>
    <row r="3819" spans="7:7" ht="12" customHeight="1">
      <c r="G3819" s="203"/>
    </row>
    <row r="3820" spans="7:7" ht="12" customHeight="1">
      <c r="G3820" s="203"/>
    </row>
    <row r="3821" spans="7:7" ht="12" customHeight="1">
      <c r="G3821" s="203"/>
    </row>
    <row r="3822" spans="7:7" ht="12" customHeight="1">
      <c r="G3822" s="203"/>
    </row>
    <row r="3823" spans="7:7" ht="12" customHeight="1">
      <c r="G3823" s="203"/>
    </row>
    <row r="3824" spans="7:7" ht="12" customHeight="1">
      <c r="G3824" s="203"/>
    </row>
    <row r="3825" spans="7:7" ht="12" customHeight="1">
      <c r="G3825" s="203"/>
    </row>
    <row r="3826" spans="7:7" ht="12" customHeight="1">
      <c r="G3826" s="203"/>
    </row>
    <row r="3827" spans="7:7" ht="12" customHeight="1">
      <c r="G3827" s="203"/>
    </row>
    <row r="3828" spans="7:7" ht="12" customHeight="1">
      <c r="G3828" s="203"/>
    </row>
    <row r="3829" spans="7:7" ht="12" customHeight="1">
      <c r="G3829" s="203"/>
    </row>
    <row r="3830" spans="7:7" ht="12" customHeight="1">
      <c r="G3830" s="203"/>
    </row>
    <row r="3831" spans="7:7" ht="12" customHeight="1">
      <c r="G3831" s="203"/>
    </row>
    <row r="3832" spans="7:7" ht="12" customHeight="1">
      <c r="G3832" s="203"/>
    </row>
    <row r="3833" spans="7:7" ht="12" customHeight="1">
      <c r="G3833" s="203"/>
    </row>
    <row r="3834" spans="7:7" ht="12" customHeight="1">
      <c r="G3834" s="203"/>
    </row>
    <row r="3835" spans="7:7" ht="12" customHeight="1">
      <c r="G3835" s="203"/>
    </row>
    <row r="3836" spans="7:7" ht="12" customHeight="1">
      <c r="G3836" s="203"/>
    </row>
    <row r="3837" spans="7:7" ht="12" customHeight="1">
      <c r="G3837" s="203"/>
    </row>
    <row r="3838" spans="7:7" ht="12" customHeight="1">
      <c r="G3838" s="203"/>
    </row>
    <row r="3839" spans="7:7" ht="12" customHeight="1">
      <c r="G3839" s="203"/>
    </row>
    <row r="3840" spans="7:7" ht="12" customHeight="1">
      <c r="G3840" s="203"/>
    </row>
    <row r="3841" spans="7:7" ht="12" customHeight="1">
      <c r="G3841" s="203"/>
    </row>
    <row r="3842" spans="7:7" ht="12" customHeight="1">
      <c r="G3842" s="203"/>
    </row>
    <row r="3843" spans="7:7" ht="12" customHeight="1">
      <c r="G3843" s="203"/>
    </row>
    <row r="3844" spans="7:7" ht="12" customHeight="1">
      <c r="G3844" s="203"/>
    </row>
    <row r="3845" spans="7:7" ht="12" customHeight="1">
      <c r="G3845" s="203"/>
    </row>
    <row r="3846" spans="7:7" ht="12" customHeight="1">
      <c r="G3846" s="203"/>
    </row>
    <row r="3847" spans="7:7" ht="12" customHeight="1">
      <c r="G3847" s="203"/>
    </row>
    <row r="3848" spans="7:7" ht="12" customHeight="1">
      <c r="G3848" s="203"/>
    </row>
    <row r="3849" spans="7:7" ht="12" customHeight="1">
      <c r="G3849" s="203"/>
    </row>
    <row r="3850" spans="7:7" ht="12" customHeight="1">
      <c r="G3850" s="203"/>
    </row>
    <row r="3851" spans="7:7" ht="12" customHeight="1">
      <c r="G3851" s="203"/>
    </row>
    <row r="3852" spans="7:7" ht="12" customHeight="1">
      <c r="G3852" s="203"/>
    </row>
    <row r="3853" spans="7:7" ht="12" customHeight="1">
      <c r="G3853" s="203"/>
    </row>
    <row r="3854" spans="7:7" ht="12" customHeight="1">
      <c r="G3854" s="203"/>
    </row>
    <row r="3855" spans="7:7" ht="12" customHeight="1">
      <c r="G3855" s="203"/>
    </row>
    <row r="3856" spans="7:7" ht="12" customHeight="1">
      <c r="G3856" s="203"/>
    </row>
    <row r="3857" spans="7:7" ht="12" customHeight="1">
      <c r="G3857" s="203"/>
    </row>
    <row r="3858" spans="7:7" ht="12" customHeight="1">
      <c r="G3858" s="203"/>
    </row>
    <row r="3859" spans="7:7" ht="12" customHeight="1">
      <c r="G3859" s="203"/>
    </row>
    <row r="3860" spans="7:7" ht="12" customHeight="1">
      <c r="G3860" s="203"/>
    </row>
    <row r="3861" spans="7:7" ht="12" customHeight="1">
      <c r="G3861" s="203"/>
    </row>
    <row r="3862" spans="7:7" ht="12" customHeight="1">
      <c r="G3862" s="203"/>
    </row>
    <row r="3863" spans="7:7" ht="12" customHeight="1">
      <c r="G3863" s="203"/>
    </row>
    <row r="3864" spans="7:7" ht="12" customHeight="1">
      <c r="G3864" s="203"/>
    </row>
    <row r="3865" spans="7:7" ht="12" customHeight="1">
      <c r="G3865" s="203"/>
    </row>
    <row r="3866" spans="7:7" ht="12" customHeight="1">
      <c r="G3866" s="203"/>
    </row>
    <row r="3867" spans="7:7" ht="12" customHeight="1">
      <c r="G3867" s="203"/>
    </row>
    <row r="3868" spans="7:7" ht="12" customHeight="1">
      <c r="G3868" s="203"/>
    </row>
    <row r="3869" spans="7:7" ht="12" customHeight="1">
      <c r="G3869" s="203"/>
    </row>
    <row r="3870" spans="7:7" ht="12" customHeight="1">
      <c r="G3870" s="203"/>
    </row>
    <row r="3871" spans="7:7" ht="12" customHeight="1">
      <c r="G3871" s="203"/>
    </row>
    <row r="3872" spans="7:7" ht="12" customHeight="1">
      <c r="G3872" s="203"/>
    </row>
    <row r="3873" spans="7:7" ht="12" customHeight="1">
      <c r="G3873" s="203"/>
    </row>
    <row r="3874" spans="7:7" ht="12" customHeight="1">
      <c r="G3874" s="203"/>
    </row>
    <row r="3875" spans="7:7" ht="12" customHeight="1">
      <c r="G3875" s="203"/>
    </row>
    <row r="3876" spans="7:7" ht="12" customHeight="1">
      <c r="G3876" s="203"/>
    </row>
    <row r="3877" spans="7:7" ht="12" customHeight="1">
      <c r="G3877" s="203"/>
    </row>
    <row r="3878" spans="7:7" ht="12" customHeight="1">
      <c r="G3878" s="203"/>
    </row>
    <row r="3879" spans="7:7" ht="12" customHeight="1">
      <c r="G3879" s="203"/>
    </row>
    <row r="3880" spans="7:7" ht="12" customHeight="1">
      <c r="G3880" s="203"/>
    </row>
    <row r="3881" spans="7:7" ht="12" customHeight="1">
      <c r="G3881" s="203"/>
    </row>
    <row r="3882" spans="7:7" ht="12" customHeight="1">
      <c r="G3882" s="203"/>
    </row>
    <row r="3883" spans="7:7" ht="12" customHeight="1">
      <c r="G3883" s="203"/>
    </row>
    <row r="3884" spans="7:7" ht="12" customHeight="1">
      <c r="G3884" s="203"/>
    </row>
    <row r="3885" spans="7:7" ht="12" customHeight="1">
      <c r="G3885" s="203"/>
    </row>
    <row r="3886" spans="7:7" ht="12" customHeight="1">
      <c r="G3886" s="203"/>
    </row>
    <row r="3887" spans="7:7" ht="12" customHeight="1">
      <c r="G3887" s="203"/>
    </row>
    <row r="3888" spans="7:7" ht="12" customHeight="1">
      <c r="G3888" s="203"/>
    </row>
    <row r="3889" spans="7:7" ht="12" customHeight="1">
      <c r="G3889" s="203"/>
    </row>
    <row r="3890" spans="7:7" ht="12" customHeight="1">
      <c r="G3890" s="203"/>
    </row>
    <row r="3891" spans="7:7" ht="12" customHeight="1">
      <c r="G3891" s="203"/>
    </row>
    <row r="3892" spans="7:7" ht="12" customHeight="1">
      <c r="G3892" s="203"/>
    </row>
    <row r="3893" spans="7:7" ht="12" customHeight="1">
      <c r="G3893" s="203"/>
    </row>
    <row r="3894" spans="7:7" ht="12" customHeight="1">
      <c r="G3894" s="203"/>
    </row>
    <row r="3895" spans="7:7" ht="12" customHeight="1">
      <c r="G3895" s="203"/>
    </row>
    <row r="3896" spans="7:7" ht="12" customHeight="1">
      <c r="G3896" s="203"/>
    </row>
    <row r="3897" spans="7:7" ht="12" customHeight="1">
      <c r="G3897" s="203"/>
    </row>
    <row r="3898" spans="7:7" ht="12" customHeight="1">
      <c r="G3898" s="203"/>
    </row>
    <row r="3899" spans="7:7" ht="12" customHeight="1">
      <c r="G3899" s="203"/>
    </row>
    <row r="3900" spans="7:7" ht="12" customHeight="1">
      <c r="G3900" s="203"/>
    </row>
    <row r="3901" spans="7:7" ht="12" customHeight="1">
      <c r="G3901" s="203"/>
    </row>
    <row r="3902" spans="7:7" ht="12" customHeight="1">
      <c r="G3902" s="203"/>
    </row>
    <row r="3903" spans="7:7" ht="12" customHeight="1">
      <c r="G3903" s="203"/>
    </row>
    <row r="3904" spans="7:7" ht="12" customHeight="1">
      <c r="G3904" s="203"/>
    </row>
    <row r="3905" spans="7:7" ht="12" customHeight="1">
      <c r="G3905" s="203"/>
    </row>
    <row r="3906" spans="7:7" ht="12" customHeight="1">
      <c r="G3906" s="203"/>
    </row>
    <row r="3907" spans="7:7" ht="12" customHeight="1">
      <c r="G3907" s="203"/>
    </row>
    <row r="3908" spans="7:7" ht="12" customHeight="1">
      <c r="G3908" s="203"/>
    </row>
    <row r="3909" spans="7:7" ht="12" customHeight="1">
      <c r="G3909" s="203"/>
    </row>
    <row r="3910" spans="7:7" ht="12" customHeight="1">
      <c r="G3910" s="203"/>
    </row>
    <row r="3911" spans="7:7" ht="12" customHeight="1">
      <c r="G3911" s="203"/>
    </row>
    <row r="3912" spans="7:7" ht="12" customHeight="1">
      <c r="G3912" s="203"/>
    </row>
    <row r="3913" spans="7:7" ht="12" customHeight="1">
      <c r="G3913" s="203"/>
    </row>
    <row r="3914" spans="7:7" ht="12" customHeight="1">
      <c r="G3914" s="203"/>
    </row>
    <row r="3915" spans="7:7" ht="12" customHeight="1">
      <c r="G3915" s="203"/>
    </row>
    <row r="3916" spans="7:7" ht="12" customHeight="1">
      <c r="G3916" s="203"/>
    </row>
    <row r="3917" spans="7:7" ht="12" customHeight="1">
      <c r="G3917" s="203"/>
    </row>
    <row r="3918" spans="7:7" ht="12" customHeight="1">
      <c r="G3918" s="203"/>
    </row>
    <row r="3919" spans="7:7" ht="12" customHeight="1">
      <c r="G3919" s="203"/>
    </row>
    <row r="3920" spans="7:7" ht="12" customHeight="1">
      <c r="G3920" s="203"/>
    </row>
    <row r="3921" spans="7:7" ht="12" customHeight="1">
      <c r="G3921" s="203"/>
    </row>
    <row r="3922" spans="7:7" ht="12" customHeight="1">
      <c r="G3922" s="203"/>
    </row>
    <row r="3923" spans="7:7" ht="12" customHeight="1">
      <c r="G3923" s="203"/>
    </row>
    <row r="3924" spans="7:7" ht="12" customHeight="1">
      <c r="G3924" s="203"/>
    </row>
    <row r="3925" spans="7:7" ht="12" customHeight="1">
      <c r="G3925" s="203"/>
    </row>
    <row r="3926" spans="7:7" ht="12" customHeight="1">
      <c r="G3926" s="203"/>
    </row>
    <row r="3927" spans="7:7" ht="12" customHeight="1">
      <c r="G3927" s="203"/>
    </row>
    <row r="3928" spans="7:7" ht="12" customHeight="1">
      <c r="G3928" s="203"/>
    </row>
    <row r="3929" spans="7:7" ht="12" customHeight="1">
      <c r="G3929" s="203"/>
    </row>
    <row r="3930" spans="7:7" ht="12" customHeight="1">
      <c r="G3930" s="203"/>
    </row>
    <row r="3931" spans="7:7" ht="12" customHeight="1">
      <c r="G3931" s="203"/>
    </row>
    <row r="3932" spans="7:7" ht="12" customHeight="1">
      <c r="G3932" s="203"/>
    </row>
    <row r="3933" spans="7:7" ht="12" customHeight="1">
      <c r="G3933" s="203"/>
    </row>
    <row r="3934" spans="7:7" ht="12" customHeight="1">
      <c r="G3934" s="203"/>
    </row>
    <row r="3935" spans="7:7" ht="12" customHeight="1">
      <c r="G3935" s="203"/>
    </row>
    <row r="3936" spans="7:7" ht="12" customHeight="1">
      <c r="G3936" s="203"/>
    </row>
    <row r="3937" spans="7:7" ht="12" customHeight="1">
      <c r="G3937" s="203"/>
    </row>
    <row r="3938" spans="7:7" ht="12" customHeight="1">
      <c r="G3938" s="203"/>
    </row>
    <row r="3939" spans="7:7" ht="12" customHeight="1">
      <c r="G3939" s="203"/>
    </row>
    <row r="3940" spans="7:7" ht="12" customHeight="1">
      <c r="G3940" s="203"/>
    </row>
    <row r="3941" spans="7:7" ht="12" customHeight="1">
      <c r="G3941" s="203"/>
    </row>
    <row r="3942" spans="7:7" ht="12" customHeight="1">
      <c r="G3942" s="203"/>
    </row>
    <row r="3943" spans="7:7" ht="12" customHeight="1">
      <c r="G3943" s="203"/>
    </row>
    <row r="3944" spans="7:7" ht="12" customHeight="1">
      <c r="G3944" s="203"/>
    </row>
    <row r="3945" spans="7:7" ht="12" customHeight="1">
      <c r="G3945" s="203"/>
    </row>
    <row r="3946" spans="7:7" ht="12" customHeight="1">
      <c r="G3946" s="203"/>
    </row>
    <row r="3947" spans="7:7" ht="12" customHeight="1">
      <c r="G3947" s="203"/>
    </row>
    <row r="3948" spans="7:7" ht="12" customHeight="1">
      <c r="G3948" s="203"/>
    </row>
    <row r="3949" spans="7:7" ht="12" customHeight="1">
      <c r="G3949" s="203"/>
    </row>
    <row r="3950" spans="7:7" ht="12" customHeight="1">
      <c r="G3950" s="203"/>
    </row>
    <row r="3951" spans="7:7" ht="12" customHeight="1">
      <c r="G3951" s="203"/>
    </row>
    <row r="3952" spans="7:7" ht="12" customHeight="1">
      <c r="G3952" s="203"/>
    </row>
    <row r="3953" spans="7:7" ht="12" customHeight="1">
      <c r="G3953" s="203"/>
    </row>
    <row r="3954" spans="7:7" ht="12" customHeight="1">
      <c r="G3954" s="203"/>
    </row>
    <row r="3955" spans="7:7" ht="12" customHeight="1">
      <c r="G3955" s="203"/>
    </row>
    <row r="3956" spans="7:7" ht="12" customHeight="1">
      <c r="G3956" s="203"/>
    </row>
    <row r="3957" spans="7:7" ht="12" customHeight="1">
      <c r="G3957" s="203"/>
    </row>
    <row r="3958" spans="7:7" ht="12" customHeight="1">
      <c r="G3958" s="203"/>
    </row>
    <row r="3959" spans="7:7" ht="12" customHeight="1">
      <c r="G3959" s="203"/>
    </row>
    <row r="3960" spans="7:7" ht="12" customHeight="1">
      <c r="G3960" s="203"/>
    </row>
    <row r="3961" spans="7:7" ht="12" customHeight="1">
      <c r="G3961" s="203"/>
    </row>
    <row r="3962" spans="7:7" ht="12" customHeight="1">
      <c r="G3962" s="203"/>
    </row>
    <row r="3963" spans="7:7" ht="12" customHeight="1">
      <c r="G3963" s="203"/>
    </row>
    <row r="3964" spans="7:7" ht="12" customHeight="1">
      <c r="G3964" s="203"/>
    </row>
    <row r="3965" spans="7:7" ht="12" customHeight="1">
      <c r="G3965" s="203"/>
    </row>
    <row r="3966" spans="7:7" ht="12" customHeight="1">
      <c r="G3966" s="203"/>
    </row>
    <row r="3967" spans="7:7" ht="12" customHeight="1">
      <c r="G3967" s="203"/>
    </row>
    <row r="3968" spans="7:7" ht="12" customHeight="1">
      <c r="G3968" s="203"/>
    </row>
    <row r="3969" spans="7:7" ht="12" customHeight="1">
      <c r="G3969" s="203"/>
    </row>
    <row r="3970" spans="7:7" ht="12" customHeight="1">
      <c r="G3970" s="203"/>
    </row>
    <row r="3971" spans="7:7" ht="12" customHeight="1">
      <c r="G3971" s="203"/>
    </row>
    <row r="3972" spans="7:7" ht="12" customHeight="1">
      <c r="G3972" s="203"/>
    </row>
    <row r="3973" spans="7:7" ht="12" customHeight="1">
      <c r="G3973" s="203"/>
    </row>
    <row r="3974" spans="7:7" ht="12" customHeight="1">
      <c r="G3974" s="203"/>
    </row>
    <row r="3975" spans="7:7" ht="12" customHeight="1">
      <c r="G3975" s="203"/>
    </row>
    <row r="3976" spans="7:7" ht="12" customHeight="1">
      <c r="G3976" s="203"/>
    </row>
    <row r="3977" spans="7:7" ht="12" customHeight="1">
      <c r="G3977" s="203"/>
    </row>
    <row r="3978" spans="7:7" ht="12" customHeight="1">
      <c r="G3978" s="203"/>
    </row>
    <row r="3979" spans="7:7" ht="12" customHeight="1">
      <c r="G3979" s="203"/>
    </row>
    <row r="3980" spans="7:7" ht="12" customHeight="1">
      <c r="G3980" s="203"/>
    </row>
    <row r="3981" spans="7:7" ht="12" customHeight="1">
      <c r="G3981" s="203"/>
    </row>
    <row r="3982" spans="7:7" ht="12" customHeight="1">
      <c r="G3982" s="203"/>
    </row>
    <row r="3983" spans="7:7" ht="12" customHeight="1">
      <c r="G3983" s="203"/>
    </row>
    <row r="3984" spans="7:7" ht="12" customHeight="1">
      <c r="G3984" s="203"/>
    </row>
    <row r="3985" spans="7:7" ht="12" customHeight="1">
      <c r="G3985" s="203"/>
    </row>
    <row r="3986" spans="7:7" ht="12" customHeight="1">
      <c r="G3986" s="203"/>
    </row>
    <row r="3987" spans="7:7" ht="12" customHeight="1">
      <c r="G3987" s="203"/>
    </row>
    <row r="3988" spans="7:7" ht="12" customHeight="1">
      <c r="G3988" s="203"/>
    </row>
    <row r="3989" spans="7:7" ht="12" customHeight="1">
      <c r="G3989" s="203"/>
    </row>
    <row r="3990" spans="7:7" ht="12" customHeight="1">
      <c r="G3990" s="203"/>
    </row>
    <row r="3991" spans="7:7" ht="12" customHeight="1">
      <c r="G3991" s="203"/>
    </row>
    <row r="3992" spans="7:7" ht="12" customHeight="1">
      <c r="G3992" s="203"/>
    </row>
    <row r="3993" spans="7:7" ht="12" customHeight="1">
      <c r="G3993" s="203"/>
    </row>
    <row r="3994" spans="7:7" ht="12" customHeight="1">
      <c r="G3994" s="203"/>
    </row>
    <row r="3995" spans="7:7" ht="12" customHeight="1">
      <c r="G3995" s="203"/>
    </row>
    <row r="3996" spans="7:7" ht="12" customHeight="1">
      <c r="G3996" s="203"/>
    </row>
    <row r="3997" spans="7:7" ht="12" customHeight="1">
      <c r="G3997" s="203"/>
    </row>
    <row r="3998" spans="7:7" ht="12" customHeight="1">
      <c r="G3998" s="203"/>
    </row>
    <row r="3999" spans="7:7" ht="12" customHeight="1">
      <c r="G3999" s="203"/>
    </row>
    <row r="4000" spans="7:7" ht="12" customHeight="1">
      <c r="G4000" s="203"/>
    </row>
    <row r="4001" spans="7:7" ht="12" customHeight="1">
      <c r="G4001" s="203"/>
    </row>
    <row r="4002" spans="7:7" ht="12" customHeight="1">
      <c r="G4002" s="203"/>
    </row>
    <row r="4003" spans="7:7" ht="12" customHeight="1">
      <c r="G4003" s="203"/>
    </row>
    <row r="4004" spans="7:7" ht="12" customHeight="1">
      <c r="G4004" s="203"/>
    </row>
    <row r="4005" spans="7:7" ht="12" customHeight="1">
      <c r="G4005" s="203"/>
    </row>
    <row r="4006" spans="7:7" ht="12" customHeight="1">
      <c r="G4006" s="203"/>
    </row>
    <row r="4007" spans="7:7" ht="12" customHeight="1">
      <c r="G4007" s="203"/>
    </row>
    <row r="4008" spans="7:7" ht="12" customHeight="1">
      <c r="G4008" s="203"/>
    </row>
    <row r="4009" spans="7:7" ht="12" customHeight="1">
      <c r="G4009" s="203"/>
    </row>
    <row r="4010" spans="7:7" ht="12" customHeight="1">
      <c r="G4010" s="203"/>
    </row>
    <row r="4011" spans="7:7" ht="12" customHeight="1">
      <c r="G4011" s="203"/>
    </row>
    <row r="4012" spans="7:7" ht="12" customHeight="1">
      <c r="G4012" s="203"/>
    </row>
    <row r="4013" spans="7:7" ht="12" customHeight="1">
      <c r="G4013" s="203"/>
    </row>
    <row r="4014" spans="7:7" ht="12" customHeight="1">
      <c r="G4014" s="203"/>
    </row>
    <row r="4015" spans="7:7" ht="12" customHeight="1">
      <c r="G4015" s="203"/>
    </row>
    <row r="4016" spans="7:7" ht="12" customHeight="1">
      <c r="G4016" s="203"/>
    </row>
    <row r="4017" spans="7:7" ht="12" customHeight="1">
      <c r="G4017" s="203"/>
    </row>
    <row r="4018" spans="7:7" ht="12" customHeight="1">
      <c r="G4018" s="203"/>
    </row>
    <row r="4019" spans="7:7" ht="12" customHeight="1">
      <c r="G4019" s="203"/>
    </row>
    <row r="4020" spans="7:7" ht="12" customHeight="1">
      <c r="G4020" s="203"/>
    </row>
    <row r="4021" spans="7:7" ht="12" customHeight="1">
      <c r="G4021" s="203"/>
    </row>
    <row r="4022" spans="7:7" ht="12" customHeight="1">
      <c r="G4022" s="203"/>
    </row>
    <row r="4023" spans="7:7" ht="12" customHeight="1">
      <c r="G4023" s="203"/>
    </row>
    <row r="4024" spans="7:7" ht="12" customHeight="1">
      <c r="G4024" s="203"/>
    </row>
    <row r="4025" spans="7:7" ht="12" customHeight="1">
      <c r="G4025" s="203"/>
    </row>
    <row r="4026" spans="7:7" ht="12" customHeight="1">
      <c r="G4026" s="203"/>
    </row>
    <row r="4027" spans="7:7" ht="12" customHeight="1">
      <c r="G4027" s="203"/>
    </row>
    <row r="4028" spans="7:7" ht="12" customHeight="1">
      <c r="G4028" s="203"/>
    </row>
    <row r="4029" spans="7:7" ht="12" customHeight="1">
      <c r="G4029" s="203"/>
    </row>
    <row r="4030" spans="7:7" ht="12" customHeight="1">
      <c r="G4030" s="203"/>
    </row>
    <row r="4031" spans="7:7" ht="12" customHeight="1">
      <c r="G4031" s="203"/>
    </row>
    <row r="4032" spans="7:7" ht="12" customHeight="1">
      <c r="G4032" s="203"/>
    </row>
    <row r="4033" spans="7:7" ht="12" customHeight="1">
      <c r="G4033" s="203"/>
    </row>
    <row r="4034" spans="7:7" ht="12" customHeight="1">
      <c r="G4034" s="203"/>
    </row>
    <row r="4035" spans="7:7" ht="12" customHeight="1">
      <c r="G4035" s="203"/>
    </row>
    <row r="4036" spans="7:7" ht="12" customHeight="1">
      <c r="G4036" s="203"/>
    </row>
    <row r="4037" spans="7:7" ht="12" customHeight="1">
      <c r="G4037" s="203"/>
    </row>
    <row r="4038" spans="7:7" ht="12" customHeight="1">
      <c r="G4038" s="203"/>
    </row>
    <row r="4039" spans="7:7" ht="12" customHeight="1">
      <c r="G4039" s="203"/>
    </row>
    <row r="4040" spans="7:7" ht="12" customHeight="1">
      <c r="G4040" s="203"/>
    </row>
    <row r="4041" spans="7:7" ht="12" customHeight="1">
      <c r="G4041" s="203"/>
    </row>
    <row r="4042" spans="7:7" ht="12" customHeight="1">
      <c r="G4042" s="203"/>
    </row>
    <row r="4043" spans="7:7" ht="12" customHeight="1">
      <c r="G4043" s="203"/>
    </row>
    <row r="4044" spans="7:7" ht="12" customHeight="1">
      <c r="G4044" s="203"/>
    </row>
    <row r="4045" spans="7:7" ht="12" customHeight="1">
      <c r="G4045" s="203"/>
    </row>
    <row r="4046" spans="7:7" ht="12" customHeight="1">
      <c r="G4046" s="203"/>
    </row>
    <row r="4047" spans="7:7" ht="12" customHeight="1">
      <c r="G4047" s="203"/>
    </row>
    <row r="4048" spans="7:7" ht="12" customHeight="1">
      <c r="G4048" s="203"/>
    </row>
    <row r="4049" spans="7:7" ht="12" customHeight="1">
      <c r="G4049" s="203"/>
    </row>
    <row r="4050" spans="7:7" ht="12" customHeight="1">
      <c r="G4050" s="203"/>
    </row>
    <row r="4051" spans="7:7" ht="12" customHeight="1">
      <c r="G4051" s="203"/>
    </row>
    <row r="4052" spans="7:7" ht="12" customHeight="1">
      <c r="G4052" s="203"/>
    </row>
    <row r="4053" spans="7:7" ht="12" customHeight="1">
      <c r="G4053" s="203"/>
    </row>
    <row r="4054" spans="7:7" ht="12" customHeight="1">
      <c r="G4054" s="203"/>
    </row>
    <row r="4055" spans="7:7" ht="12" customHeight="1">
      <c r="G4055" s="203"/>
    </row>
    <row r="4056" spans="7:7" ht="12" customHeight="1">
      <c r="G4056" s="203"/>
    </row>
    <row r="4057" spans="7:7" ht="12" customHeight="1">
      <c r="G4057" s="203"/>
    </row>
    <row r="4058" spans="7:7" ht="12" customHeight="1">
      <c r="G4058" s="203"/>
    </row>
    <row r="4059" spans="7:7" ht="12" customHeight="1">
      <c r="G4059" s="203"/>
    </row>
    <row r="4060" spans="7:7" ht="12" customHeight="1">
      <c r="G4060" s="203"/>
    </row>
    <row r="4061" spans="7:7" ht="12" customHeight="1">
      <c r="G4061" s="203"/>
    </row>
    <row r="4062" spans="7:7" ht="12" customHeight="1">
      <c r="G4062" s="203"/>
    </row>
    <row r="4063" spans="7:7" ht="12" customHeight="1">
      <c r="G4063" s="203"/>
    </row>
    <row r="4064" spans="7:7" ht="12" customHeight="1">
      <c r="G4064" s="203"/>
    </row>
    <row r="4065" spans="7:7" ht="12" customHeight="1">
      <c r="G4065" s="203"/>
    </row>
    <row r="4066" spans="7:7" ht="12" customHeight="1">
      <c r="G4066" s="203"/>
    </row>
    <row r="4067" spans="7:7" ht="12" customHeight="1">
      <c r="G4067" s="203"/>
    </row>
    <row r="4068" spans="7:7" ht="12" customHeight="1">
      <c r="G4068" s="203"/>
    </row>
    <row r="4069" spans="7:7" ht="12" customHeight="1">
      <c r="G4069" s="203"/>
    </row>
    <row r="4070" spans="7:7" ht="12" customHeight="1">
      <c r="G4070" s="203"/>
    </row>
    <row r="4071" spans="7:7" ht="12" customHeight="1">
      <c r="G4071" s="203"/>
    </row>
    <row r="4072" spans="7:7" ht="12" customHeight="1">
      <c r="G4072" s="203"/>
    </row>
    <row r="4073" spans="7:7" ht="12" customHeight="1">
      <c r="G4073" s="203"/>
    </row>
    <row r="4074" spans="7:7" ht="12" customHeight="1">
      <c r="G4074" s="203"/>
    </row>
    <row r="4075" spans="7:7" ht="12" customHeight="1">
      <c r="G4075" s="203"/>
    </row>
    <row r="4076" spans="7:7" ht="12" customHeight="1">
      <c r="G4076" s="203"/>
    </row>
    <row r="4077" spans="7:7" ht="12" customHeight="1">
      <c r="G4077" s="203"/>
    </row>
    <row r="4078" spans="7:7" ht="12" customHeight="1">
      <c r="G4078" s="203"/>
    </row>
    <row r="4079" spans="7:7" ht="12" customHeight="1">
      <c r="G4079" s="203"/>
    </row>
    <row r="4080" spans="7:7" ht="12" customHeight="1">
      <c r="G4080" s="203"/>
    </row>
    <row r="4081" spans="7:7" ht="12" customHeight="1">
      <c r="G4081" s="203"/>
    </row>
    <row r="4082" spans="7:7" ht="12" customHeight="1">
      <c r="G4082" s="203"/>
    </row>
    <row r="4083" spans="7:7" ht="12" customHeight="1">
      <c r="G4083" s="203"/>
    </row>
    <row r="4084" spans="7:7" ht="12" customHeight="1">
      <c r="G4084" s="203"/>
    </row>
    <row r="4085" spans="7:7" ht="12" customHeight="1">
      <c r="G4085" s="203"/>
    </row>
    <row r="4086" spans="7:7" ht="12" customHeight="1">
      <c r="G4086" s="203"/>
    </row>
    <row r="4087" spans="7:7" ht="12" customHeight="1">
      <c r="G4087" s="203"/>
    </row>
    <row r="4088" spans="7:7" ht="12" customHeight="1">
      <c r="G4088" s="203"/>
    </row>
    <row r="4089" spans="7:7" ht="12" customHeight="1">
      <c r="G4089" s="203"/>
    </row>
    <row r="4090" spans="7:7" ht="12" customHeight="1">
      <c r="G4090" s="203"/>
    </row>
    <row r="4091" spans="7:7" ht="12" customHeight="1">
      <c r="G4091" s="203"/>
    </row>
    <row r="4092" spans="7:7" ht="12" customHeight="1">
      <c r="G4092" s="203"/>
    </row>
    <row r="4093" spans="7:7" ht="12" customHeight="1">
      <c r="G4093" s="203"/>
    </row>
    <row r="4094" spans="7:7" ht="12" customHeight="1">
      <c r="G4094" s="203"/>
    </row>
    <row r="4095" spans="7:7" ht="12" customHeight="1">
      <c r="G4095" s="203"/>
    </row>
    <row r="4096" spans="7:7" ht="12" customHeight="1">
      <c r="G4096" s="203"/>
    </row>
    <row r="4097" spans="7:7" ht="12" customHeight="1">
      <c r="G4097" s="203"/>
    </row>
    <row r="4098" spans="7:7" ht="12" customHeight="1">
      <c r="G4098" s="203"/>
    </row>
    <row r="4099" spans="7:7" ht="12" customHeight="1">
      <c r="G4099" s="203"/>
    </row>
    <row r="4100" spans="7:7" ht="12" customHeight="1">
      <c r="G4100" s="203"/>
    </row>
    <row r="4101" spans="7:7" ht="12" customHeight="1">
      <c r="G4101" s="203"/>
    </row>
    <row r="4102" spans="7:7" ht="12" customHeight="1">
      <c r="G4102" s="203"/>
    </row>
    <row r="4103" spans="7:7" ht="12" customHeight="1">
      <c r="G4103" s="203"/>
    </row>
    <row r="4104" spans="7:7" ht="12" customHeight="1">
      <c r="G4104" s="203"/>
    </row>
    <row r="4105" spans="7:7" ht="12" customHeight="1">
      <c r="G4105" s="203"/>
    </row>
    <row r="4106" spans="7:7" ht="12" customHeight="1">
      <c r="G4106" s="203"/>
    </row>
    <row r="4107" spans="7:7" ht="12" customHeight="1">
      <c r="G4107" s="203"/>
    </row>
    <row r="4108" spans="7:7" ht="12" customHeight="1">
      <c r="G4108" s="203"/>
    </row>
    <row r="4109" spans="7:7" ht="12" customHeight="1">
      <c r="G4109" s="203"/>
    </row>
    <row r="4110" spans="7:7" ht="12" customHeight="1">
      <c r="G4110" s="203"/>
    </row>
    <row r="4111" spans="7:7" ht="12" customHeight="1">
      <c r="G4111" s="203"/>
    </row>
    <row r="4112" spans="7:7" ht="12" customHeight="1">
      <c r="G4112" s="203"/>
    </row>
    <row r="4113" spans="7:7" ht="12" customHeight="1">
      <c r="G4113" s="203"/>
    </row>
    <row r="4114" spans="7:7" ht="12" customHeight="1">
      <c r="G4114" s="203"/>
    </row>
    <row r="4115" spans="7:7" ht="12" customHeight="1">
      <c r="G4115" s="203"/>
    </row>
    <row r="4116" spans="7:7" ht="12" customHeight="1">
      <c r="G4116" s="203"/>
    </row>
    <row r="4117" spans="7:7" ht="12" customHeight="1">
      <c r="G4117" s="203"/>
    </row>
    <row r="4118" spans="7:7" ht="12" customHeight="1">
      <c r="G4118" s="203"/>
    </row>
    <row r="4119" spans="7:7" ht="12" customHeight="1">
      <c r="G4119" s="203"/>
    </row>
    <row r="4120" spans="7:7" ht="12" customHeight="1">
      <c r="G4120" s="203"/>
    </row>
    <row r="4121" spans="7:7" ht="12" customHeight="1">
      <c r="G4121" s="203"/>
    </row>
    <row r="4122" spans="7:7" ht="12" customHeight="1">
      <c r="G4122" s="203"/>
    </row>
    <row r="4123" spans="7:7" ht="12" customHeight="1">
      <c r="G4123" s="203"/>
    </row>
    <row r="4124" spans="7:7" ht="12" customHeight="1">
      <c r="G4124" s="203"/>
    </row>
    <row r="4125" spans="7:7" ht="12" customHeight="1">
      <c r="G4125" s="203"/>
    </row>
    <row r="4126" spans="7:7" ht="12" customHeight="1">
      <c r="G4126" s="203"/>
    </row>
    <row r="4127" spans="7:7" ht="12" customHeight="1">
      <c r="G4127" s="203"/>
    </row>
    <row r="4128" spans="7:7" ht="12" customHeight="1">
      <c r="G4128" s="203"/>
    </row>
    <row r="4129" spans="7:7" ht="12" customHeight="1">
      <c r="G4129" s="203"/>
    </row>
    <row r="4130" spans="7:7" ht="12" customHeight="1">
      <c r="G4130" s="203"/>
    </row>
    <row r="4131" spans="7:7" ht="12" customHeight="1">
      <c r="G4131" s="203"/>
    </row>
    <row r="4132" spans="7:7" ht="12" customHeight="1">
      <c r="G4132" s="203"/>
    </row>
    <row r="4133" spans="7:7" ht="12" customHeight="1">
      <c r="G4133" s="203"/>
    </row>
    <row r="4134" spans="7:7" ht="12" customHeight="1">
      <c r="G4134" s="203"/>
    </row>
    <row r="4135" spans="7:7" ht="12" customHeight="1">
      <c r="G4135" s="203"/>
    </row>
    <row r="4136" spans="7:7" ht="12" customHeight="1">
      <c r="G4136" s="203"/>
    </row>
    <row r="4137" spans="7:7" ht="12" customHeight="1">
      <c r="G4137" s="203"/>
    </row>
    <row r="4138" spans="7:7" ht="12" customHeight="1">
      <c r="G4138" s="203"/>
    </row>
    <row r="4139" spans="7:7" ht="12" customHeight="1">
      <c r="G4139" s="203"/>
    </row>
    <row r="4140" spans="7:7" ht="12" customHeight="1">
      <c r="G4140" s="203"/>
    </row>
    <row r="4141" spans="7:7" ht="12" customHeight="1">
      <c r="G4141" s="203"/>
    </row>
    <row r="4142" spans="7:7" ht="12" customHeight="1">
      <c r="G4142" s="203"/>
    </row>
    <row r="4143" spans="7:7" ht="12" customHeight="1">
      <c r="G4143" s="203"/>
    </row>
    <row r="4144" spans="7:7" ht="12" customHeight="1">
      <c r="G4144" s="203"/>
    </row>
    <row r="4145" spans="7:7" ht="12" customHeight="1">
      <c r="G4145" s="203"/>
    </row>
    <row r="4146" spans="7:7" ht="12" customHeight="1">
      <c r="G4146" s="203"/>
    </row>
    <row r="4147" spans="7:7" ht="12" customHeight="1">
      <c r="G4147" s="203"/>
    </row>
    <row r="4148" spans="7:7" ht="12" customHeight="1">
      <c r="G4148" s="203"/>
    </row>
    <row r="4149" spans="7:7" ht="12" customHeight="1">
      <c r="G4149" s="203"/>
    </row>
    <row r="4150" spans="7:7" ht="12" customHeight="1">
      <c r="G4150" s="203"/>
    </row>
    <row r="4151" spans="7:7" ht="12" customHeight="1">
      <c r="G4151" s="203"/>
    </row>
    <row r="4152" spans="7:7" ht="12" customHeight="1">
      <c r="G4152" s="203"/>
    </row>
    <row r="4153" spans="7:7" ht="12" customHeight="1">
      <c r="G4153" s="203"/>
    </row>
    <row r="4154" spans="7:7" ht="12" customHeight="1">
      <c r="G4154" s="203"/>
    </row>
    <row r="4155" spans="7:7" ht="12" customHeight="1">
      <c r="G4155" s="203"/>
    </row>
    <row r="4156" spans="7:7" ht="12" customHeight="1">
      <c r="G4156" s="203"/>
    </row>
    <row r="4157" spans="7:7" ht="12" customHeight="1">
      <c r="G4157" s="203"/>
    </row>
    <row r="4158" spans="7:7" ht="12" customHeight="1">
      <c r="G4158" s="203"/>
    </row>
    <row r="4159" spans="7:7" ht="12" customHeight="1">
      <c r="G4159" s="203"/>
    </row>
    <row r="4160" spans="7:7" ht="12" customHeight="1">
      <c r="G4160" s="203"/>
    </row>
    <row r="4161" spans="7:7" ht="12" customHeight="1">
      <c r="G4161" s="203"/>
    </row>
    <row r="4162" spans="7:7" ht="12" customHeight="1">
      <c r="G4162" s="203"/>
    </row>
    <row r="4163" spans="7:7" ht="12" customHeight="1">
      <c r="G4163" s="203"/>
    </row>
    <row r="4164" spans="7:7" ht="12" customHeight="1">
      <c r="G4164" s="203"/>
    </row>
    <row r="4165" spans="7:7" ht="12" customHeight="1">
      <c r="G4165" s="203"/>
    </row>
    <row r="4166" spans="7:7" ht="12" customHeight="1">
      <c r="G4166" s="203"/>
    </row>
    <row r="4167" spans="7:7" ht="12" customHeight="1">
      <c r="G4167" s="203"/>
    </row>
    <row r="4168" spans="7:7" ht="12" customHeight="1">
      <c r="G4168" s="203"/>
    </row>
    <row r="4169" spans="7:7" ht="12" customHeight="1">
      <c r="G4169" s="203"/>
    </row>
    <row r="4170" spans="7:7" ht="12" customHeight="1">
      <c r="G4170" s="203"/>
    </row>
    <row r="4171" spans="7:7" ht="12" customHeight="1">
      <c r="G4171" s="203"/>
    </row>
    <row r="4172" spans="7:7" ht="12" customHeight="1">
      <c r="G4172" s="203"/>
    </row>
    <row r="4173" spans="7:7" ht="12" customHeight="1">
      <c r="G4173" s="203"/>
    </row>
    <row r="4174" spans="7:7" ht="12" customHeight="1">
      <c r="G4174" s="203"/>
    </row>
    <row r="4175" spans="7:7" ht="12" customHeight="1">
      <c r="G4175" s="203"/>
    </row>
    <row r="4176" spans="7:7" ht="12" customHeight="1">
      <c r="G4176" s="203"/>
    </row>
    <row r="4177" spans="7:7" ht="12" customHeight="1">
      <c r="G4177" s="203"/>
    </row>
    <row r="4178" spans="7:7" ht="12" customHeight="1">
      <c r="G4178" s="203"/>
    </row>
    <row r="4179" spans="7:7" ht="12" customHeight="1">
      <c r="G4179" s="203"/>
    </row>
    <row r="4180" spans="7:7" ht="12" customHeight="1">
      <c r="G4180" s="203"/>
    </row>
    <row r="4181" spans="7:7" ht="12" customHeight="1">
      <c r="G4181" s="203"/>
    </row>
    <row r="4182" spans="7:7" ht="12" customHeight="1">
      <c r="G4182" s="203"/>
    </row>
    <row r="4183" spans="7:7" ht="12" customHeight="1">
      <c r="G4183" s="203"/>
    </row>
    <row r="4184" spans="7:7" ht="12" customHeight="1">
      <c r="G4184" s="203"/>
    </row>
    <row r="4185" spans="7:7" ht="12" customHeight="1">
      <c r="G4185" s="203"/>
    </row>
    <row r="4186" spans="7:7" ht="12" customHeight="1">
      <c r="G4186" s="203"/>
    </row>
    <row r="4187" spans="7:7" ht="12" customHeight="1">
      <c r="G4187" s="203"/>
    </row>
    <row r="4188" spans="7:7" ht="12" customHeight="1">
      <c r="G4188" s="203"/>
    </row>
    <row r="4189" spans="7:7" ht="12" customHeight="1">
      <c r="G4189" s="203"/>
    </row>
    <row r="4190" spans="7:7" ht="12" customHeight="1">
      <c r="G4190" s="203"/>
    </row>
    <row r="4191" spans="7:7" ht="12" customHeight="1">
      <c r="G4191" s="203"/>
    </row>
    <row r="4192" spans="7:7" ht="12" customHeight="1">
      <c r="G4192" s="203"/>
    </row>
    <row r="4193" spans="7:7" ht="12" customHeight="1">
      <c r="G4193" s="203"/>
    </row>
    <row r="4194" spans="7:7" ht="12" customHeight="1">
      <c r="G4194" s="203"/>
    </row>
    <row r="4195" spans="7:7" ht="12" customHeight="1">
      <c r="G4195" s="203"/>
    </row>
    <row r="4196" spans="7:7" ht="12" customHeight="1">
      <c r="G4196" s="203"/>
    </row>
    <row r="4197" spans="7:7" ht="12" customHeight="1">
      <c r="G4197" s="203"/>
    </row>
    <row r="4198" spans="7:7" ht="12" customHeight="1">
      <c r="G4198" s="203"/>
    </row>
    <row r="4199" spans="7:7" ht="12" customHeight="1">
      <c r="G4199" s="203"/>
    </row>
    <row r="4200" spans="7:7" ht="12" customHeight="1">
      <c r="G4200" s="203"/>
    </row>
    <row r="4201" spans="7:7" ht="12" customHeight="1">
      <c r="G4201" s="203"/>
    </row>
    <row r="4202" spans="7:7" ht="12" customHeight="1">
      <c r="G4202" s="203"/>
    </row>
    <row r="4203" spans="7:7" ht="12" customHeight="1">
      <c r="G4203" s="203"/>
    </row>
    <row r="4204" spans="7:7" ht="12" customHeight="1">
      <c r="G4204" s="203"/>
    </row>
    <row r="4205" spans="7:7" ht="12" customHeight="1">
      <c r="G4205" s="203"/>
    </row>
    <row r="4206" spans="7:7" ht="12" customHeight="1">
      <c r="G4206" s="203"/>
    </row>
    <row r="4207" spans="7:7" ht="12" customHeight="1">
      <c r="G4207" s="203"/>
    </row>
    <row r="4208" spans="7:7" ht="12" customHeight="1">
      <c r="G4208" s="203"/>
    </row>
    <row r="4209" spans="7:7" ht="12" customHeight="1">
      <c r="G4209" s="203"/>
    </row>
    <row r="4210" spans="7:7" ht="12" customHeight="1">
      <c r="G4210" s="203"/>
    </row>
    <row r="4211" spans="7:7" ht="12" customHeight="1">
      <c r="G4211" s="203"/>
    </row>
    <row r="4212" spans="7:7" ht="12" customHeight="1">
      <c r="G4212" s="203"/>
    </row>
    <row r="4213" spans="7:7" ht="12" customHeight="1">
      <c r="G4213" s="203"/>
    </row>
    <row r="4214" spans="7:7" ht="12" customHeight="1">
      <c r="G4214" s="203"/>
    </row>
    <row r="4215" spans="7:7" ht="12" customHeight="1">
      <c r="G4215" s="203"/>
    </row>
    <row r="4216" spans="7:7" ht="12" customHeight="1">
      <c r="G4216" s="203"/>
    </row>
    <row r="4217" spans="7:7" ht="12" customHeight="1">
      <c r="G4217" s="203"/>
    </row>
    <row r="4218" spans="7:7" ht="12" customHeight="1">
      <c r="G4218" s="203"/>
    </row>
    <row r="4219" spans="7:7" ht="12" customHeight="1">
      <c r="G4219" s="203"/>
    </row>
    <row r="4220" spans="7:7" ht="12" customHeight="1">
      <c r="G4220" s="203"/>
    </row>
    <row r="4221" spans="7:7" ht="12" customHeight="1">
      <c r="G4221" s="203"/>
    </row>
    <row r="4222" spans="7:7" ht="12" customHeight="1">
      <c r="G4222" s="203"/>
    </row>
    <row r="4223" spans="7:7" ht="12" customHeight="1">
      <c r="G4223" s="203"/>
    </row>
    <row r="4224" spans="7:7" ht="12" customHeight="1">
      <c r="G4224" s="203"/>
    </row>
    <row r="4225" spans="7:7" ht="12" customHeight="1">
      <c r="G4225" s="203"/>
    </row>
    <row r="4226" spans="7:7" ht="12" customHeight="1">
      <c r="G4226" s="203"/>
    </row>
    <row r="4227" spans="7:7" ht="12" customHeight="1">
      <c r="G4227" s="203"/>
    </row>
    <row r="4228" spans="7:7" ht="12" customHeight="1">
      <c r="G4228" s="203"/>
    </row>
    <row r="4229" spans="7:7" ht="12" customHeight="1">
      <c r="G4229" s="203"/>
    </row>
    <row r="4230" spans="7:7" ht="12" customHeight="1">
      <c r="G4230" s="203"/>
    </row>
    <row r="4231" spans="7:7" ht="12" customHeight="1">
      <c r="G4231" s="203"/>
    </row>
    <row r="4232" spans="7:7" ht="12" customHeight="1">
      <c r="G4232" s="203"/>
    </row>
    <row r="4233" spans="7:7" ht="12" customHeight="1">
      <c r="G4233" s="203"/>
    </row>
    <row r="4234" spans="7:7" ht="12" customHeight="1">
      <c r="G4234" s="203"/>
    </row>
    <row r="4235" spans="7:7" ht="12" customHeight="1">
      <c r="G4235" s="203"/>
    </row>
    <row r="4236" spans="7:7" ht="12" customHeight="1">
      <c r="G4236" s="203"/>
    </row>
    <row r="4237" spans="7:7" ht="12" customHeight="1">
      <c r="G4237" s="203"/>
    </row>
    <row r="4238" spans="7:7" ht="12" customHeight="1">
      <c r="G4238" s="203"/>
    </row>
    <row r="4239" spans="7:7" ht="12" customHeight="1">
      <c r="G4239" s="203"/>
    </row>
    <row r="4240" spans="7:7" ht="12" customHeight="1">
      <c r="G4240" s="203"/>
    </row>
    <row r="4241" spans="7:7" ht="12" customHeight="1">
      <c r="G4241" s="203"/>
    </row>
    <row r="4242" spans="7:7" ht="12" customHeight="1">
      <c r="G4242" s="203"/>
    </row>
    <row r="4243" spans="7:7" ht="12" customHeight="1">
      <c r="G4243" s="203"/>
    </row>
    <row r="4244" spans="7:7" ht="12" customHeight="1">
      <c r="G4244" s="203"/>
    </row>
    <row r="4245" spans="7:7" ht="12" customHeight="1">
      <c r="G4245" s="203"/>
    </row>
    <row r="4246" spans="7:7" ht="12" customHeight="1">
      <c r="G4246" s="203"/>
    </row>
    <row r="4247" spans="7:7" ht="12" customHeight="1">
      <c r="G4247" s="203"/>
    </row>
    <row r="4248" spans="7:7" ht="12" customHeight="1">
      <c r="G4248" s="203"/>
    </row>
    <row r="4249" spans="7:7" ht="12" customHeight="1">
      <c r="G4249" s="203"/>
    </row>
    <row r="4250" spans="7:7" ht="12" customHeight="1">
      <c r="G4250" s="203"/>
    </row>
    <row r="4251" spans="7:7" ht="12" customHeight="1">
      <c r="G4251" s="203"/>
    </row>
    <row r="4252" spans="7:7" ht="12" customHeight="1">
      <c r="G4252" s="203"/>
    </row>
    <row r="4253" spans="7:7" ht="12" customHeight="1">
      <c r="G4253" s="203"/>
    </row>
    <row r="4254" spans="7:7" ht="12" customHeight="1">
      <c r="G4254" s="203"/>
    </row>
    <row r="4255" spans="7:7" ht="12" customHeight="1">
      <c r="G4255" s="203"/>
    </row>
    <row r="4256" spans="7:7" ht="12" customHeight="1">
      <c r="G4256" s="203"/>
    </row>
    <row r="4257" spans="7:7" ht="12" customHeight="1">
      <c r="G4257" s="203"/>
    </row>
    <row r="4258" spans="7:7" ht="12" customHeight="1">
      <c r="G4258" s="203"/>
    </row>
    <row r="4259" spans="7:7" ht="12" customHeight="1">
      <c r="G4259" s="203"/>
    </row>
    <row r="4260" spans="7:7" ht="12" customHeight="1">
      <c r="G4260" s="203"/>
    </row>
    <row r="4261" spans="7:7" ht="12" customHeight="1">
      <c r="G4261" s="203"/>
    </row>
    <row r="4262" spans="7:7" ht="12" customHeight="1">
      <c r="G4262" s="203"/>
    </row>
    <row r="4263" spans="7:7" ht="12" customHeight="1">
      <c r="G4263" s="203"/>
    </row>
    <row r="4264" spans="7:7" ht="12" customHeight="1">
      <c r="G4264" s="203"/>
    </row>
    <row r="4265" spans="7:7" ht="12" customHeight="1">
      <c r="G4265" s="203"/>
    </row>
    <row r="4266" spans="7:7" ht="12" customHeight="1">
      <c r="G4266" s="203"/>
    </row>
    <row r="4267" spans="7:7" ht="12" customHeight="1">
      <c r="G4267" s="203"/>
    </row>
    <row r="4268" spans="7:7" ht="12" customHeight="1">
      <c r="G4268" s="203"/>
    </row>
    <row r="4269" spans="7:7" ht="12" customHeight="1">
      <c r="G4269" s="203"/>
    </row>
    <row r="4270" spans="7:7" ht="12" customHeight="1">
      <c r="G4270" s="203"/>
    </row>
    <row r="4271" spans="7:7" ht="12" customHeight="1">
      <c r="G4271" s="203"/>
    </row>
    <row r="4272" spans="7:7" ht="12" customHeight="1">
      <c r="G4272" s="203"/>
    </row>
    <row r="4273" spans="7:7" ht="12" customHeight="1">
      <c r="G4273" s="203"/>
    </row>
    <row r="4274" spans="7:7" ht="12" customHeight="1">
      <c r="G4274" s="203"/>
    </row>
    <row r="4275" spans="7:7" ht="12" customHeight="1">
      <c r="G4275" s="203"/>
    </row>
    <row r="4276" spans="7:7" ht="12" customHeight="1">
      <c r="G4276" s="203"/>
    </row>
    <row r="4277" spans="7:7" ht="12" customHeight="1">
      <c r="G4277" s="203"/>
    </row>
    <row r="4278" spans="7:7" ht="12" customHeight="1">
      <c r="G4278" s="203"/>
    </row>
    <row r="4279" spans="7:7" ht="12" customHeight="1">
      <c r="G4279" s="203"/>
    </row>
    <row r="4280" spans="7:7" ht="12" customHeight="1">
      <c r="G4280" s="203"/>
    </row>
    <row r="4281" spans="7:7" ht="12" customHeight="1">
      <c r="G4281" s="203"/>
    </row>
    <row r="4282" spans="7:7" ht="12" customHeight="1">
      <c r="G4282" s="203"/>
    </row>
    <row r="4283" spans="7:7" ht="12" customHeight="1">
      <c r="G4283" s="203"/>
    </row>
    <row r="4284" spans="7:7" ht="12" customHeight="1">
      <c r="G4284" s="203"/>
    </row>
    <row r="4285" spans="7:7" ht="12" customHeight="1">
      <c r="G4285" s="203"/>
    </row>
    <row r="4286" spans="7:7" ht="12" customHeight="1">
      <c r="G4286" s="203"/>
    </row>
    <row r="4287" spans="7:7" ht="12" customHeight="1">
      <c r="G4287" s="203"/>
    </row>
    <row r="4288" spans="7:7" ht="12" customHeight="1">
      <c r="G4288" s="203"/>
    </row>
    <row r="4289" spans="7:7" ht="12" customHeight="1">
      <c r="G4289" s="203"/>
    </row>
    <row r="4290" spans="7:7" ht="12" customHeight="1">
      <c r="G4290" s="203"/>
    </row>
    <row r="4291" spans="7:7" ht="12" customHeight="1">
      <c r="G4291" s="203"/>
    </row>
    <row r="4292" spans="7:7" ht="12" customHeight="1">
      <c r="G4292" s="203"/>
    </row>
    <row r="4293" spans="7:7" ht="12" customHeight="1">
      <c r="G4293" s="203"/>
    </row>
    <row r="4294" spans="7:7" ht="12" customHeight="1">
      <c r="G4294" s="203"/>
    </row>
    <row r="4295" spans="7:7" ht="12" customHeight="1">
      <c r="G4295" s="203"/>
    </row>
    <row r="4296" spans="7:7" ht="12" customHeight="1">
      <c r="G4296" s="203"/>
    </row>
    <row r="4297" spans="7:7" ht="12" customHeight="1">
      <c r="G4297" s="203"/>
    </row>
    <row r="4298" spans="7:7" ht="12" customHeight="1">
      <c r="G4298" s="203"/>
    </row>
    <row r="4299" spans="7:7" ht="12" customHeight="1">
      <c r="G4299" s="203"/>
    </row>
    <row r="4300" spans="7:7" ht="12" customHeight="1">
      <c r="G4300" s="203"/>
    </row>
    <row r="4301" spans="7:7" ht="12" customHeight="1">
      <c r="G4301" s="203"/>
    </row>
    <row r="4302" spans="7:7" ht="12" customHeight="1">
      <c r="G4302" s="203"/>
    </row>
    <row r="4303" spans="7:7" ht="12" customHeight="1">
      <c r="G4303" s="203"/>
    </row>
    <row r="4304" spans="7:7" ht="12" customHeight="1">
      <c r="G4304" s="203"/>
    </row>
    <row r="4305" spans="7:7" ht="12" customHeight="1">
      <c r="G4305" s="203"/>
    </row>
    <row r="4306" spans="7:7" ht="12" customHeight="1">
      <c r="G4306" s="203"/>
    </row>
    <row r="4307" spans="7:7" ht="12" customHeight="1">
      <c r="G4307" s="203"/>
    </row>
    <row r="4308" spans="7:7" ht="12" customHeight="1">
      <c r="G4308" s="203"/>
    </row>
    <row r="4309" spans="7:7" ht="12" customHeight="1">
      <c r="G4309" s="203"/>
    </row>
    <row r="4310" spans="7:7" ht="12" customHeight="1">
      <c r="G4310" s="203"/>
    </row>
    <row r="4311" spans="7:7" ht="12" customHeight="1">
      <c r="G4311" s="203"/>
    </row>
    <row r="4312" spans="7:7" ht="12" customHeight="1">
      <c r="G4312" s="203"/>
    </row>
    <row r="4313" spans="7:7" ht="12" customHeight="1">
      <c r="G4313" s="203"/>
    </row>
    <row r="4314" spans="7:7" ht="12" customHeight="1">
      <c r="G4314" s="203"/>
    </row>
    <row r="4315" spans="7:7" ht="12" customHeight="1">
      <c r="G4315" s="203"/>
    </row>
    <row r="4316" spans="7:7" ht="12" customHeight="1">
      <c r="G4316" s="203"/>
    </row>
    <row r="4317" spans="7:7" ht="12" customHeight="1">
      <c r="G4317" s="203"/>
    </row>
    <row r="4318" spans="7:7" ht="12" customHeight="1">
      <c r="G4318" s="203"/>
    </row>
    <row r="4319" spans="7:7" ht="12" customHeight="1">
      <c r="G4319" s="203"/>
    </row>
    <row r="4320" spans="7:7" ht="12" customHeight="1">
      <c r="G4320" s="203"/>
    </row>
    <row r="4321" spans="7:7" ht="12" customHeight="1">
      <c r="G4321" s="203"/>
    </row>
    <row r="4322" spans="7:7" ht="12" customHeight="1">
      <c r="G4322" s="203"/>
    </row>
    <row r="4323" spans="7:7" ht="12" customHeight="1">
      <c r="G4323" s="203"/>
    </row>
    <row r="4324" spans="7:7" ht="12" customHeight="1">
      <c r="G4324" s="203"/>
    </row>
    <row r="4325" spans="7:7" ht="12" customHeight="1">
      <c r="G4325" s="203"/>
    </row>
    <row r="4326" spans="7:7" ht="12" customHeight="1">
      <c r="G4326" s="203"/>
    </row>
    <row r="4327" spans="7:7" ht="12" customHeight="1">
      <c r="G4327" s="203"/>
    </row>
    <row r="4328" spans="7:7" ht="12" customHeight="1">
      <c r="G4328" s="203"/>
    </row>
    <row r="4329" spans="7:7" ht="12" customHeight="1">
      <c r="G4329" s="203"/>
    </row>
    <row r="4330" spans="7:7" ht="12" customHeight="1">
      <c r="G4330" s="203"/>
    </row>
    <row r="4331" spans="7:7" ht="12" customHeight="1">
      <c r="G4331" s="203"/>
    </row>
    <row r="4332" spans="7:7" ht="12" customHeight="1">
      <c r="G4332" s="203"/>
    </row>
    <row r="4333" spans="7:7" ht="12" customHeight="1">
      <c r="G4333" s="203"/>
    </row>
    <row r="4334" spans="7:7" ht="12" customHeight="1">
      <c r="G4334" s="203"/>
    </row>
    <row r="4335" spans="7:7" ht="12" customHeight="1">
      <c r="G4335" s="203"/>
    </row>
    <row r="4336" spans="7:7" ht="12" customHeight="1">
      <c r="G4336" s="203"/>
    </row>
    <row r="4337" spans="7:7" ht="12" customHeight="1">
      <c r="G4337" s="203"/>
    </row>
    <row r="4338" spans="7:7" ht="12" customHeight="1">
      <c r="G4338" s="203"/>
    </row>
    <row r="4339" spans="7:7" ht="12" customHeight="1">
      <c r="G4339" s="203"/>
    </row>
    <row r="4340" spans="7:7" ht="12" customHeight="1">
      <c r="G4340" s="203"/>
    </row>
    <row r="4341" spans="7:7" ht="12" customHeight="1">
      <c r="G4341" s="203"/>
    </row>
    <row r="4342" spans="7:7" ht="12" customHeight="1">
      <c r="G4342" s="203"/>
    </row>
    <row r="4343" spans="7:7" ht="12" customHeight="1">
      <c r="G4343" s="203"/>
    </row>
    <row r="4344" spans="7:7" ht="12" customHeight="1">
      <c r="G4344" s="203"/>
    </row>
    <row r="4345" spans="7:7" ht="12" customHeight="1">
      <c r="G4345" s="203"/>
    </row>
    <row r="4346" spans="7:7" ht="12" customHeight="1">
      <c r="G4346" s="203"/>
    </row>
    <row r="4347" spans="7:7" ht="12" customHeight="1">
      <c r="G4347" s="203"/>
    </row>
    <row r="4348" spans="7:7" ht="12" customHeight="1">
      <c r="G4348" s="203"/>
    </row>
    <row r="4349" spans="7:7" ht="12" customHeight="1">
      <c r="G4349" s="203"/>
    </row>
    <row r="4350" spans="7:7" ht="12" customHeight="1">
      <c r="G4350" s="203"/>
    </row>
    <row r="4351" spans="7:7" ht="12" customHeight="1">
      <c r="G4351" s="203"/>
    </row>
    <row r="4352" spans="7:7" ht="12" customHeight="1">
      <c r="G4352" s="203"/>
    </row>
    <row r="4353" spans="7:7" ht="12" customHeight="1">
      <c r="G4353" s="203"/>
    </row>
    <row r="4354" spans="7:7" ht="12" customHeight="1">
      <c r="G4354" s="203"/>
    </row>
    <row r="4355" spans="7:7" ht="12" customHeight="1">
      <c r="G4355" s="203"/>
    </row>
    <row r="4356" spans="7:7" ht="12" customHeight="1">
      <c r="G4356" s="203"/>
    </row>
    <row r="4357" spans="7:7" ht="12" customHeight="1">
      <c r="G4357" s="203"/>
    </row>
    <row r="4358" spans="7:7" ht="12" customHeight="1">
      <c r="G4358" s="203"/>
    </row>
    <row r="4359" spans="7:7" ht="12" customHeight="1">
      <c r="G4359" s="203"/>
    </row>
    <row r="4360" spans="7:7" ht="12" customHeight="1">
      <c r="G4360" s="203"/>
    </row>
    <row r="4361" spans="7:7" ht="12" customHeight="1">
      <c r="G4361" s="203"/>
    </row>
    <row r="4362" spans="7:7" ht="12" customHeight="1">
      <c r="G4362" s="203"/>
    </row>
    <row r="4363" spans="7:7" ht="12" customHeight="1">
      <c r="G4363" s="203"/>
    </row>
    <row r="4364" spans="7:7" ht="12" customHeight="1">
      <c r="G4364" s="203"/>
    </row>
    <row r="4365" spans="7:7" ht="12" customHeight="1">
      <c r="G4365" s="203"/>
    </row>
    <row r="4366" spans="7:7" ht="12" customHeight="1">
      <c r="G4366" s="203"/>
    </row>
    <row r="4367" spans="7:7" ht="12" customHeight="1">
      <c r="G4367" s="203"/>
    </row>
    <row r="4368" spans="7:7" ht="12" customHeight="1">
      <c r="G4368" s="203"/>
    </row>
    <row r="4369" spans="7:7" ht="12" customHeight="1">
      <c r="G4369" s="203"/>
    </row>
    <row r="4370" spans="7:7" ht="12" customHeight="1">
      <c r="G4370" s="203"/>
    </row>
    <row r="4371" spans="7:7" ht="12" customHeight="1">
      <c r="G4371" s="203"/>
    </row>
    <row r="4372" spans="7:7" ht="12" customHeight="1">
      <c r="G4372" s="203"/>
    </row>
    <row r="4373" spans="7:7" ht="12" customHeight="1">
      <c r="G4373" s="203"/>
    </row>
    <row r="4374" spans="7:7" ht="12" customHeight="1">
      <c r="G4374" s="203"/>
    </row>
    <row r="4375" spans="7:7" ht="12" customHeight="1">
      <c r="G4375" s="203"/>
    </row>
    <row r="4376" spans="7:7" ht="12" customHeight="1">
      <c r="G4376" s="203"/>
    </row>
    <row r="4377" spans="7:7" ht="12" customHeight="1">
      <c r="G4377" s="203"/>
    </row>
    <row r="4378" spans="7:7" ht="12" customHeight="1">
      <c r="G4378" s="203"/>
    </row>
    <row r="4379" spans="7:7" ht="12" customHeight="1">
      <c r="G4379" s="203"/>
    </row>
    <row r="4380" spans="7:7" ht="12" customHeight="1">
      <c r="G4380" s="203"/>
    </row>
    <row r="4381" spans="7:7" ht="12" customHeight="1">
      <c r="G4381" s="203"/>
    </row>
    <row r="4382" spans="7:7" ht="12" customHeight="1">
      <c r="G4382" s="203"/>
    </row>
    <row r="4383" spans="7:7" ht="12" customHeight="1">
      <c r="G4383" s="203"/>
    </row>
    <row r="4384" spans="7:7" ht="12" customHeight="1">
      <c r="G4384" s="203"/>
    </row>
    <row r="4385" spans="7:7" ht="12" customHeight="1">
      <c r="G4385" s="203"/>
    </row>
    <row r="4386" spans="7:7" ht="12" customHeight="1">
      <c r="G4386" s="203"/>
    </row>
    <row r="4387" spans="7:7" ht="12" customHeight="1">
      <c r="G4387" s="203"/>
    </row>
    <row r="4388" spans="7:7" ht="12" customHeight="1">
      <c r="G4388" s="203"/>
    </row>
    <row r="4389" spans="7:7" ht="12" customHeight="1">
      <c r="G4389" s="203"/>
    </row>
    <row r="4390" spans="7:7" ht="12" customHeight="1">
      <c r="G4390" s="203"/>
    </row>
    <row r="4391" spans="7:7" ht="12" customHeight="1">
      <c r="G4391" s="203"/>
    </row>
    <row r="4392" spans="7:7" ht="12" customHeight="1">
      <c r="G4392" s="203"/>
    </row>
    <row r="4393" spans="7:7" ht="12" customHeight="1">
      <c r="G4393" s="203"/>
    </row>
    <row r="4394" spans="7:7" ht="12" customHeight="1">
      <c r="G4394" s="203"/>
    </row>
    <row r="4395" spans="7:7" ht="12" customHeight="1">
      <c r="G4395" s="203"/>
    </row>
    <row r="4396" spans="7:7" ht="12" customHeight="1">
      <c r="G4396" s="203"/>
    </row>
    <row r="4397" spans="7:7" ht="12" customHeight="1">
      <c r="G4397" s="203"/>
    </row>
    <row r="4398" spans="7:7" ht="12" customHeight="1">
      <c r="G4398" s="203"/>
    </row>
    <row r="4399" spans="7:7" ht="12" customHeight="1">
      <c r="G4399" s="203"/>
    </row>
    <row r="4400" spans="7:7" ht="12" customHeight="1">
      <c r="G4400" s="203"/>
    </row>
    <row r="4401" spans="7:7" ht="12" customHeight="1">
      <c r="G4401" s="203"/>
    </row>
    <row r="4402" spans="7:7" ht="12" customHeight="1">
      <c r="G4402" s="203"/>
    </row>
    <row r="4403" spans="7:7" ht="12" customHeight="1">
      <c r="G4403" s="203"/>
    </row>
    <row r="4404" spans="7:7" ht="12" customHeight="1">
      <c r="G4404" s="203"/>
    </row>
    <row r="4405" spans="7:7" ht="12" customHeight="1">
      <c r="G4405" s="203"/>
    </row>
    <row r="4406" spans="7:7" ht="12" customHeight="1">
      <c r="G4406" s="203"/>
    </row>
    <row r="4407" spans="7:7" ht="12" customHeight="1">
      <c r="G4407" s="203"/>
    </row>
    <row r="4408" spans="7:7" ht="12" customHeight="1">
      <c r="G4408" s="203"/>
    </row>
    <row r="4409" spans="7:7" ht="12" customHeight="1">
      <c r="G4409" s="203"/>
    </row>
    <row r="4410" spans="7:7" ht="12" customHeight="1">
      <c r="G4410" s="203"/>
    </row>
    <row r="4411" spans="7:7" ht="12" customHeight="1">
      <c r="G4411" s="203"/>
    </row>
    <row r="4412" spans="7:7" ht="12" customHeight="1">
      <c r="G4412" s="203"/>
    </row>
    <row r="4413" spans="7:7" ht="12" customHeight="1">
      <c r="G4413" s="203"/>
    </row>
    <row r="4414" spans="7:7" ht="12" customHeight="1">
      <c r="G4414" s="203"/>
    </row>
    <row r="4415" spans="7:7" ht="12" customHeight="1">
      <c r="G4415" s="203"/>
    </row>
    <row r="4416" spans="7:7" ht="12" customHeight="1">
      <c r="G4416" s="203"/>
    </row>
    <row r="4417" spans="7:7" ht="12" customHeight="1">
      <c r="G4417" s="203"/>
    </row>
    <row r="4418" spans="7:7" ht="12" customHeight="1">
      <c r="G4418" s="203"/>
    </row>
    <row r="4419" spans="7:7" ht="12" customHeight="1">
      <c r="G4419" s="203"/>
    </row>
    <row r="4420" spans="7:7" ht="12" customHeight="1">
      <c r="G4420" s="203"/>
    </row>
    <row r="4421" spans="7:7" ht="12" customHeight="1">
      <c r="G4421" s="203"/>
    </row>
    <row r="4422" spans="7:7" ht="12" customHeight="1">
      <c r="G4422" s="203"/>
    </row>
    <row r="4423" spans="7:7" ht="12" customHeight="1">
      <c r="G4423" s="203"/>
    </row>
    <row r="4424" spans="7:7" ht="12" customHeight="1">
      <c r="G4424" s="203"/>
    </row>
    <row r="4425" spans="7:7" ht="12" customHeight="1">
      <c r="G4425" s="203"/>
    </row>
    <row r="4426" spans="7:7" ht="12" customHeight="1">
      <c r="G4426" s="203"/>
    </row>
    <row r="4427" spans="7:7" ht="12" customHeight="1">
      <c r="G4427" s="203"/>
    </row>
    <row r="4428" spans="7:7" ht="12" customHeight="1">
      <c r="G4428" s="203"/>
    </row>
    <row r="4429" spans="7:7" ht="12" customHeight="1">
      <c r="G4429" s="203"/>
    </row>
    <row r="4430" spans="7:7" ht="12" customHeight="1">
      <c r="G4430" s="203"/>
    </row>
    <row r="4431" spans="7:7" ht="12" customHeight="1">
      <c r="G4431" s="203"/>
    </row>
    <row r="4432" spans="7:7" ht="12" customHeight="1">
      <c r="G4432" s="203"/>
    </row>
    <row r="4433" spans="7:7" ht="12" customHeight="1">
      <c r="G4433" s="203"/>
    </row>
    <row r="4434" spans="7:7" ht="12" customHeight="1">
      <c r="G4434" s="203"/>
    </row>
    <row r="4435" spans="7:7" ht="12" customHeight="1">
      <c r="G4435" s="203"/>
    </row>
    <row r="4436" spans="7:7" ht="12" customHeight="1">
      <c r="G4436" s="203"/>
    </row>
    <row r="4437" spans="7:7" ht="12" customHeight="1">
      <c r="G4437" s="203"/>
    </row>
    <row r="4438" spans="7:7" ht="12" customHeight="1">
      <c r="G4438" s="203"/>
    </row>
    <row r="4439" spans="7:7" ht="12" customHeight="1">
      <c r="G4439" s="203"/>
    </row>
    <row r="4440" spans="7:7" ht="12" customHeight="1">
      <c r="G4440" s="203"/>
    </row>
    <row r="4441" spans="7:7" ht="12" customHeight="1">
      <c r="G4441" s="203"/>
    </row>
    <row r="4442" spans="7:7" ht="12" customHeight="1">
      <c r="G4442" s="203"/>
    </row>
    <row r="4443" spans="7:7" ht="12" customHeight="1">
      <c r="G4443" s="203"/>
    </row>
    <row r="4444" spans="7:7" ht="12" customHeight="1">
      <c r="G4444" s="203"/>
    </row>
    <row r="4445" spans="7:7" ht="12" customHeight="1">
      <c r="G4445" s="203"/>
    </row>
    <row r="4446" spans="7:7" ht="12" customHeight="1">
      <c r="G4446" s="203"/>
    </row>
    <row r="4447" spans="7:7" ht="12" customHeight="1">
      <c r="G4447" s="203"/>
    </row>
    <row r="4448" spans="7:7" ht="12" customHeight="1">
      <c r="G4448" s="203"/>
    </row>
    <row r="4449" spans="7:7" ht="12" customHeight="1">
      <c r="G4449" s="203"/>
    </row>
    <row r="4450" spans="7:7" ht="12" customHeight="1">
      <c r="G4450" s="203"/>
    </row>
    <row r="4451" spans="7:7" ht="12" customHeight="1">
      <c r="G4451" s="203"/>
    </row>
    <row r="4452" spans="7:7" ht="12" customHeight="1">
      <c r="G4452" s="203"/>
    </row>
    <row r="4453" spans="7:7" ht="12" customHeight="1">
      <c r="G4453" s="203"/>
    </row>
    <row r="4454" spans="7:7" ht="12" customHeight="1">
      <c r="G4454" s="203"/>
    </row>
    <row r="4455" spans="7:7" ht="12" customHeight="1">
      <c r="G4455" s="203"/>
    </row>
    <row r="4456" spans="7:7" ht="12" customHeight="1">
      <c r="G4456" s="203"/>
    </row>
    <row r="4457" spans="7:7" ht="12" customHeight="1">
      <c r="G4457" s="203"/>
    </row>
    <row r="4458" spans="7:7" ht="12" customHeight="1">
      <c r="G4458" s="203"/>
    </row>
    <row r="4459" spans="7:7" ht="12" customHeight="1">
      <c r="G4459" s="203"/>
    </row>
    <row r="4460" spans="7:7" ht="12" customHeight="1">
      <c r="G4460" s="203"/>
    </row>
    <row r="4461" spans="7:7" ht="12" customHeight="1">
      <c r="G4461" s="203"/>
    </row>
    <row r="4462" spans="7:7" ht="12" customHeight="1">
      <c r="G4462" s="203"/>
    </row>
    <row r="4463" spans="7:7" ht="12" customHeight="1">
      <c r="G4463" s="203"/>
    </row>
    <row r="4464" spans="7:7" ht="12" customHeight="1">
      <c r="G4464" s="203"/>
    </row>
    <row r="4465" spans="7:7" ht="12" customHeight="1">
      <c r="G4465" s="203"/>
    </row>
    <row r="4466" spans="7:7" ht="12" customHeight="1">
      <c r="G4466" s="203"/>
    </row>
    <row r="4467" spans="7:7" ht="12" customHeight="1">
      <c r="G4467" s="203"/>
    </row>
    <row r="4468" spans="7:7" ht="12" customHeight="1">
      <c r="G4468" s="203"/>
    </row>
    <row r="4469" spans="7:7" ht="12" customHeight="1">
      <c r="G4469" s="203"/>
    </row>
    <row r="4470" spans="7:7" ht="12" customHeight="1">
      <c r="G4470" s="203"/>
    </row>
    <row r="4471" spans="7:7" ht="12" customHeight="1">
      <c r="G4471" s="203"/>
    </row>
    <row r="4472" spans="7:7" ht="12" customHeight="1">
      <c r="G4472" s="203"/>
    </row>
    <row r="4473" spans="7:7" ht="12" customHeight="1">
      <c r="G4473" s="203"/>
    </row>
    <row r="4474" spans="7:7" ht="12" customHeight="1">
      <c r="G4474" s="203"/>
    </row>
    <row r="4475" spans="7:7" ht="12" customHeight="1">
      <c r="G4475" s="203"/>
    </row>
    <row r="4476" spans="7:7" ht="12" customHeight="1">
      <c r="G4476" s="203"/>
    </row>
    <row r="4477" spans="7:7" ht="12" customHeight="1">
      <c r="G4477" s="203"/>
    </row>
    <row r="4478" spans="7:7" ht="12" customHeight="1">
      <c r="G4478" s="203"/>
    </row>
    <row r="4479" spans="7:7" ht="12" customHeight="1">
      <c r="G4479" s="203"/>
    </row>
    <row r="4480" spans="7:7" ht="12" customHeight="1">
      <c r="G4480" s="203"/>
    </row>
    <row r="4481" spans="7:7" ht="12" customHeight="1">
      <c r="G4481" s="203"/>
    </row>
    <row r="4482" spans="7:7" ht="12" customHeight="1">
      <c r="G4482" s="203"/>
    </row>
    <row r="4483" spans="7:7" ht="12" customHeight="1">
      <c r="G4483" s="203"/>
    </row>
    <row r="4484" spans="7:7" ht="12" customHeight="1">
      <c r="G4484" s="203"/>
    </row>
    <row r="4485" spans="7:7" ht="12" customHeight="1">
      <c r="G4485" s="203"/>
    </row>
    <row r="4486" spans="7:7" ht="12" customHeight="1">
      <c r="G4486" s="203"/>
    </row>
    <row r="4487" spans="7:7" ht="12" customHeight="1">
      <c r="G4487" s="203"/>
    </row>
    <row r="4488" spans="7:7" ht="12" customHeight="1">
      <c r="G4488" s="203"/>
    </row>
    <row r="4489" spans="7:7" ht="12" customHeight="1">
      <c r="G4489" s="203"/>
    </row>
    <row r="4490" spans="7:7" ht="12" customHeight="1">
      <c r="G4490" s="203"/>
    </row>
    <row r="4491" spans="7:7" ht="12" customHeight="1">
      <c r="G4491" s="203"/>
    </row>
    <row r="4492" spans="7:7" ht="12" customHeight="1">
      <c r="G4492" s="203"/>
    </row>
    <row r="4493" spans="7:7" ht="12" customHeight="1">
      <c r="G4493" s="203"/>
    </row>
    <row r="4494" spans="7:7" ht="12" customHeight="1">
      <c r="G4494" s="203"/>
    </row>
    <row r="4495" spans="7:7" ht="12" customHeight="1">
      <c r="G4495" s="203"/>
    </row>
    <row r="4496" spans="7:7" ht="12" customHeight="1">
      <c r="G4496" s="203"/>
    </row>
    <row r="4497" spans="7:7" ht="12" customHeight="1">
      <c r="G4497" s="203"/>
    </row>
    <row r="4498" spans="7:7" ht="12" customHeight="1">
      <c r="G4498" s="203"/>
    </row>
    <row r="4499" spans="7:7" ht="12" customHeight="1">
      <c r="G4499" s="203"/>
    </row>
    <row r="4500" spans="7:7" ht="12" customHeight="1">
      <c r="G4500" s="203"/>
    </row>
    <row r="4501" spans="7:7" ht="12" customHeight="1">
      <c r="G4501" s="203"/>
    </row>
    <row r="4502" spans="7:7" ht="12" customHeight="1">
      <c r="G4502" s="203"/>
    </row>
    <row r="4503" spans="7:7" ht="12" customHeight="1">
      <c r="G4503" s="203"/>
    </row>
    <row r="4504" spans="7:7" ht="12" customHeight="1">
      <c r="G4504" s="203"/>
    </row>
    <row r="4505" spans="7:7" ht="12" customHeight="1">
      <c r="G4505" s="203"/>
    </row>
    <row r="4506" spans="7:7" ht="12" customHeight="1">
      <c r="G4506" s="203"/>
    </row>
    <row r="4507" spans="7:7" ht="12" customHeight="1">
      <c r="G4507" s="203"/>
    </row>
    <row r="4508" spans="7:7" ht="12" customHeight="1">
      <c r="G4508" s="203"/>
    </row>
    <row r="4509" spans="7:7" ht="12" customHeight="1">
      <c r="G4509" s="203"/>
    </row>
    <row r="4510" spans="7:7" ht="12" customHeight="1">
      <c r="G4510" s="203"/>
    </row>
    <row r="4511" spans="7:7" ht="12" customHeight="1">
      <c r="G4511" s="203"/>
    </row>
    <row r="4512" spans="7:7" ht="12" customHeight="1">
      <c r="G4512" s="203"/>
    </row>
    <row r="4513" spans="7:7" ht="12" customHeight="1">
      <c r="G4513" s="203"/>
    </row>
    <row r="4514" spans="7:7" ht="12" customHeight="1">
      <c r="G4514" s="203"/>
    </row>
    <row r="4515" spans="7:7" ht="12" customHeight="1">
      <c r="G4515" s="203"/>
    </row>
    <row r="4516" spans="7:7" ht="12" customHeight="1">
      <c r="G4516" s="203"/>
    </row>
    <row r="4517" spans="7:7" ht="12" customHeight="1">
      <c r="G4517" s="203"/>
    </row>
    <row r="4518" spans="7:7" ht="12" customHeight="1">
      <c r="G4518" s="203"/>
    </row>
    <row r="4519" spans="7:7" ht="12" customHeight="1">
      <c r="G4519" s="203"/>
    </row>
    <row r="4520" spans="7:7" ht="12" customHeight="1">
      <c r="G4520" s="203"/>
    </row>
    <row r="4521" spans="7:7" ht="12" customHeight="1">
      <c r="G4521" s="203"/>
    </row>
    <row r="4522" spans="7:7" ht="12" customHeight="1">
      <c r="G4522" s="203"/>
    </row>
    <row r="4523" spans="7:7" ht="12" customHeight="1">
      <c r="G4523" s="203"/>
    </row>
    <row r="4524" spans="7:7" ht="12" customHeight="1">
      <c r="G4524" s="203"/>
    </row>
    <row r="4525" spans="7:7" ht="12" customHeight="1">
      <c r="G4525" s="203"/>
    </row>
    <row r="4526" spans="7:7" ht="12" customHeight="1">
      <c r="G4526" s="203"/>
    </row>
    <row r="4527" spans="7:7" ht="12" customHeight="1">
      <c r="G4527" s="203"/>
    </row>
    <row r="4528" spans="7:7" ht="12" customHeight="1">
      <c r="G4528" s="203"/>
    </row>
    <row r="4529" spans="7:7" ht="12" customHeight="1">
      <c r="G4529" s="203"/>
    </row>
    <row r="4530" spans="7:7" ht="12" customHeight="1">
      <c r="G4530" s="203"/>
    </row>
    <row r="4531" spans="7:7" ht="12" customHeight="1">
      <c r="G4531" s="203"/>
    </row>
    <row r="4532" spans="7:7" ht="12" customHeight="1">
      <c r="G4532" s="203"/>
    </row>
    <row r="4533" spans="7:7" ht="12" customHeight="1">
      <c r="G4533" s="203"/>
    </row>
    <row r="4534" spans="7:7" ht="12" customHeight="1">
      <c r="G4534" s="203"/>
    </row>
    <row r="4535" spans="7:7" ht="12" customHeight="1">
      <c r="G4535" s="203"/>
    </row>
    <row r="4536" spans="7:7" ht="12" customHeight="1">
      <c r="G4536" s="203"/>
    </row>
    <row r="4537" spans="7:7" ht="12" customHeight="1">
      <c r="G4537" s="203"/>
    </row>
    <row r="4538" spans="7:7" ht="12" customHeight="1">
      <c r="G4538" s="203"/>
    </row>
    <row r="4539" spans="7:7" ht="12" customHeight="1">
      <c r="G4539" s="203"/>
    </row>
    <row r="4540" spans="7:7" ht="12" customHeight="1">
      <c r="G4540" s="203"/>
    </row>
    <row r="4541" spans="7:7" ht="12" customHeight="1">
      <c r="G4541" s="203"/>
    </row>
    <row r="4542" spans="7:7" ht="12" customHeight="1">
      <c r="G4542" s="203"/>
    </row>
    <row r="4543" spans="7:7" ht="12" customHeight="1">
      <c r="G4543" s="203"/>
    </row>
    <row r="4544" spans="7:7" ht="12" customHeight="1">
      <c r="G4544" s="203"/>
    </row>
    <row r="4545" spans="7:7" ht="12" customHeight="1">
      <c r="G4545" s="203"/>
    </row>
    <row r="4546" spans="7:7" ht="12" customHeight="1">
      <c r="G4546" s="203"/>
    </row>
    <row r="4547" spans="7:7" ht="12" customHeight="1">
      <c r="G4547" s="203"/>
    </row>
    <row r="4548" spans="7:7" ht="12" customHeight="1">
      <c r="G4548" s="203"/>
    </row>
    <row r="4549" spans="7:7" ht="12" customHeight="1">
      <c r="G4549" s="203"/>
    </row>
    <row r="4550" spans="7:7" ht="12" customHeight="1">
      <c r="G4550" s="203"/>
    </row>
    <row r="4551" spans="7:7" ht="12" customHeight="1">
      <c r="G4551" s="203"/>
    </row>
    <row r="4552" spans="7:7" ht="12" customHeight="1">
      <c r="G4552" s="203"/>
    </row>
    <row r="4553" spans="7:7" ht="12" customHeight="1">
      <c r="G4553" s="203"/>
    </row>
    <row r="4554" spans="7:7" ht="12" customHeight="1">
      <c r="G4554" s="203"/>
    </row>
    <row r="4555" spans="7:7" ht="12" customHeight="1">
      <c r="G4555" s="203"/>
    </row>
    <row r="4556" spans="7:7" ht="12" customHeight="1">
      <c r="G4556" s="203"/>
    </row>
    <row r="4557" spans="7:7" ht="12" customHeight="1">
      <c r="G4557" s="203"/>
    </row>
    <row r="4558" spans="7:7" ht="12" customHeight="1">
      <c r="G4558" s="203"/>
    </row>
    <row r="4559" spans="7:7" ht="12" customHeight="1">
      <c r="G4559" s="203"/>
    </row>
    <row r="4560" spans="7:7" ht="12" customHeight="1">
      <c r="G4560" s="203"/>
    </row>
    <row r="4561" spans="7:7" ht="12" customHeight="1">
      <c r="G4561" s="203"/>
    </row>
    <row r="4562" spans="7:7" ht="12" customHeight="1">
      <c r="G4562" s="203"/>
    </row>
    <row r="4563" spans="7:7" ht="12" customHeight="1">
      <c r="G4563" s="203"/>
    </row>
    <row r="4564" spans="7:7" ht="12" customHeight="1">
      <c r="G4564" s="203"/>
    </row>
    <row r="4565" spans="7:7" ht="12" customHeight="1">
      <c r="G4565" s="203"/>
    </row>
    <row r="4566" spans="7:7" ht="12" customHeight="1">
      <c r="G4566" s="203"/>
    </row>
    <row r="4567" spans="7:7" ht="12" customHeight="1">
      <c r="G4567" s="203"/>
    </row>
    <row r="4568" spans="7:7" ht="12" customHeight="1">
      <c r="G4568" s="203"/>
    </row>
    <row r="4569" spans="7:7" ht="12" customHeight="1">
      <c r="G4569" s="203"/>
    </row>
    <row r="4570" spans="7:7" ht="12" customHeight="1">
      <c r="G4570" s="203"/>
    </row>
    <row r="4571" spans="7:7" ht="12" customHeight="1">
      <c r="G4571" s="203"/>
    </row>
    <row r="4572" spans="7:7" ht="12" customHeight="1">
      <c r="G4572" s="203"/>
    </row>
    <row r="4573" spans="7:7" ht="12" customHeight="1">
      <c r="G4573" s="203"/>
    </row>
    <row r="4574" spans="7:7" ht="12" customHeight="1">
      <c r="G4574" s="203"/>
    </row>
    <row r="4575" spans="7:7" ht="12" customHeight="1">
      <c r="G4575" s="203"/>
    </row>
    <row r="4576" spans="7:7" ht="12" customHeight="1">
      <c r="G4576" s="203"/>
    </row>
    <row r="4577" spans="7:7" ht="12" customHeight="1">
      <c r="G4577" s="203"/>
    </row>
    <row r="4578" spans="7:7" ht="12" customHeight="1">
      <c r="G4578" s="203"/>
    </row>
    <row r="4579" spans="7:7" ht="12" customHeight="1">
      <c r="G4579" s="203"/>
    </row>
    <row r="4580" spans="7:7" ht="12" customHeight="1">
      <c r="G4580" s="203"/>
    </row>
    <row r="4581" spans="7:7" ht="12" customHeight="1">
      <c r="G4581" s="203"/>
    </row>
    <row r="4582" spans="7:7" ht="12" customHeight="1">
      <c r="G4582" s="203"/>
    </row>
    <row r="4583" spans="7:7" ht="12" customHeight="1">
      <c r="G4583" s="203"/>
    </row>
    <row r="4584" spans="7:7" ht="12" customHeight="1">
      <c r="G4584" s="203"/>
    </row>
    <row r="4585" spans="7:7" ht="12" customHeight="1">
      <c r="G4585" s="203"/>
    </row>
    <row r="4586" spans="7:7" ht="12" customHeight="1">
      <c r="G4586" s="203"/>
    </row>
    <row r="4587" spans="7:7" ht="12" customHeight="1">
      <c r="G4587" s="203"/>
    </row>
    <row r="4588" spans="7:7" ht="12" customHeight="1">
      <c r="G4588" s="203"/>
    </row>
    <row r="4589" spans="7:7" ht="12" customHeight="1">
      <c r="G4589" s="203"/>
    </row>
    <row r="4590" spans="7:7" ht="12" customHeight="1">
      <c r="G4590" s="203"/>
    </row>
    <row r="4591" spans="7:7" ht="12" customHeight="1">
      <c r="G4591" s="203"/>
    </row>
    <row r="4592" spans="7:7" ht="12" customHeight="1">
      <c r="G4592" s="203"/>
    </row>
    <row r="4593" spans="7:7" ht="12" customHeight="1">
      <c r="G4593" s="203"/>
    </row>
    <row r="4594" spans="7:7" ht="12" customHeight="1">
      <c r="G4594" s="203"/>
    </row>
    <row r="4595" spans="7:7" ht="12" customHeight="1">
      <c r="G4595" s="203"/>
    </row>
    <row r="4596" spans="7:7" ht="12" customHeight="1">
      <c r="G4596" s="203"/>
    </row>
    <row r="4597" spans="7:7" ht="12" customHeight="1">
      <c r="G4597" s="203"/>
    </row>
    <row r="4598" spans="7:7" ht="12" customHeight="1">
      <c r="G4598" s="203"/>
    </row>
    <row r="4599" spans="7:7" ht="12" customHeight="1">
      <c r="G4599" s="203"/>
    </row>
    <row r="4600" spans="7:7" ht="12" customHeight="1">
      <c r="G4600" s="203"/>
    </row>
    <row r="4601" spans="7:7" ht="12" customHeight="1">
      <c r="G4601" s="203"/>
    </row>
    <row r="4602" spans="7:7" ht="12" customHeight="1">
      <c r="G4602" s="203"/>
    </row>
    <row r="4603" spans="7:7" ht="12" customHeight="1">
      <c r="G4603" s="203"/>
    </row>
    <row r="4604" spans="7:7" ht="12" customHeight="1">
      <c r="G4604" s="203"/>
    </row>
    <row r="4605" spans="7:7" ht="12" customHeight="1">
      <c r="G4605" s="203"/>
    </row>
    <row r="4606" spans="7:7" ht="12" customHeight="1">
      <c r="G4606" s="203"/>
    </row>
    <row r="4607" spans="7:7" ht="12" customHeight="1">
      <c r="G4607" s="203"/>
    </row>
    <row r="4608" spans="7:7" ht="12" customHeight="1">
      <c r="G4608" s="203"/>
    </row>
    <row r="4609" spans="7:7" ht="12" customHeight="1">
      <c r="G4609" s="203"/>
    </row>
    <row r="4610" spans="7:7" ht="12" customHeight="1">
      <c r="G4610" s="203"/>
    </row>
    <row r="4611" spans="7:7" ht="12" customHeight="1">
      <c r="G4611" s="203"/>
    </row>
    <row r="4612" spans="7:7" ht="12" customHeight="1">
      <c r="G4612" s="203"/>
    </row>
    <row r="4613" spans="7:7" ht="12" customHeight="1">
      <c r="G4613" s="203"/>
    </row>
    <row r="4614" spans="7:7" ht="12" customHeight="1">
      <c r="G4614" s="203"/>
    </row>
    <row r="4615" spans="7:7" ht="12" customHeight="1">
      <c r="G4615" s="203"/>
    </row>
    <row r="4616" spans="7:7" ht="12" customHeight="1">
      <c r="G4616" s="203"/>
    </row>
    <row r="4617" spans="7:7" ht="12" customHeight="1">
      <c r="G4617" s="203"/>
    </row>
    <row r="4618" spans="7:7" ht="12" customHeight="1">
      <c r="G4618" s="203"/>
    </row>
    <row r="4619" spans="7:7" ht="12" customHeight="1">
      <c r="G4619" s="203"/>
    </row>
    <row r="4620" spans="7:7" ht="12" customHeight="1">
      <c r="G4620" s="203"/>
    </row>
    <row r="4621" spans="7:7" ht="12" customHeight="1">
      <c r="G4621" s="203"/>
    </row>
    <row r="4622" spans="7:7" ht="12" customHeight="1">
      <c r="G4622" s="203"/>
    </row>
    <row r="4623" spans="7:7" ht="12" customHeight="1">
      <c r="G4623" s="203"/>
    </row>
    <row r="4624" spans="7:7" ht="12" customHeight="1">
      <c r="G4624" s="203"/>
    </row>
    <row r="4625" spans="7:7" ht="12" customHeight="1">
      <c r="G4625" s="203"/>
    </row>
    <row r="4626" spans="7:7" ht="12" customHeight="1">
      <c r="G4626" s="203"/>
    </row>
    <row r="4627" spans="7:7" ht="12" customHeight="1">
      <c r="G4627" s="203"/>
    </row>
    <row r="4628" spans="7:7" ht="12" customHeight="1">
      <c r="G4628" s="203"/>
    </row>
    <row r="4629" spans="7:7" ht="12" customHeight="1">
      <c r="G4629" s="203"/>
    </row>
    <row r="4630" spans="7:7" ht="12" customHeight="1">
      <c r="G4630" s="203"/>
    </row>
    <row r="4631" spans="7:7" ht="12" customHeight="1">
      <c r="G4631" s="203"/>
    </row>
    <row r="4632" spans="7:7" ht="12" customHeight="1">
      <c r="G4632" s="203"/>
    </row>
    <row r="4633" spans="7:7" ht="12" customHeight="1">
      <c r="G4633" s="203"/>
    </row>
    <row r="4634" spans="7:7" ht="12" customHeight="1">
      <c r="G4634" s="203"/>
    </row>
    <row r="4635" spans="7:7" ht="12" customHeight="1">
      <c r="G4635" s="203"/>
    </row>
    <row r="4636" spans="7:7" ht="12" customHeight="1">
      <c r="G4636" s="203"/>
    </row>
    <row r="4637" spans="7:7" ht="12" customHeight="1">
      <c r="G4637" s="203"/>
    </row>
    <row r="4638" spans="7:7" ht="12" customHeight="1">
      <c r="G4638" s="203"/>
    </row>
    <row r="4639" spans="7:7" ht="12" customHeight="1">
      <c r="G4639" s="203"/>
    </row>
    <row r="4640" spans="7:7" ht="12" customHeight="1">
      <c r="G4640" s="203"/>
    </row>
    <row r="4641" spans="7:7" ht="12" customHeight="1">
      <c r="G4641" s="203"/>
    </row>
    <row r="4642" spans="7:7" ht="12" customHeight="1">
      <c r="G4642" s="203"/>
    </row>
    <row r="4643" spans="7:7" ht="12" customHeight="1">
      <c r="G4643" s="203"/>
    </row>
    <row r="4644" spans="7:7" ht="12" customHeight="1">
      <c r="G4644" s="203"/>
    </row>
    <row r="4645" spans="7:7" ht="12" customHeight="1">
      <c r="G4645" s="203"/>
    </row>
    <row r="4646" spans="7:7" ht="12" customHeight="1">
      <c r="G4646" s="203"/>
    </row>
    <row r="4647" spans="7:7" ht="12" customHeight="1">
      <c r="G4647" s="203"/>
    </row>
    <row r="4648" spans="7:7" ht="12" customHeight="1">
      <c r="G4648" s="203"/>
    </row>
    <row r="4649" spans="7:7" ht="12" customHeight="1">
      <c r="G4649" s="203"/>
    </row>
    <row r="4650" spans="7:7" ht="12" customHeight="1">
      <c r="G4650" s="203"/>
    </row>
    <row r="4651" spans="7:7" ht="12" customHeight="1">
      <c r="G4651" s="203"/>
    </row>
    <row r="4652" spans="7:7" ht="12" customHeight="1">
      <c r="G4652" s="203"/>
    </row>
    <row r="4653" spans="7:7" ht="12" customHeight="1">
      <c r="G4653" s="203"/>
    </row>
    <row r="4654" spans="7:7" ht="12" customHeight="1">
      <c r="G4654" s="203"/>
    </row>
    <row r="4655" spans="7:7" ht="12" customHeight="1">
      <c r="G4655" s="203"/>
    </row>
    <row r="4656" spans="7:7" ht="12" customHeight="1">
      <c r="G4656" s="203"/>
    </row>
    <row r="4657" spans="7:7" ht="12" customHeight="1">
      <c r="G4657" s="203"/>
    </row>
    <row r="4658" spans="7:7" ht="12" customHeight="1">
      <c r="G4658" s="203"/>
    </row>
    <row r="4659" spans="7:7" ht="12" customHeight="1">
      <c r="G4659" s="203"/>
    </row>
    <row r="4660" spans="7:7" ht="12" customHeight="1">
      <c r="G4660" s="203"/>
    </row>
    <row r="4661" spans="7:7" ht="12" customHeight="1">
      <c r="G4661" s="203"/>
    </row>
    <row r="4662" spans="7:7" ht="12" customHeight="1">
      <c r="G4662" s="203"/>
    </row>
    <row r="4663" spans="7:7" ht="12" customHeight="1">
      <c r="G4663" s="203"/>
    </row>
    <row r="4664" spans="7:7" ht="12" customHeight="1">
      <c r="G4664" s="203"/>
    </row>
    <row r="4665" spans="7:7" ht="12" customHeight="1">
      <c r="G4665" s="203"/>
    </row>
    <row r="4666" spans="7:7" ht="12" customHeight="1">
      <c r="G4666" s="203"/>
    </row>
    <row r="4667" spans="7:7" ht="12" customHeight="1">
      <c r="G4667" s="203"/>
    </row>
    <row r="4668" spans="7:7" ht="12" customHeight="1">
      <c r="G4668" s="203"/>
    </row>
    <row r="4669" spans="7:7" ht="12" customHeight="1">
      <c r="G4669" s="203"/>
    </row>
    <row r="4670" spans="7:7" ht="12" customHeight="1">
      <c r="G4670" s="203"/>
    </row>
    <row r="4671" spans="7:7" ht="12" customHeight="1">
      <c r="G4671" s="203"/>
    </row>
    <row r="4672" spans="7:7" ht="12" customHeight="1">
      <c r="G4672" s="203"/>
    </row>
    <row r="4673" spans="7:7" ht="12" customHeight="1">
      <c r="G4673" s="203"/>
    </row>
    <row r="4674" spans="7:7" ht="12" customHeight="1">
      <c r="G4674" s="203"/>
    </row>
    <row r="4675" spans="7:7" ht="12" customHeight="1">
      <c r="G4675" s="203"/>
    </row>
    <row r="4676" spans="7:7" ht="12" customHeight="1">
      <c r="G4676" s="203"/>
    </row>
    <row r="4677" spans="7:7" ht="12" customHeight="1">
      <c r="G4677" s="203"/>
    </row>
    <row r="4678" spans="7:7" ht="12" customHeight="1">
      <c r="G4678" s="203"/>
    </row>
    <row r="4679" spans="7:7" ht="12" customHeight="1">
      <c r="G4679" s="203"/>
    </row>
    <row r="4680" spans="7:7" ht="12" customHeight="1">
      <c r="G4680" s="203"/>
    </row>
    <row r="4681" spans="7:7" ht="12" customHeight="1">
      <c r="G4681" s="203"/>
    </row>
    <row r="4682" spans="7:7" ht="12" customHeight="1">
      <c r="G4682" s="203"/>
    </row>
    <row r="4683" spans="7:7" ht="12" customHeight="1">
      <c r="G4683" s="203"/>
    </row>
    <row r="4684" spans="7:7" ht="12" customHeight="1">
      <c r="G4684" s="203"/>
    </row>
    <row r="4685" spans="7:7" ht="12" customHeight="1">
      <c r="G4685" s="203"/>
    </row>
    <row r="4686" spans="7:7" ht="12" customHeight="1">
      <c r="G4686" s="203"/>
    </row>
    <row r="4687" spans="7:7" ht="12" customHeight="1">
      <c r="G4687" s="203"/>
    </row>
    <row r="4688" spans="7:7" ht="12" customHeight="1">
      <c r="G4688" s="203"/>
    </row>
    <row r="4689" spans="7:7" ht="12" customHeight="1">
      <c r="G4689" s="203"/>
    </row>
    <row r="4690" spans="7:7" ht="12" customHeight="1">
      <c r="G4690" s="203"/>
    </row>
    <row r="4691" spans="7:7" ht="12" customHeight="1">
      <c r="G4691" s="203"/>
    </row>
    <row r="4692" spans="7:7" ht="12" customHeight="1">
      <c r="G4692" s="203"/>
    </row>
    <row r="4693" spans="7:7" ht="12" customHeight="1">
      <c r="G4693" s="203"/>
    </row>
    <row r="4694" spans="7:7" ht="12" customHeight="1">
      <c r="G4694" s="203"/>
    </row>
    <row r="4695" spans="7:7" ht="12" customHeight="1">
      <c r="G4695" s="203"/>
    </row>
    <row r="4696" spans="7:7" ht="12" customHeight="1">
      <c r="G4696" s="203"/>
    </row>
    <row r="4697" spans="7:7" ht="12" customHeight="1">
      <c r="G4697" s="203"/>
    </row>
    <row r="4698" spans="7:7" ht="12" customHeight="1">
      <c r="G4698" s="203"/>
    </row>
    <row r="4699" spans="7:7" ht="12" customHeight="1">
      <c r="G4699" s="203"/>
    </row>
    <row r="4700" spans="7:7" ht="12" customHeight="1">
      <c r="G4700" s="203"/>
    </row>
    <row r="4701" spans="7:7" ht="12" customHeight="1">
      <c r="G4701" s="203"/>
    </row>
    <row r="4702" spans="7:7" ht="12" customHeight="1">
      <c r="G4702" s="203"/>
    </row>
    <row r="4703" spans="7:7" ht="12" customHeight="1">
      <c r="G4703" s="203"/>
    </row>
    <row r="4704" spans="7:7" ht="12" customHeight="1">
      <c r="G4704" s="203"/>
    </row>
    <row r="4705" spans="7:7" ht="12" customHeight="1">
      <c r="G4705" s="203"/>
    </row>
    <row r="4706" spans="7:7" ht="12" customHeight="1">
      <c r="G4706" s="203"/>
    </row>
    <row r="4707" spans="7:7" ht="12" customHeight="1">
      <c r="G4707" s="203"/>
    </row>
    <row r="4708" spans="7:7" ht="12" customHeight="1">
      <c r="G4708" s="203"/>
    </row>
    <row r="4709" spans="7:7" ht="12" customHeight="1">
      <c r="G4709" s="203"/>
    </row>
    <row r="4710" spans="7:7" ht="12" customHeight="1">
      <c r="G4710" s="203"/>
    </row>
    <row r="4711" spans="7:7" ht="12" customHeight="1">
      <c r="G4711" s="203"/>
    </row>
    <row r="4712" spans="7:7" ht="12" customHeight="1">
      <c r="G4712" s="203"/>
    </row>
    <row r="4713" spans="7:7" ht="12" customHeight="1">
      <c r="G4713" s="203"/>
    </row>
    <row r="4714" spans="7:7" ht="12" customHeight="1">
      <c r="G4714" s="203"/>
    </row>
    <row r="4715" spans="7:7" ht="12" customHeight="1">
      <c r="G4715" s="203"/>
    </row>
    <row r="4716" spans="7:7" ht="12" customHeight="1">
      <c r="G4716" s="203"/>
    </row>
    <row r="4717" spans="7:7" ht="12" customHeight="1">
      <c r="G4717" s="203"/>
    </row>
    <row r="4718" spans="7:7" ht="12" customHeight="1">
      <c r="G4718" s="203"/>
    </row>
    <row r="4719" spans="7:7" ht="12" customHeight="1">
      <c r="G4719" s="203"/>
    </row>
    <row r="4720" spans="7:7" ht="12" customHeight="1">
      <c r="G4720" s="203"/>
    </row>
    <row r="4721" spans="7:7" ht="12" customHeight="1">
      <c r="G4721" s="203"/>
    </row>
    <row r="4722" spans="7:7" ht="12" customHeight="1">
      <c r="G4722" s="203"/>
    </row>
    <row r="4723" spans="7:7" ht="12" customHeight="1">
      <c r="G4723" s="203"/>
    </row>
    <row r="4724" spans="7:7" ht="12" customHeight="1">
      <c r="G4724" s="203"/>
    </row>
    <row r="4725" spans="7:7" ht="12" customHeight="1">
      <c r="G4725" s="203"/>
    </row>
    <row r="4726" spans="7:7" ht="12" customHeight="1">
      <c r="G4726" s="203"/>
    </row>
    <row r="4727" spans="7:7" ht="12" customHeight="1">
      <c r="G4727" s="203"/>
    </row>
    <row r="4728" spans="7:7" ht="12" customHeight="1">
      <c r="G4728" s="203"/>
    </row>
    <row r="4729" spans="7:7" ht="12" customHeight="1">
      <c r="G4729" s="203"/>
    </row>
    <row r="4730" spans="7:7" ht="12" customHeight="1">
      <c r="G4730" s="203"/>
    </row>
    <row r="4731" spans="7:7" ht="12" customHeight="1">
      <c r="G4731" s="203"/>
    </row>
    <row r="4732" spans="7:7" ht="12" customHeight="1">
      <c r="G4732" s="203"/>
    </row>
    <row r="4733" spans="7:7" ht="12" customHeight="1">
      <c r="G4733" s="203"/>
    </row>
    <row r="4734" spans="7:7" ht="12" customHeight="1">
      <c r="G4734" s="203"/>
    </row>
    <row r="4735" spans="7:7" ht="12" customHeight="1">
      <c r="G4735" s="203"/>
    </row>
    <row r="4736" spans="7:7" ht="12" customHeight="1">
      <c r="G4736" s="203"/>
    </row>
    <row r="4737" spans="7:7" ht="12" customHeight="1">
      <c r="G4737" s="203"/>
    </row>
    <row r="4738" spans="7:7" ht="12" customHeight="1">
      <c r="G4738" s="203"/>
    </row>
    <row r="4739" spans="7:7" ht="12" customHeight="1">
      <c r="G4739" s="203"/>
    </row>
    <row r="4740" spans="7:7" ht="12" customHeight="1">
      <c r="G4740" s="203"/>
    </row>
    <row r="4741" spans="7:7" ht="12" customHeight="1">
      <c r="G4741" s="203"/>
    </row>
    <row r="4742" spans="7:7" ht="12" customHeight="1">
      <c r="G4742" s="203"/>
    </row>
    <row r="4743" spans="7:7" ht="12" customHeight="1">
      <c r="G4743" s="203"/>
    </row>
    <row r="4744" spans="7:7" ht="12" customHeight="1">
      <c r="G4744" s="203"/>
    </row>
    <row r="4745" spans="7:7" ht="12" customHeight="1">
      <c r="G4745" s="203"/>
    </row>
    <row r="4746" spans="7:7" ht="12" customHeight="1">
      <c r="G4746" s="203"/>
    </row>
    <row r="4747" spans="7:7" ht="12" customHeight="1">
      <c r="G4747" s="203"/>
    </row>
    <row r="4748" spans="7:7" ht="12" customHeight="1">
      <c r="G4748" s="203"/>
    </row>
    <row r="4749" spans="7:7" ht="12" customHeight="1">
      <c r="G4749" s="203"/>
    </row>
    <row r="4750" spans="7:7" ht="12" customHeight="1">
      <c r="G4750" s="203"/>
    </row>
    <row r="4751" spans="7:7" ht="12" customHeight="1">
      <c r="G4751" s="203"/>
    </row>
    <row r="4752" spans="7:7" ht="12" customHeight="1">
      <c r="G4752" s="203"/>
    </row>
    <row r="4753" spans="7:7" ht="12" customHeight="1">
      <c r="G4753" s="203"/>
    </row>
    <row r="4754" spans="7:7" ht="12" customHeight="1">
      <c r="G4754" s="203"/>
    </row>
    <row r="4755" spans="7:7" ht="12" customHeight="1">
      <c r="G4755" s="203"/>
    </row>
    <row r="4756" spans="7:7" ht="12" customHeight="1">
      <c r="G4756" s="203"/>
    </row>
    <row r="4757" spans="7:7" ht="12" customHeight="1">
      <c r="G4757" s="203"/>
    </row>
    <row r="4758" spans="7:7" ht="12" customHeight="1">
      <c r="G4758" s="203"/>
    </row>
    <row r="4759" spans="7:7" ht="12" customHeight="1">
      <c r="G4759" s="203"/>
    </row>
    <row r="4760" spans="7:7" ht="12" customHeight="1">
      <c r="G4760" s="203"/>
    </row>
    <row r="4761" spans="7:7" ht="12" customHeight="1">
      <c r="G4761" s="203"/>
    </row>
    <row r="4762" spans="7:7" ht="12" customHeight="1">
      <c r="G4762" s="203"/>
    </row>
    <row r="4763" spans="7:7" ht="12" customHeight="1">
      <c r="G4763" s="203"/>
    </row>
    <row r="4764" spans="7:7" ht="12" customHeight="1">
      <c r="G4764" s="203"/>
    </row>
    <row r="4765" spans="7:7" ht="12" customHeight="1">
      <c r="G4765" s="203"/>
    </row>
    <row r="4766" spans="7:7" ht="12" customHeight="1">
      <c r="G4766" s="203"/>
    </row>
    <row r="4767" spans="7:7" ht="12" customHeight="1">
      <c r="G4767" s="203"/>
    </row>
    <row r="4768" spans="7:7" ht="12" customHeight="1">
      <c r="G4768" s="203"/>
    </row>
    <row r="4769" spans="7:7" ht="12" customHeight="1">
      <c r="G4769" s="203"/>
    </row>
    <row r="4770" spans="7:7" ht="12" customHeight="1">
      <c r="G4770" s="203"/>
    </row>
    <row r="4771" spans="7:7" ht="12" customHeight="1">
      <c r="G4771" s="203"/>
    </row>
    <row r="4772" spans="7:7" ht="12" customHeight="1">
      <c r="G4772" s="203"/>
    </row>
    <row r="4773" spans="7:7" ht="12" customHeight="1">
      <c r="G4773" s="203"/>
    </row>
    <row r="4774" spans="7:7" ht="12" customHeight="1">
      <c r="G4774" s="203"/>
    </row>
    <row r="4775" spans="7:7" ht="12" customHeight="1">
      <c r="G4775" s="203"/>
    </row>
    <row r="4776" spans="7:7" ht="12" customHeight="1">
      <c r="G4776" s="203"/>
    </row>
    <row r="4777" spans="7:7" ht="12" customHeight="1">
      <c r="G4777" s="203"/>
    </row>
    <row r="4778" spans="7:7" ht="12" customHeight="1">
      <c r="G4778" s="203"/>
    </row>
    <row r="4779" spans="7:7" ht="12" customHeight="1">
      <c r="G4779" s="203"/>
    </row>
    <row r="4780" spans="7:7" ht="12" customHeight="1">
      <c r="G4780" s="203"/>
    </row>
    <row r="4781" spans="7:7" ht="12" customHeight="1">
      <c r="G4781" s="203"/>
    </row>
    <row r="4782" spans="7:7" ht="12" customHeight="1">
      <c r="G4782" s="203"/>
    </row>
    <row r="4783" spans="7:7" ht="12" customHeight="1">
      <c r="G4783" s="203"/>
    </row>
    <row r="4784" spans="7:7" ht="12" customHeight="1">
      <c r="G4784" s="203"/>
    </row>
    <row r="4785" spans="7:7" ht="12" customHeight="1">
      <c r="G4785" s="203"/>
    </row>
    <row r="4786" spans="7:7" ht="12" customHeight="1">
      <c r="G4786" s="203"/>
    </row>
    <row r="4787" spans="7:7" ht="12" customHeight="1">
      <c r="G4787" s="203"/>
    </row>
    <row r="4788" spans="7:7" ht="12" customHeight="1">
      <c r="G4788" s="203"/>
    </row>
    <row r="4789" spans="7:7" ht="12" customHeight="1">
      <c r="G4789" s="203"/>
    </row>
    <row r="4790" spans="7:7" ht="12" customHeight="1">
      <c r="G4790" s="203"/>
    </row>
    <row r="4791" spans="7:7" ht="12" customHeight="1">
      <c r="G4791" s="203"/>
    </row>
    <row r="4792" spans="7:7" ht="12" customHeight="1">
      <c r="G4792" s="203"/>
    </row>
    <row r="4793" spans="7:7" ht="12" customHeight="1">
      <c r="G4793" s="203"/>
    </row>
    <row r="4794" spans="7:7" ht="12" customHeight="1">
      <c r="G4794" s="203"/>
    </row>
    <row r="4795" spans="7:7" ht="12" customHeight="1">
      <c r="G4795" s="203"/>
    </row>
    <row r="4796" spans="7:7" ht="12" customHeight="1">
      <c r="G4796" s="203"/>
    </row>
    <row r="4797" spans="7:7" ht="12" customHeight="1">
      <c r="G4797" s="203"/>
    </row>
    <row r="4798" spans="7:7" ht="12" customHeight="1">
      <c r="G4798" s="203"/>
    </row>
    <row r="4799" spans="7:7" ht="12" customHeight="1">
      <c r="G4799" s="203"/>
    </row>
    <row r="4800" spans="7:7" ht="12" customHeight="1">
      <c r="G4800" s="203"/>
    </row>
    <row r="4801" spans="7:7" ht="12" customHeight="1">
      <c r="G4801" s="203"/>
    </row>
    <row r="4802" spans="7:7" ht="12" customHeight="1">
      <c r="G4802" s="203"/>
    </row>
    <row r="4803" spans="7:7" ht="12" customHeight="1">
      <c r="G4803" s="203"/>
    </row>
    <row r="4804" spans="7:7" ht="12" customHeight="1">
      <c r="G4804" s="203"/>
    </row>
    <row r="4805" spans="7:7" ht="12" customHeight="1">
      <c r="G4805" s="203"/>
    </row>
    <row r="4806" spans="7:7" ht="12" customHeight="1">
      <c r="G4806" s="203"/>
    </row>
    <row r="4807" spans="7:7" ht="12" customHeight="1">
      <c r="G4807" s="203"/>
    </row>
    <row r="4808" spans="7:7" ht="12" customHeight="1">
      <c r="G4808" s="203"/>
    </row>
    <row r="4809" spans="7:7" ht="12" customHeight="1">
      <c r="G4809" s="203"/>
    </row>
    <row r="4810" spans="7:7" ht="12" customHeight="1">
      <c r="G4810" s="203"/>
    </row>
    <row r="4811" spans="7:7" ht="12" customHeight="1">
      <c r="G4811" s="203"/>
    </row>
    <row r="4812" spans="7:7" ht="12" customHeight="1">
      <c r="G4812" s="203"/>
    </row>
    <row r="4813" spans="7:7" ht="12" customHeight="1">
      <c r="G4813" s="203"/>
    </row>
    <row r="4814" spans="7:7" ht="12" customHeight="1">
      <c r="G4814" s="203"/>
    </row>
    <row r="4815" spans="7:7" ht="12" customHeight="1">
      <c r="G4815" s="203"/>
    </row>
    <row r="4816" spans="7:7" ht="12" customHeight="1">
      <c r="G4816" s="203"/>
    </row>
    <row r="4817" spans="7:7" ht="12" customHeight="1">
      <c r="G4817" s="203"/>
    </row>
    <row r="4818" spans="7:7" ht="12" customHeight="1">
      <c r="G4818" s="203"/>
    </row>
    <row r="4819" spans="7:7" ht="12" customHeight="1">
      <c r="G4819" s="203"/>
    </row>
    <row r="4820" spans="7:7" ht="12" customHeight="1">
      <c r="G4820" s="203"/>
    </row>
    <row r="4821" spans="7:7" ht="12" customHeight="1">
      <c r="G4821" s="203"/>
    </row>
    <row r="4822" spans="7:7" ht="12" customHeight="1">
      <c r="G4822" s="203"/>
    </row>
    <row r="4823" spans="7:7" ht="12" customHeight="1">
      <c r="G4823" s="203"/>
    </row>
    <row r="4824" spans="7:7" ht="12" customHeight="1">
      <c r="G4824" s="203"/>
    </row>
    <row r="4825" spans="7:7" ht="12" customHeight="1">
      <c r="G4825" s="203"/>
    </row>
    <row r="4826" spans="7:7" ht="12" customHeight="1">
      <c r="G4826" s="203"/>
    </row>
    <row r="4827" spans="7:7" ht="12" customHeight="1">
      <c r="G4827" s="203"/>
    </row>
    <row r="4828" spans="7:7" ht="12" customHeight="1">
      <c r="G4828" s="203"/>
    </row>
    <row r="4829" spans="7:7" ht="12" customHeight="1">
      <c r="G4829" s="203"/>
    </row>
    <row r="4830" spans="7:7" ht="12" customHeight="1">
      <c r="G4830" s="203"/>
    </row>
    <row r="4831" spans="7:7" ht="12" customHeight="1">
      <c r="G4831" s="203"/>
    </row>
    <row r="4832" spans="7:7" ht="12" customHeight="1">
      <c r="G4832" s="203"/>
    </row>
    <row r="4833" spans="7:7" ht="12" customHeight="1">
      <c r="G4833" s="203"/>
    </row>
    <row r="4834" spans="7:7" ht="12" customHeight="1">
      <c r="G4834" s="203"/>
    </row>
    <row r="4835" spans="7:7" ht="12" customHeight="1">
      <c r="G4835" s="203"/>
    </row>
    <row r="4836" spans="7:7" ht="12" customHeight="1">
      <c r="G4836" s="203"/>
    </row>
    <row r="4837" spans="7:7" ht="12" customHeight="1">
      <c r="G4837" s="203"/>
    </row>
    <row r="4838" spans="7:7" ht="12" customHeight="1">
      <c r="G4838" s="203"/>
    </row>
    <row r="4839" spans="7:7" ht="12" customHeight="1">
      <c r="G4839" s="203"/>
    </row>
    <row r="4840" spans="7:7" ht="12" customHeight="1">
      <c r="G4840" s="203"/>
    </row>
    <row r="4841" spans="7:7" ht="12" customHeight="1">
      <c r="G4841" s="203"/>
    </row>
    <row r="4842" spans="7:7" ht="12" customHeight="1">
      <c r="G4842" s="203"/>
    </row>
    <row r="4843" spans="7:7" ht="12" customHeight="1">
      <c r="G4843" s="203"/>
    </row>
    <row r="4844" spans="7:7" ht="12" customHeight="1">
      <c r="G4844" s="203"/>
    </row>
    <row r="4845" spans="7:7" ht="12" customHeight="1">
      <c r="G4845" s="203"/>
    </row>
    <row r="4846" spans="7:7" ht="12" customHeight="1">
      <c r="G4846" s="203"/>
    </row>
    <row r="4847" spans="7:7" ht="12" customHeight="1">
      <c r="G4847" s="203"/>
    </row>
    <row r="4848" spans="7:7" ht="12" customHeight="1">
      <c r="G4848" s="203"/>
    </row>
    <row r="4849" spans="7:7" ht="12" customHeight="1">
      <c r="G4849" s="203"/>
    </row>
    <row r="4850" spans="7:7" ht="12" customHeight="1">
      <c r="G4850" s="203"/>
    </row>
    <row r="4851" spans="7:7" ht="12" customHeight="1">
      <c r="G4851" s="203"/>
    </row>
    <row r="4852" spans="7:7" ht="12" customHeight="1">
      <c r="G4852" s="203"/>
    </row>
    <row r="4853" spans="7:7" ht="12" customHeight="1">
      <c r="G4853" s="203"/>
    </row>
    <row r="4854" spans="7:7" ht="12" customHeight="1">
      <c r="G4854" s="203"/>
    </row>
    <row r="4855" spans="7:7" ht="12" customHeight="1">
      <c r="G4855" s="203"/>
    </row>
    <row r="4856" spans="7:7" ht="12" customHeight="1">
      <c r="G4856" s="203"/>
    </row>
    <row r="4857" spans="7:7" ht="12" customHeight="1">
      <c r="G4857" s="203"/>
    </row>
    <row r="4858" spans="7:7" ht="12" customHeight="1">
      <c r="G4858" s="203"/>
    </row>
    <row r="4859" spans="7:7" ht="12" customHeight="1">
      <c r="G4859" s="203"/>
    </row>
    <row r="4860" spans="7:7" ht="12" customHeight="1">
      <c r="G4860" s="203"/>
    </row>
    <row r="4861" spans="7:7" ht="12" customHeight="1">
      <c r="G4861" s="203"/>
    </row>
    <row r="4862" spans="7:7" ht="12" customHeight="1">
      <c r="G4862" s="203"/>
    </row>
    <row r="4863" spans="7:7" ht="12" customHeight="1">
      <c r="G4863" s="203"/>
    </row>
    <row r="4864" spans="7:7" ht="12" customHeight="1">
      <c r="G4864" s="203"/>
    </row>
    <row r="4865" spans="7:7" ht="12" customHeight="1">
      <c r="G4865" s="203"/>
    </row>
    <row r="4866" spans="7:7" ht="12" customHeight="1">
      <c r="G4866" s="203"/>
    </row>
    <row r="4867" spans="7:7" ht="12" customHeight="1">
      <c r="G4867" s="203"/>
    </row>
    <row r="4868" spans="7:7" ht="12" customHeight="1">
      <c r="G4868" s="203"/>
    </row>
    <row r="4869" spans="7:7" ht="12" customHeight="1">
      <c r="G4869" s="203"/>
    </row>
    <row r="4870" spans="7:7" ht="12" customHeight="1">
      <c r="G4870" s="203"/>
    </row>
    <row r="4871" spans="7:7" ht="12" customHeight="1">
      <c r="G4871" s="203"/>
    </row>
    <row r="4872" spans="7:7" ht="12" customHeight="1">
      <c r="G4872" s="203"/>
    </row>
    <row r="4873" spans="7:7" ht="12" customHeight="1">
      <c r="G4873" s="203"/>
    </row>
    <row r="4874" spans="7:7" ht="12" customHeight="1">
      <c r="G4874" s="203"/>
    </row>
    <row r="4875" spans="7:7" ht="12" customHeight="1">
      <c r="G4875" s="203"/>
    </row>
    <row r="4876" spans="7:7" ht="12" customHeight="1">
      <c r="G4876" s="203"/>
    </row>
    <row r="4877" spans="7:7" ht="12" customHeight="1">
      <c r="G4877" s="203"/>
    </row>
    <row r="4878" spans="7:7" ht="12" customHeight="1">
      <c r="G4878" s="203"/>
    </row>
    <row r="4879" spans="7:7" ht="12" customHeight="1">
      <c r="G4879" s="203"/>
    </row>
    <row r="4880" spans="7:7" ht="12" customHeight="1">
      <c r="G4880" s="203"/>
    </row>
    <row r="4881" spans="7:7" ht="12" customHeight="1">
      <c r="G4881" s="203"/>
    </row>
    <row r="4882" spans="7:7" ht="12" customHeight="1">
      <c r="G4882" s="203"/>
    </row>
    <row r="4883" spans="7:7" ht="12" customHeight="1">
      <c r="G4883" s="203"/>
    </row>
    <row r="4884" spans="7:7" ht="12" customHeight="1">
      <c r="G4884" s="203"/>
    </row>
    <row r="4885" spans="7:7" ht="12" customHeight="1">
      <c r="G4885" s="203"/>
    </row>
    <row r="4886" spans="7:7" ht="12" customHeight="1">
      <c r="G4886" s="203"/>
    </row>
    <row r="4887" spans="7:7" ht="12" customHeight="1">
      <c r="G4887" s="203"/>
    </row>
    <row r="4888" spans="7:7" ht="12" customHeight="1">
      <c r="G4888" s="203"/>
    </row>
    <row r="4889" spans="7:7" ht="12" customHeight="1">
      <c r="G4889" s="203"/>
    </row>
    <row r="4890" spans="7:7" ht="12" customHeight="1">
      <c r="G4890" s="203"/>
    </row>
    <row r="4891" spans="7:7" ht="12" customHeight="1">
      <c r="G4891" s="203"/>
    </row>
    <row r="4892" spans="7:7" ht="12" customHeight="1">
      <c r="G4892" s="203"/>
    </row>
    <row r="4893" spans="7:7" ht="12" customHeight="1">
      <c r="G4893" s="203"/>
    </row>
    <row r="4894" spans="7:7" ht="12" customHeight="1">
      <c r="G4894" s="203"/>
    </row>
    <row r="4895" spans="7:7" ht="12" customHeight="1">
      <c r="G4895" s="203"/>
    </row>
    <row r="4896" spans="7:7" ht="12" customHeight="1">
      <c r="G4896" s="203"/>
    </row>
    <row r="4897" spans="7:7" ht="12" customHeight="1">
      <c r="G4897" s="203"/>
    </row>
    <row r="4898" spans="7:7" ht="12" customHeight="1">
      <c r="G4898" s="203"/>
    </row>
    <row r="4899" spans="7:7" ht="12" customHeight="1">
      <c r="G4899" s="203"/>
    </row>
    <row r="4900" spans="7:7" ht="12" customHeight="1">
      <c r="G4900" s="203"/>
    </row>
    <row r="4901" spans="7:7" ht="12" customHeight="1">
      <c r="G4901" s="203"/>
    </row>
    <row r="4902" spans="7:7" ht="12" customHeight="1">
      <c r="G4902" s="203"/>
    </row>
    <row r="4903" spans="7:7" ht="12" customHeight="1">
      <c r="G4903" s="203"/>
    </row>
    <row r="4904" spans="7:7" ht="12" customHeight="1">
      <c r="G4904" s="203"/>
    </row>
    <row r="4905" spans="7:7" ht="12" customHeight="1">
      <c r="G4905" s="203"/>
    </row>
    <row r="4906" spans="7:7" ht="12" customHeight="1">
      <c r="G4906" s="203"/>
    </row>
    <row r="4907" spans="7:7" ht="12" customHeight="1">
      <c r="G4907" s="203"/>
    </row>
    <row r="4908" spans="7:7" ht="12" customHeight="1">
      <c r="G4908" s="203"/>
    </row>
    <row r="4909" spans="7:7" ht="12" customHeight="1">
      <c r="G4909" s="203"/>
    </row>
    <row r="4910" spans="7:7" ht="12" customHeight="1">
      <c r="G4910" s="203"/>
    </row>
    <row r="4911" spans="7:7" ht="12" customHeight="1">
      <c r="G4911" s="203"/>
    </row>
    <row r="4912" spans="7:7" ht="12" customHeight="1">
      <c r="G4912" s="203"/>
    </row>
    <row r="4913" spans="7:7" ht="12" customHeight="1">
      <c r="G4913" s="203"/>
    </row>
    <row r="4914" spans="7:7" ht="12" customHeight="1">
      <c r="G4914" s="203"/>
    </row>
    <row r="4915" spans="7:7" ht="12" customHeight="1">
      <c r="G4915" s="203"/>
    </row>
    <row r="4916" spans="7:7" ht="12" customHeight="1">
      <c r="G4916" s="203"/>
    </row>
    <row r="4917" spans="7:7" ht="12" customHeight="1">
      <c r="G4917" s="203"/>
    </row>
    <row r="4918" spans="7:7" ht="12" customHeight="1">
      <c r="G4918" s="203"/>
    </row>
    <row r="4919" spans="7:7" ht="12" customHeight="1">
      <c r="G4919" s="203"/>
    </row>
    <row r="4920" spans="7:7" ht="12" customHeight="1">
      <c r="G4920" s="203"/>
    </row>
    <row r="4921" spans="7:7" ht="12" customHeight="1">
      <c r="G4921" s="203"/>
    </row>
    <row r="4922" spans="7:7" ht="12" customHeight="1">
      <c r="G4922" s="203"/>
    </row>
    <row r="4923" spans="7:7" ht="12" customHeight="1">
      <c r="G4923" s="203"/>
    </row>
    <row r="4924" spans="7:7" ht="12" customHeight="1">
      <c r="G4924" s="203"/>
    </row>
    <row r="4925" spans="7:7" ht="12" customHeight="1">
      <c r="G4925" s="203"/>
    </row>
    <row r="4926" spans="7:7" ht="12" customHeight="1">
      <c r="G4926" s="203"/>
    </row>
    <row r="4927" spans="7:7" ht="12" customHeight="1">
      <c r="G4927" s="203"/>
    </row>
    <row r="4928" spans="7:7" ht="12" customHeight="1">
      <c r="G4928" s="203"/>
    </row>
    <row r="4929" spans="7:7" ht="12" customHeight="1">
      <c r="G4929" s="203"/>
    </row>
    <row r="4930" spans="7:7" ht="12" customHeight="1">
      <c r="G4930" s="203"/>
    </row>
    <row r="4931" spans="7:7" ht="12" customHeight="1">
      <c r="G4931" s="203"/>
    </row>
    <row r="4932" spans="7:7" ht="12" customHeight="1">
      <c r="G4932" s="203"/>
    </row>
    <row r="4933" spans="7:7" ht="12" customHeight="1">
      <c r="G4933" s="203"/>
    </row>
    <row r="4934" spans="7:7" ht="12" customHeight="1">
      <c r="G4934" s="203"/>
    </row>
    <row r="4935" spans="7:7" ht="12" customHeight="1">
      <c r="G4935" s="203"/>
    </row>
    <row r="4936" spans="7:7" ht="12" customHeight="1">
      <c r="G4936" s="203"/>
    </row>
    <row r="4937" spans="7:7" ht="12" customHeight="1">
      <c r="G4937" s="203"/>
    </row>
    <row r="4938" spans="7:7" ht="12" customHeight="1">
      <c r="G4938" s="203"/>
    </row>
    <row r="4939" spans="7:7" ht="12" customHeight="1">
      <c r="G4939" s="203"/>
    </row>
    <row r="4940" spans="7:7" ht="12" customHeight="1">
      <c r="G4940" s="203"/>
    </row>
    <row r="4941" spans="7:7" ht="12" customHeight="1">
      <c r="G4941" s="203"/>
    </row>
    <row r="4942" spans="7:7" ht="12" customHeight="1">
      <c r="G4942" s="203"/>
    </row>
    <row r="4943" spans="7:7" ht="12" customHeight="1">
      <c r="G4943" s="203"/>
    </row>
    <row r="4944" spans="7:7" ht="12" customHeight="1">
      <c r="G4944" s="203"/>
    </row>
    <row r="4945" spans="7:7" ht="12" customHeight="1">
      <c r="G4945" s="203"/>
    </row>
    <row r="4946" spans="7:7" ht="12" customHeight="1">
      <c r="G4946" s="203"/>
    </row>
    <row r="4947" spans="7:7" ht="12" customHeight="1">
      <c r="G4947" s="203"/>
    </row>
    <row r="4948" spans="7:7" ht="12" customHeight="1">
      <c r="G4948" s="203"/>
    </row>
    <row r="4949" spans="7:7" ht="12" customHeight="1">
      <c r="G4949" s="203"/>
    </row>
    <row r="4950" spans="7:7" ht="12" customHeight="1">
      <c r="G4950" s="203"/>
    </row>
    <row r="4951" spans="7:7" ht="12" customHeight="1">
      <c r="G4951" s="203"/>
    </row>
    <row r="4952" spans="7:7" ht="12" customHeight="1">
      <c r="G4952" s="203"/>
    </row>
    <row r="4953" spans="7:7" ht="12" customHeight="1">
      <c r="G4953" s="203"/>
    </row>
    <row r="4954" spans="7:7" ht="12" customHeight="1">
      <c r="G4954" s="203"/>
    </row>
    <row r="4955" spans="7:7" ht="12" customHeight="1">
      <c r="G4955" s="203"/>
    </row>
    <row r="4956" spans="7:7" ht="12" customHeight="1">
      <c r="G4956" s="203"/>
    </row>
    <row r="4957" spans="7:7" ht="12" customHeight="1">
      <c r="G4957" s="203"/>
    </row>
    <row r="4958" spans="7:7" ht="12" customHeight="1">
      <c r="G4958" s="203"/>
    </row>
    <row r="4959" spans="7:7" ht="12" customHeight="1">
      <c r="G4959" s="203"/>
    </row>
    <row r="4960" spans="7:7" ht="12" customHeight="1">
      <c r="G4960" s="203"/>
    </row>
    <row r="4961" spans="7:7" ht="12" customHeight="1">
      <c r="G4961" s="203"/>
    </row>
    <row r="4962" spans="7:7" ht="12" customHeight="1">
      <c r="G4962" s="203"/>
    </row>
    <row r="4963" spans="7:7" ht="12" customHeight="1">
      <c r="G4963" s="203"/>
    </row>
    <row r="4964" spans="7:7" ht="12" customHeight="1">
      <c r="G4964" s="203"/>
    </row>
    <row r="4965" spans="7:7" ht="12" customHeight="1">
      <c r="G4965" s="203"/>
    </row>
    <row r="4966" spans="7:7" ht="12" customHeight="1">
      <c r="G4966" s="203"/>
    </row>
    <row r="4967" spans="7:7" ht="12" customHeight="1">
      <c r="G4967" s="203"/>
    </row>
    <row r="4968" spans="7:7" ht="12" customHeight="1">
      <c r="G4968" s="203"/>
    </row>
    <row r="4969" spans="7:7" ht="12" customHeight="1">
      <c r="G4969" s="203"/>
    </row>
    <row r="4970" spans="7:7" ht="12" customHeight="1">
      <c r="G4970" s="203"/>
    </row>
    <row r="4971" spans="7:7" ht="12" customHeight="1">
      <c r="G4971" s="203"/>
    </row>
    <row r="4972" spans="7:7" ht="12" customHeight="1">
      <c r="G4972" s="203"/>
    </row>
    <row r="4973" spans="7:7" ht="12" customHeight="1">
      <c r="G4973" s="203"/>
    </row>
    <row r="4974" spans="7:7" ht="12" customHeight="1">
      <c r="G4974" s="203"/>
    </row>
    <row r="4975" spans="7:7" ht="12" customHeight="1">
      <c r="G4975" s="203"/>
    </row>
    <row r="4976" spans="7:7" ht="12" customHeight="1">
      <c r="G4976" s="203"/>
    </row>
    <row r="4977" spans="7:7" ht="12" customHeight="1">
      <c r="G4977" s="203"/>
    </row>
    <row r="4978" spans="7:7" ht="12" customHeight="1">
      <c r="G4978" s="203"/>
    </row>
    <row r="4979" spans="7:7" ht="12" customHeight="1">
      <c r="G4979" s="203"/>
    </row>
    <row r="4980" spans="7:7" ht="12" customHeight="1">
      <c r="G4980" s="203"/>
    </row>
    <row r="4981" spans="7:7" ht="12" customHeight="1">
      <c r="G4981" s="203"/>
    </row>
    <row r="4982" spans="7:7" ht="12" customHeight="1">
      <c r="G4982" s="203"/>
    </row>
    <row r="4983" spans="7:7" ht="12" customHeight="1">
      <c r="G4983" s="203"/>
    </row>
    <row r="4984" spans="7:7" ht="12" customHeight="1">
      <c r="G4984" s="203"/>
    </row>
    <row r="4985" spans="7:7" ht="12" customHeight="1">
      <c r="G4985" s="203"/>
    </row>
    <row r="4986" spans="7:7" ht="12" customHeight="1">
      <c r="G4986" s="203"/>
    </row>
    <row r="4987" spans="7:7" ht="12" customHeight="1">
      <c r="G4987" s="203"/>
    </row>
    <row r="4988" spans="7:7" ht="12" customHeight="1">
      <c r="G4988" s="203"/>
    </row>
    <row r="4989" spans="7:7" ht="12" customHeight="1">
      <c r="G4989" s="203"/>
    </row>
    <row r="4990" spans="7:7" ht="12" customHeight="1">
      <c r="G4990" s="203"/>
    </row>
    <row r="4991" spans="7:7" ht="12" customHeight="1">
      <c r="G4991" s="203"/>
    </row>
    <row r="4992" spans="7:7" ht="12" customHeight="1">
      <c r="G4992" s="203"/>
    </row>
    <row r="4993" spans="7:7" ht="12" customHeight="1">
      <c r="G4993" s="203"/>
    </row>
    <row r="4994" spans="7:7" ht="12" customHeight="1">
      <c r="G4994" s="203"/>
    </row>
    <row r="4995" spans="7:7" ht="12" customHeight="1">
      <c r="G4995" s="203"/>
    </row>
    <row r="4996" spans="7:7" ht="12" customHeight="1">
      <c r="G4996" s="203"/>
    </row>
    <row r="4997" spans="7:7" ht="12" customHeight="1">
      <c r="G4997" s="203"/>
    </row>
    <row r="4998" spans="7:7" ht="12" customHeight="1">
      <c r="G4998" s="203"/>
    </row>
    <row r="4999" spans="7:7" ht="12" customHeight="1">
      <c r="G4999" s="203"/>
    </row>
    <row r="5000" spans="7:7" ht="12" customHeight="1">
      <c r="G5000" s="203"/>
    </row>
    <row r="5001" spans="7:7" ht="12" customHeight="1">
      <c r="G5001" s="203"/>
    </row>
    <row r="5002" spans="7:7" ht="12" customHeight="1">
      <c r="G5002" s="203"/>
    </row>
    <row r="5003" spans="7:7" ht="12" customHeight="1">
      <c r="G5003" s="203"/>
    </row>
    <row r="5004" spans="7:7" ht="12" customHeight="1">
      <c r="G5004" s="203"/>
    </row>
    <row r="5005" spans="7:7" ht="12" customHeight="1">
      <c r="G5005" s="203"/>
    </row>
    <row r="5006" spans="7:7" ht="12" customHeight="1">
      <c r="G5006" s="203"/>
    </row>
    <row r="5007" spans="7:7" ht="12" customHeight="1">
      <c r="G5007" s="203"/>
    </row>
    <row r="5008" spans="7:7" ht="12" customHeight="1">
      <c r="G5008" s="203"/>
    </row>
    <row r="5009" spans="7:7" ht="12" customHeight="1">
      <c r="G5009" s="203"/>
    </row>
    <row r="5010" spans="7:7" ht="12" customHeight="1">
      <c r="G5010" s="203"/>
    </row>
    <row r="5011" spans="7:7" ht="12" customHeight="1">
      <c r="G5011" s="203"/>
    </row>
    <row r="5012" spans="7:7" ht="12" customHeight="1">
      <c r="G5012" s="203"/>
    </row>
    <row r="5013" spans="7:7" ht="12" customHeight="1">
      <c r="G5013" s="203"/>
    </row>
    <row r="5014" spans="7:7" ht="12" customHeight="1">
      <c r="G5014" s="203"/>
    </row>
    <row r="5015" spans="7:7" ht="12" customHeight="1">
      <c r="G5015" s="203"/>
    </row>
    <row r="5016" spans="7:7" ht="12" customHeight="1">
      <c r="G5016" s="203"/>
    </row>
    <row r="5017" spans="7:7" ht="12" customHeight="1">
      <c r="G5017" s="203"/>
    </row>
    <row r="5018" spans="7:7" ht="12" customHeight="1">
      <c r="G5018" s="203"/>
    </row>
    <row r="5019" spans="7:7" ht="12" customHeight="1">
      <c r="G5019" s="203"/>
    </row>
    <row r="5020" spans="7:7" ht="12" customHeight="1">
      <c r="G5020" s="203"/>
    </row>
    <row r="5021" spans="7:7" ht="12" customHeight="1">
      <c r="G5021" s="203"/>
    </row>
    <row r="5022" spans="7:7" ht="12" customHeight="1">
      <c r="G5022" s="203"/>
    </row>
    <row r="5023" spans="7:7" ht="12" customHeight="1">
      <c r="G5023" s="203"/>
    </row>
    <row r="5024" spans="7:7" ht="12" customHeight="1">
      <c r="G5024" s="203"/>
    </row>
    <row r="5025" spans="7:7" ht="12" customHeight="1">
      <c r="G5025" s="203"/>
    </row>
    <row r="5026" spans="7:7" ht="12" customHeight="1">
      <c r="G5026" s="203"/>
    </row>
    <row r="5027" spans="7:7" ht="12" customHeight="1">
      <c r="G5027" s="203"/>
    </row>
    <row r="5028" spans="7:7" ht="12" customHeight="1">
      <c r="G5028" s="203"/>
    </row>
    <row r="5029" spans="7:7" ht="12" customHeight="1">
      <c r="G5029" s="203"/>
    </row>
    <row r="5030" spans="7:7" ht="12" customHeight="1">
      <c r="G5030" s="203"/>
    </row>
    <row r="5031" spans="7:7" ht="12" customHeight="1">
      <c r="G5031" s="203"/>
    </row>
    <row r="5032" spans="7:7" ht="12" customHeight="1">
      <c r="G5032" s="203"/>
    </row>
    <row r="5033" spans="7:7" ht="12" customHeight="1">
      <c r="G5033" s="203"/>
    </row>
    <row r="5034" spans="7:7" ht="12" customHeight="1">
      <c r="G5034" s="203"/>
    </row>
    <row r="5035" spans="7:7" ht="12" customHeight="1">
      <c r="G5035" s="203"/>
    </row>
    <row r="5036" spans="7:7" ht="12" customHeight="1">
      <c r="G5036" s="203"/>
    </row>
    <row r="5037" spans="7:7" ht="12" customHeight="1">
      <c r="G5037" s="203"/>
    </row>
    <row r="5038" spans="7:7" ht="12" customHeight="1">
      <c r="G5038" s="203"/>
    </row>
    <row r="5039" spans="7:7" ht="12" customHeight="1">
      <c r="G5039" s="203"/>
    </row>
    <row r="5040" spans="7:7" ht="12" customHeight="1">
      <c r="G5040" s="203"/>
    </row>
    <row r="5041" spans="7:7" ht="12" customHeight="1">
      <c r="G5041" s="203"/>
    </row>
    <row r="5042" spans="7:7" ht="12" customHeight="1">
      <c r="G5042" s="203"/>
    </row>
    <row r="5043" spans="7:7" ht="12" customHeight="1">
      <c r="G5043" s="203"/>
    </row>
    <row r="5044" spans="7:7" ht="12" customHeight="1">
      <c r="G5044" s="203"/>
    </row>
    <row r="5045" spans="7:7" ht="12" customHeight="1">
      <c r="G5045" s="203"/>
    </row>
    <row r="5046" spans="7:7" ht="12" customHeight="1">
      <c r="G5046" s="203"/>
    </row>
    <row r="5047" spans="7:7" ht="12" customHeight="1">
      <c r="G5047" s="203"/>
    </row>
    <row r="5048" spans="7:7" ht="12" customHeight="1">
      <c r="G5048" s="203"/>
    </row>
    <row r="5049" spans="7:7" ht="12" customHeight="1">
      <c r="G5049" s="203"/>
    </row>
    <row r="5050" spans="7:7" ht="12" customHeight="1">
      <c r="G5050" s="203"/>
    </row>
    <row r="5051" spans="7:7" ht="12" customHeight="1">
      <c r="G5051" s="203"/>
    </row>
    <row r="5052" spans="7:7" ht="12" customHeight="1">
      <c r="G5052" s="203"/>
    </row>
    <row r="5053" spans="7:7" ht="12" customHeight="1">
      <c r="G5053" s="203"/>
    </row>
    <row r="5054" spans="7:7" ht="12" customHeight="1">
      <c r="G5054" s="203"/>
    </row>
    <row r="5055" spans="7:7" ht="12" customHeight="1">
      <c r="G5055" s="203"/>
    </row>
    <row r="5056" spans="7:7" ht="12" customHeight="1">
      <c r="G5056" s="203"/>
    </row>
    <row r="5057" spans="7:7" ht="12" customHeight="1">
      <c r="G5057" s="203"/>
    </row>
    <row r="5058" spans="7:7" ht="12" customHeight="1">
      <c r="G5058" s="203"/>
    </row>
    <row r="5059" spans="7:7" ht="12" customHeight="1">
      <c r="G5059" s="203"/>
    </row>
    <row r="5060" spans="7:7" ht="12" customHeight="1">
      <c r="G5060" s="203"/>
    </row>
    <row r="5061" spans="7:7" ht="12" customHeight="1">
      <c r="G5061" s="203"/>
    </row>
    <row r="5062" spans="7:7" ht="12" customHeight="1">
      <c r="G5062" s="203"/>
    </row>
    <row r="5063" spans="7:7" ht="12" customHeight="1">
      <c r="G5063" s="203"/>
    </row>
    <row r="5064" spans="7:7" ht="12" customHeight="1">
      <c r="G5064" s="203"/>
    </row>
    <row r="5065" spans="7:7" ht="12" customHeight="1">
      <c r="G5065" s="203"/>
    </row>
    <row r="5066" spans="7:7" ht="12" customHeight="1">
      <c r="G5066" s="203"/>
    </row>
    <row r="5067" spans="7:7" ht="12" customHeight="1">
      <c r="G5067" s="203"/>
    </row>
    <row r="5068" spans="7:7" ht="12" customHeight="1">
      <c r="G5068" s="203"/>
    </row>
    <row r="5069" spans="7:7" ht="12" customHeight="1">
      <c r="G5069" s="203"/>
    </row>
    <row r="5070" spans="7:7" ht="12" customHeight="1">
      <c r="G5070" s="203"/>
    </row>
    <row r="5071" spans="7:7" ht="12" customHeight="1">
      <c r="G5071" s="203"/>
    </row>
    <row r="5072" spans="7:7" ht="12" customHeight="1">
      <c r="G5072" s="203"/>
    </row>
    <row r="5073" spans="7:7" ht="12" customHeight="1">
      <c r="G5073" s="203"/>
    </row>
    <row r="5074" spans="7:7" ht="12" customHeight="1">
      <c r="G5074" s="203"/>
    </row>
    <row r="5075" spans="7:7" ht="12" customHeight="1">
      <c r="G5075" s="203"/>
    </row>
    <row r="5076" spans="7:7" ht="12" customHeight="1">
      <c r="G5076" s="203"/>
    </row>
    <row r="5077" spans="7:7" ht="12" customHeight="1">
      <c r="G5077" s="203"/>
    </row>
    <row r="5078" spans="7:7" ht="12" customHeight="1">
      <c r="G5078" s="203"/>
    </row>
    <row r="5079" spans="7:7" ht="12" customHeight="1">
      <c r="G5079" s="203"/>
    </row>
    <row r="5080" spans="7:7" ht="12" customHeight="1">
      <c r="G5080" s="203"/>
    </row>
    <row r="5081" spans="7:7" ht="12" customHeight="1">
      <c r="G5081" s="203"/>
    </row>
    <row r="5082" spans="7:7" ht="12" customHeight="1">
      <c r="G5082" s="203"/>
    </row>
    <row r="5083" spans="7:7" ht="12" customHeight="1">
      <c r="G5083" s="203"/>
    </row>
    <row r="5084" spans="7:7" ht="12" customHeight="1">
      <c r="G5084" s="203"/>
    </row>
    <row r="5085" spans="7:7" ht="12" customHeight="1">
      <c r="G5085" s="203"/>
    </row>
    <row r="5086" spans="7:7" ht="12" customHeight="1">
      <c r="G5086" s="203"/>
    </row>
    <row r="5087" spans="7:7" ht="12" customHeight="1">
      <c r="G5087" s="203"/>
    </row>
    <row r="5088" spans="7:7" ht="12" customHeight="1">
      <c r="G5088" s="203"/>
    </row>
    <row r="5089" spans="7:7" ht="12" customHeight="1">
      <c r="G5089" s="203"/>
    </row>
    <row r="5090" spans="7:7" ht="12" customHeight="1">
      <c r="G5090" s="203"/>
    </row>
    <row r="5091" spans="7:7" ht="12" customHeight="1">
      <c r="G5091" s="203"/>
    </row>
    <row r="5092" spans="7:7" ht="12" customHeight="1">
      <c r="G5092" s="203"/>
    </row>
    <row r="5093" spans="7:7" ht="12" customHeight="1">
      <c r="G5093" s="203"/>
    </row>
    <row r="5094" spans="7:7" ht="12" customHeight="1">
      <c r="G5094" s="203"/>
    </row>
    <row r="5095" spans="7:7" ht="12" customHeight="1">
      <c r="G5095" s="203"/>
    </row>
    <row r="5096" spans="7:7" ht="12" customHeight="1">
      <c r="G5096" s="203"/>
    </row>
    <row r="5097" spans="7:7" ht="12" customHeight="1">
      <c r="G5097" s="203"/>
    </row>
    <row r="5098" spans="7:7" ht="12" customHeight="1">
      <c r="G5098" s="203"/>
    </row>
    <row r="5099" spans="7:7" ht="12" customHeight="1">
      <c r="G5099" s="203"/>
    </row>
    <row r="5100" spans="7:7" ht="12" customHeight="1">
      <c r="G5100" s="203"/>
    </row>
    <row r="5101" spans="7:7" ht="12" customHeight="1">
      <c r="G5101" s="203"/>
    </row>
    <row r="5102" spans="7:7" ht="12" customHeight="1">
      <c r="G5102" s="203"/>
    </row>
    <row r="5103" spans="7:7" ht="12" customHeight="1">
      <c r="G5103" s="203"/>
    </row>
    <row r="5104" spans="7:7" ht="12" customHeight="1">
      <c r="G5104" s="203"/>
    </row>
    <row r="5105" spans="7:7" ht="12" customHeight="1">
      <c r="G5105" s="203"/>
    </row>
    <row r="5106" spans="7:7" ht="12" customHeight="1">
      <c r="G5106" s="203"/>
    </row>
    <row r="5107" spans="7:7" ht="12" customHeight="1">
      <c r="G5107" s="203"/>
    </row>
    <row r="5108" spans="7:7" ht="12" customHeight="1">
      <c r="G5108" s="203"/>
    </row>
    <row r="5109" spans="7:7" ht="12" customHeight="1">
      <c r="G5109" s="203"/>
    </row>
    <row r="5110" spans="7:7" ht="12" customHeight="1">
      <c r="G5110" s="203"/>
    </row>
    <row r="5111" spans="7:7" ht="12" customHeight="1">
      <c r="G5111" s="203"/>
    </row>
    <row r="5112" spans="7:7" ht="12" customHeight="1">
      <c r="G5112" s="203"/>
    </row>
    <row r="5113" spans="7:7" ht="12" customHeight="1">
      <c r="G5113" s="203"/>
    </row>
    <row r="5114" spans="7:7" ht="12" customHeight="1">
      <c r="G5114" s="203"/>
    </row>
    <row r="5115" spans="7:7" ht="12" customHeight="1">
      <c r="G5115" s="203"/>
    </row>
    <row r="5116" spans="7:7" ht="12" customHeight="1">
      <c r="G5116" s="203"/>
    </row>
    <row r="5117" spans="7:7" ht="12" customHeight="1">
      <c r="G5117" s="203"/>
    </row>
    <row r="5118" spans="7:7" ht="12" customHeight="1">
      <c r="G5118" s="203"/>
    </row>
    <row r="5119" spans="7:7" ht="12" customHeight="1">
      <c r="G5119" s="203"/>
    </row>
    <row r="5120" spans="7:7" ht="12" customHeight="1">
      <c r="G5120" s="203"/>
    </row>
    <row r="5121" spans="7:7" ht="12" customHeight="1">
      <c r="G5121" s="203"/>
    </row>
    <row r="5122" spans="7:7" ht="12" customHeight="1">
      <c r="G5122" s="203"/>
    </row>
    <row r="5123" spans="7:7" ht="12" customHeight="1">
      <c r="G5123" s="203"/>
    </row>
    <row r="5124" spans="7:7" ht="12" customHeight="1">
      <c r="G5124" s="203"/>
    </row>
    <row r="5125" spans="7:7" ht="12" customHeight="1">
      <c r="G5125" s="203"/>
    </row>
    <row r="5126" spans="7:7" ht="12" customHeight="1">
      <c r="G5126" s="203"/>
    </row>
    <row r="5127" spans="7:7" ht="12" customHeight="1">
      <c r="G5127" s="203"/>
    </row>
    <row r="5128" spans="7:7" ht="12" customHeight="1">
      <c r="G5128" s="203"/>
    </row>
    <row r="5129" spans="7:7" ht="12" customHeight="1">
      <c r="G5129" s="203"/>
    </row>
    <row r="5130" spans="7:7" ht="12" customHeight="1">
      <c r="G5130" s="203"/>
    </row>
    <row r="5131" spans="7:7" ht="12" customHeight="1">
      <c r="G5131" s="203"/>
    </row>
    <row r="5132" spans="7:7" ht="12" customHeight="1">
      <c r="G5132" s="203"/>
    </row>
    <row r="5133" spans="7:7" ht="12" customHeight="1">
      <c r="G5133" s="203"/>
    </row>
    <row r="5134" spans="7:7" ht="12" customHeight="1">
      <c r="G5134" s="203"/>
    </row>
    <row r="5135" spans="7:7" ht="12" customHeight="1">
      <c r="G5135" s="203"/>
    </row>
    <row r="5136" spans="7:7" ht="12" customHeight="1">
      <c r="G5136" s="203"/>
    </row>
    <row r="5137" spans="7:7" ht="12" customHeight="1">
      <c r="G5137" s="203"/>
    </row>
    <row r="5138" spans="7:7" ht="12" customHeight="1">
      <c r="G5138" s="203"/>
    </row>
    <row r="5139" spans="7:7" ht="12" customHeight="1">
      <c r="G5139" s="203"/>
    </row>
    <row r="5140" spans="7:7" ht="12" customHeight="1">
      <c r="G5140" s="203"/>
    </row>
    <row r="5141" spans="7:7" ht="12" customHeight="1">
      <c r="G5141" s="203"/>
    </row>
    <row r="5142" spans="7:7" ht="12" customHeight="1">
      <c r="G5142" s="203"/>
    </row>
    <row r="5143" spans="7:7" ht="12" customHeight="1">
      <c r="G5143" s="203"/>
    </row>
    <row r="5144" spans="7:7" ht="12" customHeight="1">
      <c r="G5144" s="203"/>
    </row>
    <row r="5145" spans="7:7" ht="12" customHeight="1">
      <c r="G5145" s="203"/>
    </row>
    <row r="5146" spans="7:7" ht="12" customHeight="1">
      <c r="G5146" s="203"/>
    </row>
    <row r="5147" spans="7:7" ht="12" customHeight="1">
      <c r="G5147" s="203"/>
    </row>
    <row r="5148" spans="7:7" ht="12" customHeight="1">
      <c r="G5148" s="203"/>
    </row>
    <row r="5149" spans="7:7" ht="12" customHeight="1">
      <c r="G5149" s="203"/>
    </row>
    <row r="5150" spans="7:7" ht="12" customHeight="1">
      <c r="G5150" s="203"/>
    </row>
    <row r="5151" spans="7:7" ht="12" customHeight="1">
      <c r="G5151" s="203"/>
    </row>
    <row r="5152" spans="7:7" ht="12" customHeight="1">
      <c r="G5152" s="203"/>
    </row>
    <row r="5153" spans="7:7" ht="12" customHeight="1">
      <c r="G5153" s="203"/>
    </row>
    <row r="5154" spans="7:7" ht="12" customHeight="1">
      <c r="G5154" s="203"/>
    </row>
    <row r="5155" spans="7:7" ht="12" customHeight="1">
      <c r="G5155" s="203"/>
    </row>
    <row r="5156" spans="7:7" ht="12" customHeight="1">
      <c r="G5156" s="203"/>
    </row>
    <row r="5157" spans="7:7" ht="12" customHeight="1">
      <c r="G5157" s="203"/>
    </row>
    <row r="5158" spans="7:7" ht="12" customHeight="1">
      <c r="G5158" s="203"/>
    </row>
    <row r="5159" spans="7:7" ht="12" customHeight="1">
      <c r="G5159" s="203"/>
    </row>
    <row r="5160" spans="7:7" ht="12" customHeight="1">
      <c r="G5160" s="203"/>
    </row>
    <row r="5161" spans="7:7" ht="12" customHeight="1">
      <c r="G5161" s="203"/>
    </row>
    <row r="5162" spans="7:7" ht="12" customHeight="1">
      <c r="G5162" s="203"/>
    </row>
    <row r="5163" spans="7:7" ht="12" customHeight="1">
      <c r="G5163" s="203"/>
    </row>
    <row r="5164" spans="7:7" ht="12" customHeight="1">
      <c r="G5164" s="203"/>
    </row>
    <row r="5165" spans="7:7" ht="12" customHeight="1">
      <c r="G5165" s="203"/>
    </row>
    <row r="5166" spans="7:7" ht="12" customHeight="1">
      <c r="G5166" s="203"/>
    </row>
    <row r="5167" spans="7:7" ht="12" customHeight="1">
      <c r="G5167" s="203"/>
    </row>
    <row r="5168" spans="7:7" ht="12" customHeight="1">
      <c r="G5168" s="203"/>
    </row>
    <row r="5169" spans="7:7" ht="12" customHeight="1">
      <c r="G5169" s="203"/>
    </row>
    <row r="5170" spans="7:7" ht="12" customHeight="1">
      <c r="G5170" s="203"/>
    </row>
    <row r="5171" spans="7:7" ht="12" customHeight="1">
      <c r="G5171" s="203"/>
    </row>
    <row r="5172" spans="7:7" ht="12" customHeight="1">
      <c r="G5172" s="203"/>
    </row>
    <row r="5173" spans="7:7" ht="12" customHeight="1">
      <c r="G5173" s="203"/>
    </row>
    <row r="5174" spans="7:7" ht="12" customHeight="1">
      <c r="G5174" s="203"/>
    </row>
    <row r="5175" spans="7:7" ht="12" customHeight="1">
      <c r="G5175" s="203"/>
    </row>
    <row r="5176" spans="7:7" ht="12" customHeight="1">
      <c r="G5176" s="203"/>
    </row>
    <row r="5177" spans="7:7" ht="12" customHeight="1">
      <c r="G5177" s="203"/>
    </row>
    <row r="5178" spans="7:7" ht="12" customHeight="1">
      <c r="G5178" s="203"/>
    </row>
    <row r="5179" spans="7:7" ht="12" customHeight="1">
      <c r="G5179" s="203"/>
    </row>
    <row r="5180" spans="7:7" ht="12" customHeight="1">
      <c r="G5180" s="203"/>
    </row>
    <row r="5181" spans="7:7" ht="12" customHeight="1">
      <c r="G5181" s="203"/>
    </row>
    <row r="5182" spans="7:7" ht="12" customHeight="1">
      <c r="G5182" s="203"/>
    </row>
    <row r="5183" spans="7:7" ht="12" customHeight="1">
      <c r="G5183" s="203"/>
    </row>
    <row r="5184" spans="7:7" ht="12" customHeight="1">
      <c r="G5184" s="203"/>
    </row>
    <row r="5185" spans="7:7" ht="12" customHeight="1">
      <c r="G5185" s="203"/>
    </row>
    <row r="5186" spans="7:7" ht="12" customHeight="1">
      <c r="G5186" s="203"/>
    </row>
    <row r="5187" spans="7:7" ht="12" customHeight="1">
      <c r="G5187" s="203"/>
    </row>
    <row r="5188" spans="7:7" ht="12" customHeight="1">
      <c r="G5188" s="203"/>
    </row>
    <row r="5189" spans="7:7" ht="12" customHeight="1">
      <c r="G5189" s="203"/>
    </row>
    <row r="5190" spans="7:7" ht="12" customHeight="1">
      <c r="G5190" s="203"/>
    </row>
    <row r="5191" spans="7:7" ht="12" customHeight="1">
      <c r="G5191" s="203"/>
    </row>
    <row r="5192" spans="7:7" ht="12" customHeight="1">
      <c r="G5192" s="203"/>
    </row>
    <row r="5193" spans="7:7" ht="12" customHeight="1">
      <c r="G5193" s="203"/>
    </row>
    <row r="5194" spans="7:7" ht="12" customHeight="1">
      <c r="G5194" s="203"/>
    </row>
    <row r="5195" spans="7:7" ht="12" customHeight="1">
      <c r="G5195" s="203"/>
    </row>
    <row r="5196" spans="7:7" ht="12" customHeight="1">
      <c r="G5196" s="203"/>
    </row>
    <row r="5197" spans="7:7" ht="12" customHeight="1">
      <c r="G5197" s="203"/>
    </row>
    <row r="5198" spans="7:7" ht="12" customHeight="1">
      <c r="G5198" s="203"/>
    </row>
    <row r="5199" spans="7:7" ht="12" customHeight="1">
      <c r="G5199" s="203"/>
    </row>
    <row r="5200" spans="7:7" ht="12" customHeight="1">
      <c r="G5200" s="203"/>
    </row>
    <row r="5201" spans="7:7" ht="12" customHeight="1">
      <c r="G5201" s="203"/>
    </row>
    <row r="5202" spans="7:7" ht="12" customHeight="1">
      <c r="G5202" s="203"/>
    </row>
    <row r="5203" spans="7:7" ht="12" customHeight="1">
      <c r="G5203" s="203"/>
    </row>
    <row r="5204" spans="7:7" ht="12" customHeight="1">
      <c r="G5204" s="203"/>
    </row>
    <row r="5205" spans="7:7" ht="12" customHeight="1">
      <c r="G5205" s="203"/>
    </row>
    <row r="5206" spans="7:7" ht="12" customHeight="1">
      <c r="G5206" s="203"/>
    </row>
    <row r="5207" spans="7:7" ht="12" customHeight="1">
      <c r="G5207" s="203"/>
    </row>
    <row r="5208" spans="7:7" ht="12" customHeight="1">
      <c r="G5208" s="203"/>
    </row>
    <row r="5209" spans="7:7" ht="12" customHeight="1">
      <c r="G5209" s="203"/>
    </row>
    <row r="5210" spans="7:7" ht="12" customHeight="1">
      <c r="G5210" s="203"/>
    </row>
    <row r="5211" spans="7:7" ht="12" customHeight="1">
      <c r="G5211" s="203"/>
    </row>
    <row r="5212" spans="7:7" ht="12" customHeight="1">
      <c r="G5212" s="203"/>
    </row>
    <row r="5213" spans="7:7" ht="12" customHeight="1">
      <c r="G5213" s="203"/>
    </row>
    <row r="5214" spans="7:7" ht="12" customHeight="1">
      <c r="G5214" s="203"/>
    </row>
    <row r="5215" spans="7:7" ht="12" customHeight="1">
      <c r="G5215" s="203"/>
    </row>
    <row r="5216" spans="7:7" ht="12" customHeight="1">
      <c r="G5216" s="203"/>
    </row>
    <row r="5217" spans="7:7" ht="12" customHeight="1">
      <c r="G5217" s="203"/>
    </row>
    <row r="5218" spans="7:7" ht="12" customHeight="1">
      <c r="G5218" s="203"/>
    </row>
    <row r="5219" spans="7:7" ht="12" customHeight="1">
      <c r="G5219" s="203"/>
    </row>
    <row r="5220" spans="7:7" ht="12" customHeight="1">
      <c r="G5220" s="203"/>
    </row>
    <row r="5221" spans="7:7" ht="12" customHeight="1">
      <c r="G5221" s="203"/>
    </row>
    <row r="5222" spans="7:7" ht="12" customHeight="1">
      <c r="G5222" s="203"/>
    </row>
    <row r="5223" spans="7:7" ht="12" customHeight="1">
      <c r="G5223" s="203"/>
    </row>
    <row r="5224" spans="7:7" ht="12" customHeight="1">
      <c r="G5224" s="203"/>
    </row>
    <row r="5225" spans="7:7" ht="12" customHeight="1">
      <c r="G5225" s="203"/>
    </row>
    <row r="5226" spans="7:7" ht="12" customHeight="1">
      <c r="G5226" s="203"/>
    </row>
    <row r="5227" spans="7:7" ht="12" customHeight="1">
      <c r="G5227" s="203"/>
    </row>
    <row r="5228" spans="7:7" ht="12" customHeight="1">
      <c r="G5228" s="203"/>
    </row>
    <row r="5229" spans="7:7" ht="12" customHeight="1">
      <c r="G5229" s="203"/>
    </row>
    <row r="5230" spans="7:7" ht="12" customHeight="1">
      <c r="G5230" s="203"/>
    </row>
    <row r="5231" spans="7:7" ht="12" customHeight="1">
      <c r="G5231" s="203"/>
    </row>
    <row r="5232" spans="7:7" ht="12" customHeight="1">
      <c r="G5232" s="203"/>
    </row>
    <row r="5233" spans="7:7" ht="12" customHeight="1">
      <c r="G5233" s="203"/>
    </row>
    <row r="5234" spans="7:7" ht="12" customHeight="1">
      <c r="G5234" s="203"/>
    </row>
    <row r="5235" spans="7:7" ht="12" customHeight="1">
      <c r="G5235" s="203"/>
    </row>
    <row r="5236" spans="7:7" ht="12" customHeight="1">
      <c r="G5236" s="203"/>
    </row>
    <row r="5237" spans="7:7" ht="12" customHeight="1">
      <c r="G5237" s="203"/>
    </row>
    <row r="5238" spans="7:7" ht="12" customHeight="1">
      <c r="G5238" s="203"/>
    </row>
    <row r="5239" spans="7:7" ht="12" customHeight="1">
      <c r="G5239" s="203"/>
    </row>
    <row r="5240" spans="7:7" ht="12" customHeight="1">
      <c r="G5240" s="203"/>
    </row>
    <row r="5241" spans="7:7" ht="12" customHeight="1">
      <c r="G5241" s="203"/>
    </row>
    <row r="5242" spans="7:7" ht="12" customHeight="1">
      <c r="G5242" s="203"/>
    </row>
    <row r="5243" spans="7:7" ht="12" customHeight="1">
      <c r="G5243" s="203"/>
    </row>
    <row r="5244" spans="7:7" ht="12" customHeight="1">
      <c r="G5244" s="203"/>
    </row>
    <row r="5245" spans="7:7" ht="12" customHeight="1">
      <c r="G5245" s="203"/>
    </row>
    <row r="5246" spans="7:7" ht="12" customHeight="1">
      <c r="G5246" s="203"/>
    </row>
    <row r="5247" spans="7:7" ht="12" customHeight="1">
      <c r="G5247" s="203"/>
    </row>
    <row r="5248" spans="7:7" ht="12" customHeight="1">
      <c r="G5248" s="203"/>
    </row>
    <row r="5249" spans="7:7" ht="12" customHeight="1">
      <c r="G5249" s="203"/>
    </row>
    <row r="5250" spans="7:7" ht="12" customHeight="1">
      <c r="G5250" s="203"/>
    </row>
    <row r="5251" spans="7:7" ht="12" customHeight="1">
      <c r="G5251" s="203"/>
    </row>
    <row r="5252" spans="7:7" ht="12" customHeight="1">
      <c r="G5252" s="203"/>
    </row>
    <row r="5253" spans="7:7" ht="12" customHeight="1">
      <c r="G5253" s="203"/>
    </row>
    <row r="5254" spans="7:7" ht="12" customHeight="1">
      <c r="G5254" s="203"/>
    </row>
    <row r="5255" spans="7:7" ht="12" customHeight="1">
      <c r="G5255" s="203"/>
    </row>
    <row r="5256" spans="7:7" ht="12" customHeight="1">
      <c r="G5256" s="203"/>
    </row>
    <row r="5257" spans="7:7" ht="12" customHeight="1">
      <c r="G5257" s="203"/>
    </row>
    <row r="5258" spans="7:7" ht="12" customHeight="1">
      <c r="G5258" s="203"/>
    </row>
    <row r="5259" spans="7:7" ht="12" customHeight="1">
      <c r="G5259" s="203"/>
    </row>
    <row r="5260" spans="7:7" ht="12" customHeight="1">
      <c r="G5260" s="203"/>
    </row>
    <row r="5261" spans="7:7" ht="12" customHeight="1">
      <c r="G5261" s="203"/>
    </row>
    <row r="5262" spans="7:7" ht="12" customHeight="1">
      <c r="G5262" s="203"/>
    </row>
    <row r="5263" spans="7:7" ht="12" customHeight="1">
      <c r="G5263" s="203"/>
    </row>
    <row r="5264" spans="7:7" ht="12" customHeight="1">
      <c r="G5264" s="203"/>
    </row>
    <row r="5265" spans="7:7" ht="12" customHeight="1">
      <c r="G5265" s="203"/>
    </row>
    <row r="5266" spans="7:7" ht="12" customHeight="1">
      <c r="G5266" s="203"/>
    </row>
    <row r="5267" spans="7:7" ht="12" customHeight="1">
      <c r="G5267" s="203"/>
    </row>
    <row r="5268" spans="7:7" ht="12" customHeight="1">
      <c r="G5268" s="203"/>
    </row>
    <row r="5269" spans="7:7" ht="12" customHeight="1">
      <c r="G5269" s="203"/>
    </row>
    <row r="5270" spans="7:7" ht="12" customHeight="1">
      <c r="G5270" s="203"/>
    </row>
    <row r="5271" spans="7:7" ht="12" customHeight="1">
      <c r="G5271" s="203"/>
    </row>
    <row r="5272" spans="7:7" ht="12" customHeight="1">
      <c r="G5272" s="203"/>
    </row>
    <row r="5273" spans="7:7" ht="12" customHeight="1">
      <c r="G5273" s="203"/>
    </row>
    <row r="5274" spans="7:7" ht="12" customHeight="1">
      <c r="G5274" s="203"/>
    </row>
    <row r="5275" spans="7:7" ht="12" customHeight="1">
      <c r="G5275" s="203"/>
    </row>
    <row r="5276" spans="7:7" ht="12" customHeight="1">
      <c r="G5276" s="203"/>
    </row>
    <row r="5277" spans="7:7" ht="12" customHeight="1">
      <c r="G5277" s="203"/>
    </row>
    <row r="5278" spans="7:7" ht="12" customHeight="1">
      <c r="G5278" s="203"/>
    </row>
    <row r="5279" spans="7:7" ht="12" customHeight="1">
      <c r="G5279" s="203"/>
    </row>
    <row r="5280" spans="7:7" ht="12" customHeight="1">
      <c r="G5280" s="203"/>
    </row>
    <row r="5281" spans="7:7" ht="12" customHeight="1">
      <c r="G5281" s="203"/>
    </row>
    <row r="5282" spans="7:7" ht="12" customHeight="1">
      <c r="G5282" s="203"/>
    </row>
    <row r="5283" spans="7:7" ht="12" customHeight="1">
      <c r="G5283" s="203"/>
    </row>
    <row r="5284" spans="7:7" ht="12" customHeight="1">
      <c r="G5284" s="203"/>
    </row>
    <row r="5285" spans="7:7" ht="12" customHeight="1">
      <c r="G5285" s="203"/>
    </row>
    <row r="5286" spans="7:7" ht="12" customHeight="1">
      <c r="G5286" s="203"/>
    </row>
    <row r="5287" spans="7:7" ht="12" customHeight="1">
      <c r="G5287" s="203"/>
    </row>
    <row r="5288" spans="7:7" ht="12" customHeight="1">
      <c r="G5288" s="203"/>
    </row>
    <row r="5289" spans="7:7" ht="12" customHeight="1">
      <c r="G5289" s="203"/>
    </row>
    <row r="5290" spans="7:7" ht="12" customHeight="1">
      <c r="G5290" s="203"/>
    </row>
    <row r="5291" spans="7:7" ht="12" customHeight="1">
      <c r="G5291" s="203"/>
    </row>
    <row r="5292" spans="7:7" ht="12" customHeight="1">
      <c r="G5292" s="203"/>
    </row>
    <row r="5293" spans="7:7" ht="12" customHeight="1">
      <c r="G5293" s="203"/>
    </row>
    <row r="5294" spans="7:7" ht="12" customHeight="1">
      <c r="G5294" s="203"/>
    </row>
    <row r="5295" spans="7:7" ht="12" customHeight="1">
      <c r="G5295" s="203"/>
    </row>
    <row r="5296" spans="7:7" ht="12" customHeight="1">
      <c r="G5296" s="203"/>
    </row>
    <row r="5297" spans="7:7" ht="12" customHeight="1">
      <c r="G5297" s="203"/>
    </row>
    <row r="5298" spans="7:7" ht="12" customHeight="1">
      <c r="G5298" s="203"/>
    </row>
    <row r="5299" spans="7:7" ht="12" customHeight="1">
      <c r="G5299" s="203"/>
    </row>
    <row r="5300" spans="7:7" ht="12" customHeight="1">
      <c r="G5300" s="203"/>
    </row>
    <row r="5301" spans="7:7" ht="12" customHeight="1">
      <c r="G5301" s="203"/>
    </row>
    <row r="5302" spans="7:7" ht="12" customHeight="1">
      <c r="G5302" s="203"/>
    </row>
    <row r="5303" spans="7:7" ht="12" customHeight="1">
      <c r="G5303" s="203"/>
    </row>
    <row r="5304" spans="7:7" ht="12" customHeight="1">
      <c r="G5304" s="203"/>
    </row>
    <row r="5305" spans="7:7" ht="12" customHeight="1">
      <c r="G5305" s="203"/>
    </row>
    <row r="5306" spans="7:7" ht="12" customHeight="1">
      <c r="G5306" s="203"/>
    </row>
    <row r="5307" spans="7:7" ht="12" customHeight="1">
      <c r="G5307" s="203"/>
    </row>
    <row r="5308" spans="7:7" ht="12" customHeight="1">
      <c r="G5308" s="203"/>
    </row>
    <row r="5309" spans="7:7" ht="12" customHeight="1">
      <c r="G5309" s="203"/>
    </row>
    <row r="5310" spans="7:7" ht="12" customHeight="1">
      <c r="G5310" s="203"/>
    </row>
    <row r="5311" spans="7:7" ht="12" customHeight="1">
      <c r="G5311" s="203"/>
    </row>
    <row r="5312" spans="7:7" ht="12" customHeight="1">
      <c r="G5312" s="203"/>
    </row>
    <row r="5313" spans="7:7" ht="12" customHeight="1">
      <c r="G5313" s="203"/>
    </row>
    <row r="5314" spans="7:7" ht="12" customHeight="1">
      <c r="G5314" s="203"/>
    </row>
    <row r="5315" spans="7:7" ht="12" customHeight="1">
      <c r="G5315" s="203"/>
    </row>
    <row r="5316" spans="7:7" ht="12" customHeight="1">
      <c r="G5316" s="203"/>
    </row>
    <row r="5317" spans="7:7" ht="12" customHeight="1">
      <c r="G5317" s="203"/>
    </row>
    <row r="5318" spans="7:7" ht="12" customHeight="1">
      <c r="G5318" s="203"/>
    </row>
    <row r="5319" spans="7:7" ht="12" customHeight="1">
      <c r="G5319" s="203"/>
    </row>
    <row r="5320" spans="7:7" ht="12" customHeight="1">
      <c r="G5320" s="203"/>
    </row>
    <row r="5321" spans="7:7" ht="12" customHeight="1">
      <c r="G5321" s="203"/>
    </row>
    <row r="5322" spans="7:7" ht="12" customHeight="1">
      <c r="G5322" s="203"/>
    </row>
    <row r="5323" spans="7:7" ht="12" customHeight="1">
      <c r="G5323" s="203"/>
    </row>
    <row r="5324" spans="7:7" ht="12" customHeight="1">
      <c r="G5324" s="203"/>
    </row>
    <row r="5325" spans="7:7" ht="12" customHeight="1">
      <c r="G5325" s="203"/>
    </row>
    <row r="5326" spans="7:7" ht="12" customHeight="1">
      <c r="G5326" s="203"/>
    </row>
    <row r="5327" spans="7:7" ht="12" customHeight="1">
      <c r="G5327" s="203"/>
    </row>
    <row r="5328" spans="7:7" ht="12" customHeight="1">
      <c r="G5328" s="203"/>
    </row>
    <row r="5329" spans="7:7" ht="12" customHeight="1">
      <c r="G5329" s="203"/>
    </row>
    <row r="5330" spans="7:7" ht="12" customHeight="1">
      <c r="G5330" s="203"/>
    </row>
    <row r="5331" spans="7:7" ht="12" customHeight="1">
      <c r="G5331" s="203"/>
    </row>
    <row r="5332" spans="7:7" ht="12" customHeight="1">
      <c r="G5332" s="203"/>
    </row>
    <row r="5333" spans="7:7" ht="12" customHeight="1">
      <c r="G5333" s="203"/>
    </row>
    <row r="5334" spans="7:7" ht="12" customHeight="1">
      <c r="G5334" s="203"/>
    </row>
    <row r="5335" spans="7:7" ht="12" customHeight="1">
      <c r="G5335" s="203"/>
    </row>
    <row r="5336" spans="7:7" ht="12" customHeight="1">
      <c r="G5336" s="203"/>
    </row>
    <row r="5337" spans="7:7" ht="12" customHeight="1">
      <c r="G5337" s="203"/>
    </row>
    <row r="5338" spans="7:7" ht="12" customHeight="1">
      <c r="G5338" s="203"/>
    </row>
    <row r="5339" spans="7:7" ht="12" customHeight="1">
      <c r="G5339" s="203"/>
    </row>
    <row r="5340" spans="7:7" ht="12" customHeight="1">
      <c r="G5340" s="203"/>
    </row>
    <row r="5341" spans="7:7" ht="12" customHeight="1">
      <c r="G5341" s="203"/>
    </row>
  </sheetData>
  <autoFilter ref="A5:Q2157" xr:uid="{F744D3DA-DF75-4182-9034-802655C8F5D1}">
    <filterColumn colId="5">
      <customFilters>
        <customFilter operator="notEqual" val=" "/>
      </customFilters>
    </filterColumn>
    <sortState xmlns:xlrd2="http://schemas.microsoft.com/office/spreadsheetml/2017/richdata2" ref="A1424:Q1520">
      <sortCondition ref="A5:A1520"/>
    </sortState>
  </autoFilter>
  <mergeCells count="9">
    <mergeCell ref="K4:L4"/>
    <mergeCell ref="M4:N4"/>
    <mergeCell ref="O4:O5"/>
    <mergeCell ref="P4:Q4"/>
    <mergeCell ref="A4:A5"/>
    <mergeCell ref="E4:E5"/>
    <mergeCell ref="F4:F5"/>
    <mergeCell ref="G4:H4"/>
    <mergeCell ref="I4:J4"/>
  </mergeCells>
  <phoneticPr fontId="5"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83A6-E9E4-4FDA-A930-ADF287DC63C0}">
  <dimension ref="A1:G27"/>
  <sheetViews>
    <sheetView workbookViewId="0">
      <selection activeCell="B5" sqref="B5"/>
    </sheetView>
  </sheetViews>
  <sheetFormatPr defaultColWidth="9" defaultRowHeight="16.5"/>
  <cols>
    <col min="1" max="1" width="24.625" style="128" customWidth="1"/>
    <col min="2" max="2" width="23.25" style="128" customWidth="1"/>
    <col min="3" max="3" width="9.5" style="128" customWidth="1"/>
    <col min="4" max="4" width="8.375" style="128" customWidth="1"/>
    <col min="5" max="5" width="71.375" style="128" bestFit="1" customWidth="1"/>
    <col min="6" max="6" width="17.25" style="128" customWidth="1"/>
    <col min="7" max="7" width="13.375" style="128" customWidth="1"/>
    <col min="8" max="16384" width="9" style="128"/>
  </cols>
  <sheetData>
    <row r="1" spans="1:7">
      <c r="A1" s="290" t="s">
        <v>105</v>
      </c>
      <c r="B1" s="290"/>
      <c r="C1" s="290"/>
      <c r="D1" s="290"/>
      <c r="E1" s="290"/>
      <c r="F1" s="290"/>
      <c r="G1" s="290"/>
    </row>
    <row r="2" spans="1:7">
      <c r="A2" s="290"/>
      <c r="B2" s="290"/>
      <c r="C2" s="290"/>
      <c r="D2" s="290"/>
      <c r="E2" s="290"/>
      <c r="F2" s="290"/>
      <c r="G2" s="290"/>
    </row>
    <row r="3" spans="1:7" ht="24.95" customHeight="1">
      <c r="A3" s="133" t="s">
        <v>106</v>
      </c>
      <c r="B3" s="291" t="str">
        <f>갑지!B7</f>
        <v>사택 노후 차단기 교체1안</v>
      </c>
      <c r="C3" s="292"/>
      <c r="D3" s="292"/>
      <c r="E3" s="292"/>
      <c r="F3" s="292"/>
      <c r="G3" s="293"/>
    </row>
    <row r="4" spans="1:7" ht="20.100000000000001" customHeight="1">
      <c r="A4" s="130" t="s">
        <v>107</v>
      </c>
      <c r="B4" s="130" t="s">
        <v>108</v>
      </c>
      <c r="C4" s="130" t="s">
        <v>109</v>
      </c>
      <c r="D4" s="130" t="s">
        <v>110</v>
      </c>
      <c r="E4" s="130" t="s">
        <v>111</v>
      </c>
      <c r="F4" s="130" t="s">
        <v>112</v>
      </c>
      <c r="G4" s="130" t="s">
        <v>113</v>
      </c>
    </row>
    <row r="5" spans="1:7" ht="20.100000000000001" customHeight="1">
      <c r="A5" s="114" t="s">
        <v>143</v>
      </c>
      <c r="B5" s="114" t="s">
        <v>144</v>
      </c>
      <c r="C5" s="129" t="s">
        <v>145</v>
      </c>
      <c r="D5" s="132">
        <v>60</v>
      </c>
      <c r="E5" s="131" t="s">
        <v>394</v>
      </c>
      <c r="F5" s="131"/>
      <c r="G5" s="131"/>
    </row>
    <row r="6" spans="1:7" ht="20.100000000000001" customHeight="1">
      <c r="A6" s="131"/>
      <c r="B6" s="131"/>
      <c r="C6" s="131"/>
      <c r="D6" s="131"/>
      <c r="E6" s="131"/>
      <c r="F6" s="131"/>
      <c r="G6" s="131"/>
    </row>
    <row r="7" spans="1:7" ht="20.100000000000001" customHeight="1">
      <c r="A7" s="131"/>
      <c r="B7" s="131"/>
      <c r="C7" s="131"/>
      <c r="D7" s="131"/>
      <c r="E7" s="131"/>
      <c r="F7" s="131"/>
      <c r="G7" s="131"/>
    </row>
    <row r="8" spans="1:7" ht="20.100000000000001" customHeight="1">
      <c r="A8" s="131"/>
      <c r="B8" s="131"/>
      <c r="C8" s="131"/>
      <c r="D8" s="131"/>
      <c r="E8" s="131"/>
      <c r="F8" s="131"/>
      <c r="G8" s="131"/>
    </row>
    <row r="9" spans="1:7" ht="20.100000000000001" customHeight="1">
      <c r="A9" s="131"/>
      <c r="B9" s="131"/>
      <c r="C9" s="131"/>
      <c r="D9" s="131"/>
      <c r="E9" s="131"/>
      <c r="F9" s="131"/>
      <c r="G9" s="131"/>
    </row>
    <row r="10" spans="1:7" ht="20.100000000000001" customHeight="1">
      <c r="A10" s="131"/>
      <c r="B10" s="131"/>
      <c r="C10" s="131"/>
      <c r="D10" s="131"/>
      <c r="E10" s="131"/>
      <c r="F10" s="131"/>
      <c r="G10" s="131"/>
    </row>
    <row r="11" spans="1:7" ht="20.100000000000001" customHeight="1">
      <c r="A11" s="131"/>
      <c r="B11" s="131"/>
      <c r="C11" s="131"/>
      <c r="D11" s="131"/>
      <c r="E11" s="131"/>
      <c r="F11" s="131"/>
      <c r="G11" s="131"/>
    </row>
    <row r="12" spans="1:7" ht="20.100000000000001" customHeight="1">
      <c r="A12" s="131"/>
      <c r="B12" s="131"/>
      <c r="C12" s="131"/>
      <c r="D12" s="131"/>
      <c r="E12" s="131"/>
      <c r="F12" s="131"/>
      <c r="G12" s="131"/>
    </row>
    <row r="13" spans="1:7" ht="20.100000000000001" customHeight="1">
      <c r="A13" s="131"/>
      <c r="B13" s="131"/>
      <c r="C13" s="131"/>
      <c r="D13" s="131"/>
      <c r="E13" s="131"/>
      <c r="F13" s="131"/>
      <c r="G13" s="131"/>
    </row>
    <row r="14" spans="1:7" ht="20.100000000000001" customHeight="1">
      <c r="A14" s="131"/>
      <c r="B14" s="131"/>
      <c r="C14" s="131"/>
      <c r="D14" s="131"/>
      <c r="E14" s="131"/>
      <c r="F14" s="131"/>
      <c r="G14" s="131"/>
    </row>
    <row r="15" spans="1:7" ht="20.100000000000001" customHeight="1">
      <c r="A15" s="131"/>
      <c r="B15" s="131"/>
      <c r="C15" s="131"/>
      <c r="D15" s="131"/>
      <c r="E15" s="131"/>
      <c r="F15" s="131"/>
      <c r="G15" s="131"/>
    </row>
    <row r="16" spans="1:7" ht="20.100000000000001" customHeight="1">
      <c r="A16" s="131"/>
      <c r="B16" s="131"/>
      <c r="C16" s="131"/>
      <c r="D16" s="131"/>
      <c r="E16" s="131"/>
      <c r="F16" s="131"/>
      <c r="G16" s="131"/>
    </row>
    <row r="17" spans="1:7" ht="20.100000000000001" customHeight="1">
      <c r="A17" s="131"/>
      <c r="B17" s="131"/>
      <c r="C17" s="131"/>
      <c r="D17" s="131"/>
      <c r="E17" s="131"/>
      <c r="F17" s="131"/>
      <c r="G17" s="131"/>
    </row>
    <row r="18" spans="1:7" ht="20.100000000000001" customHeight="1">
      <c r="A18" s="131"/>
      <c r="B18" s="131"/>
      <c r="C18" s="131"/>
      <c r="D18" s="131"/>
      <c r="E18" s="131"/>
      <c r="F18" s="131"/>
      <c r="G18" s="131"/>
    </row>
    <row r="19" spans="1:7" ht="20.100000000000001" customHeight="1">
      <c r="A19" s="131"/>
      <c r="B19" s="131"/>
      <c r="C19" s="131"/>
      <c r="D19" s="131"/>
      <c r="E19" s="131"/>
      <c r="F19" s="131"/>
      <c r="G19" s="131"/>
    </row>
    <row r="20" spans="1:7" ht="20.100000000000001" customHeight="1">
      <c r="A20" s="131"/>
      <c r="B20" s="131"/>
      <c r="C20" s="131"/>
      <c r="D20" s="131"/>
      <c r="E20" s="131"/>
      <c r="F20" s="131"/>
      <c r="G20" s="131"/>
    </row>
    <row r="21" spans="1:7" ht="20.100000000000001" customHeight="1">
      <c r="A21" s="131"/>
      <c r="B21" s="131"/>
      <c r="C21" s="131"/>
      <c r="D21" s="131"/>
      <c r="E21" s="131"/>
      <c r="F21" s="131"/>
      <c r="G21" s="131"/>
    </row>
    <row r="22" spans="1:7" ht="20.100000000000001" customHeight="1">
      <c r="A22" s="131"/>
      <c r="B22" s="131"/>
      <c r="C22" s="131"/>
      <c r="D22" s="131"/>
      <c r="E22" s="131"/>
      <c r="F22" s="131"/>
      <c r="G22" s="131"/>
    </row>
    <row r="23" spans="1:7" ht="20.100000000000001" customHeight="1">
      <c r="A23" s="131"/>
      <c r="B23" s="131"/>
      <c r="C23" s="131"/>
      <c r="D23" s="131"/>
      <c r="E23" s="131"/>
      <c r="F23" s="131"/>
      <c r="G23" s="131"/>
    </row>
    <row r="24" spans="1:7" ht="20.100000000000001" customHeight="1">
      <c r="A24" s="131"/>
      <c r="B24" s="131"/>
      <c r="C24" s="131"/>
      <c r="D24" s="131"/>
      <c r="E24" s="131"/>
      <c r="F24" s="131"/>
      <c r="G24" s="131"/>
    </row>
    <row r="25" spans="1:7" ht="20.100000000000001" customHeight="1">
      <c r="A25" s="131"/>
      <c r="B25" s="131"/>
      <c r="C25" s="131"/>
      <c r="D25" s="131"/>
      <c r="E25" s="131"/>
      <c r="F25" s="131"/>
      <c r="G25" s="131"/>
    </row>
    <row r="26" spans="1:7" ht="20.100000000000001" customHeight="1">
      <c r="A26" s="131"/>
      <c r="B26" s="131"/>
      <c r="C26" s="131"/>
      <c r="D26" s="131"/>
      <c r="E26" s="131"/>
      <c r="F26" s="131"/>
      <c r="G26" s="131"/>
    </row>
    <row r="27" spans="1:7" ht="20.100000000000001" customHeight="1">
      <c r="A27" s="131"/>
      <c r="B27" s="131"/>
      <c r="C27" s="131"/>
      <c r="D27" s="131"/>
      <c r="E27" s="131"/>
      <c r="F27" s="131"/>
      <c r="G27" s="131"/>
    </row>
  </sheetData>
  <mergeCells count="2">
    <mergeCell ref="A1:G2"/>
    <mergeCell ref="B3:G3"/>
  </mergeCells>
  <phoneticPr fontId="5" type="noConversion"/>
  <dataValidations disablePrompts="1" count="1">
    <dataValidation type="custom" allowBlank="1" showInputMessage="1" showErrorMessage="1" sqref="A1" xr:uid="{5F7E2222-E039-4792-8B81-F4858E83D8D0}">
      <formula1>A1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zoomScaleNormal="100" zoomScaleSheetLayoutView="100" workbookViewId="0">
      <selection activeCell="C13" sqref="C13:F13"/>
    </sheetView>
  </sheetViews>
  <sheetFormatPr defaultColWidth="9" defaultRowHeight="13.5"/>
  <cols>
    <col min="1" max="1" width="3.125" style="134" customWidth="1"/>
    <col min="2" max="2" width="18.25" style="144" customWidth="1"/>
    <col min="3" max="3" width="32.375" style="144" customWidth="1"/>
    <col min="4" max="4" width="10" style="145" customWidth="1"/>
    <col min="5" max="5" width="16.625" style="144" customWidth="1"/>
    <col min="6" max="6" width="16.625" style="135" customWidth="1"/>
    <col min="7" max="7" width="3.125" style="135" customWidth="1"/>
    <col min="8" max="16384" width="9" style="135"/>
  </cols>
  <sheetData>
    <row r="1" spans="1:6" ht="16.5" customHeight="1">
      <c r="B1" s="309" t="s">
        <v>114</v>
      </c>
      <c r="C1" s="310"/>
      <c r="D1" s="310"/>
      <c r="E1" s="310"/>
      <c r="F1" s="310"/>
    </row>
    <row r="2" spans="1:6" ht="25.5" customHeight="1">
      <c r="B2" s="310"/>
      <c r="C2" s="310"/>
      <c r="D2" s="310"/>
      <c r="E2" s="310"/>
      <c r="F2" s="310"/>
    </row>
    <row r="3" spans="1:6" ht="10.5" customHeight="1" thickBot="1">
      <c r="A3" s="311"/>
      <c r="B3" s="311"/>
      <c r="C3" s="311"/>
      <c r="D3" s="311"/>
      <c r="E3" s="311"/>
      <c r="F3" s="311"/>
    </row>
    <row r="4" spans="1:6" ht="31.5" customHeight="1">
      <c r="A4" s="136"/>
      <c r="B4" s="137" t="s">
        <v>115</v>
      </c>
      <c r="C4" s="138" t="s">
        <v>116</v>
      </c>
      <c r="D4" s="139" t="s">
        <v>117</v>
      </c>
      <c r="E4" s="312" t="str">
        <f>갑지!B9</f>
        <v>2025년 03월  일</v>
      </c>
      <c r="F4" s="313"/>
    </row>
    <row r="5" spans="1:6" s="142" customFormat="1" ht="31.5" customHeight="1">
      <c r="A5" s="140"/>
      <c r="B5" s="141" t="s">
        <v>118</v>
      </c>
      <c r="C5" s="314" t="str">
        <f>갑지!B7</f>
        <v>사택 노후 차단기 교체1안</v>
      </c>
      <c r="D5" s="315"/>
      <c r="E5" s="315"/>
      <c r="F5" s="316"/>
    </row>
    <row r="6" spans="1:6" ht="21.95" customHeight="1">
      <c r="A6" s="140"/>
      <c r="B6" s="317" t="s">
        <v>119</v>
      </c>
      <c r="C6" s="320" t="s">
        <v>120</v>
      </c>
      <c r="D6" s="321"/>
      <c r="E6" s="321"/>
      <c r="F6" s="322"/>
    </row>
    <row r="7" spans="1:6" ht="21.95" customHeight="1">
      <c r="A7" s="140"/>
      <c r="B7" s="318"/>
      <c r="C7" s="323" t="s">
        <v>2625</v>
      </c>
      <c r="D7" s="324"/>
      <c r="E7" s="324"/>
      <c r="F7" s="325"/>
    </row>
    <row r="8" spans="1:6" ht="21.95" customHeight="1">
      <c r="A8" s="140"/>
      <c r="B8" s="318"/>
      <c r="C8" s="323" t="s">
        <v>121</v>
      </c>
      <c r="D8" s="324"/>
      <c r="E8" s="324"/>
      <c r="F8" s="325"/>
    </row>
    <row r="9" spans="1:6" ht="21.95" customHeight="1">
      <c r="A9" s="140"/>
      <c r="B9" s="318"/>
      <c r="C9" s="299"/>
      <c r="D9" s="307"/>
      <c r="E9" s="307"/>
      <c r="F9" s="308"/>
    </row>
    <row r="10" spans="1:6" ht="21.95" customHeight="1">
      <c r="A10" s="140"/>
      <c r="B10" s="318"/>
      <c r="C10" s="299"/>
      <c r="D10" s="307"/>
      <c r="E10" s="307"/>
      <c r="F10" s="308"/>
    </row>
    <row r="11" spans="1:6" ht="21.95" customHeight="1">
      <c r="A11" s="140"/>
      <c r="B11" s="318"/>
      <c r="C11" s="299" t="s">
        <v>2624</v>
      </c>
      <c r="D11" s="307"/>
      <c r="E11" s="307"/>
      <c r="F11" s="308"/>
    </row>
    <row r="12" spans="1:6" ht="21.95" customHeight="1">
      <c r="A12" s="140"/>
      <c r="B12" s="318"/>
      <c r="C12" s="299" t="s">
        <v>2626</v>
      </c>
      <c r="D12" s="307"/>
      <c r="E12" s="307"/>
      <c r="F12" s="308"/>
    </row>
    <row r="13" spans="1:6" ht="21.95" customHeight="1">
      <c r="A13" s="140"/>
      <c r="B13" s="318"/>
      <c r="C13" s="299"/>
      <c r="D13" s="307"/>
      <c r="E13" s="307"/>
      <c r="F13" s="308"/>
    </row>
    <row r="14" spans="1:6" ht="21.95" customHeight="1">
      <c r="A14" s="140"/>
      <c r="B14" s="318"/>
      <c r="C14" s="299"/>
      <c r="D14" s="307"/>
      <c r="E14" s="307"/>
      <c r="F14" s="308"/>
    </row>
    <row r="15" spans="1:6" ht="21.95" customHeight="1">
      <c r="A15" s="140"/>
      <c r="B15" s="318"/>
      <c r="C15" s="299"/>
      <c r="D15" s="307"/>
      <c r="E15" s="307"/>
      <c r="F15" s="308"/>
    </row>
    <row r="16" spans="1:6" ht="21.95" customHeight="1">
      <c r="A16" s="140"/>
      <c r="B16" s="318"/>
      <c r="C16" s="299"/>
      <c r="D16" s="307"/>
      <c r="E16" s="307"/>
      <c r="F16" s="308"/>
    </row>
    <row r="17" spans="1:6" ht="21.95" customHeight="1">
      <c r="A17" s="140"/>
      <c r="B17" s="318"/>
      <c r="C17" s="299"/>
      <c r="D17" s="307"/>
      <c r="E17" s="307"/>
      <c r="F17" s="308"/>
    </row>
    <row r="18" spans="1:6" ht="21.95" customHeight="1">
      <c r="A18" s="140"/>
      <c r="B18" s="318"/>
      <c r="C18" s="299"/>
      <c r="D18" s="300"/>
      <c r="E18" s="300"/>
      <c r="F18" s="301"/>
    </row>
    <row r="19" spans="1:6" ht="19.899999999999999" customHeight="1">
      <c r="A19" s="140"/>
      <c r="B19" s="318"/>
      <c r="C19" s="299"/>
      <c r="D19" s="300"/>
      <c r="E19" s="300"/>
      <c r="F19" s="301"/>
    </row>
    <row r="20" spans="1:6" ht="21.95" customHeight="1">
      <c r="A20" s="140"/>
      <c r="B20" s="318"/>
      <c r="C20" s="294" t="s">
        <v>122</v>
      </c>
      <c r="D20" s="295"/>
      <c r="E20" s="295"/>
      <c r="F20" s="296"/>
    </row>
    <row r="21" spans="1:6" ht="21.95" customHeight="1">
      <c r="A21" s="140"/>
      <c r="B21" s="318"/>
      <c r="C21" s="294" t="s">
        <v>123</v>
      </c>
      <c r="D21" s="295"/>
      <c r="E21" s="295"/>
      <c r="F21" s="296"/>
    </row>
    <row r="22" spans="1:6" ht="21.95" customHeight="1">
      <c r="A22" s="140"/>
      <c r="B22" s="318"/>
      <c r="C22" s="299" t="s">
        <v>124</v>
      </c>
      <c r="D22" s="300"/>
      <c r="E22" s="300"/>
      <c r="F22" s="301"/>
    </row>
    <row r="23" spans="1:6" ht="21.95" customHeight="1">
      <c r="A23" s="140"/>
      <c r="B23" s="318"/>
      <c r="C23" s="299" t="s">
        <v>125</v>
      </c>
      <c r="D23" s="300"/>
      <c r="E23" s="300"/>
      <c r="F23" s="301"/>
    </row>
    <row r="24" spans="1:6" ht="21.95" customHeight="1">
      <c r="A24" s="140"/>
      <c r="B24" s="318"/>
      <c r="C24" s="299" t="s">
        <v>126</v>
      </c>
      <c r="D24" s="300"/>
      <c r="E24" s="300"/>
      <c r="F24" s="301"/>
    </row>
    <row r="25" spans="1:6" ht="21.95" customHeight="1">
      <c r="A25" s="140"/>
      <c r="B25" s="318"/>
      <c r="C25" s="294" t="s">
        <v>127</v>
      </c>
      <c r="D25" s="302"/>
      <c r="E25" s="302"/>
      <c r="F25" s="303"/>
    </row>
    <row r="26" spans="1:6" ht="21.95" customHeight="1">
      <c r="A26" s="140"/>
      <c r="B26" s="318"/>
      <c r="C26" s="294"/>
      <c r="D26" s="302"/>
      <c r="E26" s="302"/>
      <c r="F26" s="303"/>
    </row>
    <row r="27" spans="1:6" ht="21.95" customHeight="1">
      <c r="A27" s="140"/>
      <c r="B27" s="318"/>
      <c r="C27" s="294"/>
      <c r="D27" s="302"/>
      <c r="E27" s="302"/>
      <c r="F27" s="303"/>
    </row>
    <row r="28" spans="1:6" ht="21.95" customHeight="1">
      <c r="A28" s="140"/>
      <c r="B28" s="319"/>
      <c r="C28" s="304"/>
      <c r="D28" s="305"/>
      <c r="E28" s="305"/>
      <c r="F28" s="306"/>
    </row>
    <row r="29" spans="1:6" ht="50.1" customHeight="1">
      <c r="A29" s="140"/>
      <c r="B29" s="141" t="s">
        <v>128</v>
      </c>
      <c r="C29" s="143" t="s">
        <v>129</v>
      </c>
      <c r="D29" s="297" t="s">
        <v>130</v>
      </c>
      <c r="E29" s="297"/>
      <c r="F29" s="298"/>
    </row>
    <row r="30" spans="1:6" ht="50.1" customHeight="1">
      <c r="A30" s="140"/>
      <c r="B30" s="141" t="s">
        <v>131</v>
      </c>
      <c r="C30" s="143" t="s">
        <v>396</v>
      </c>
      <c r="D30" s="297" t="s">
        <v>132</v>
      </c>
      <c r="E30" s="297"/>
      <c r="F30" s="298"/>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 ref="C16:F16"/>
    <mergeCell ref="C17:F17"/>
    <mergeCell ref="C18:F18"/>
    <mergeCell ref="C19:F19"/>
    <mergeCell ref="C20:F20"/>
    <mergeCell ref="C21:F21"/>
    <mergeCell ref="D29:F29"/>
    <mergeCell ref="D30:F30"/>
    <mergeCell ref="C23:F23"/>
    <mergeCell ref="C24:F24"/>
    <mergeCell ref="C25:F25"/>
    <mergeCell ref="C26:F26"/>
    <mergeCell ref="C27:F27"/>
    <mergeCell ref="C28:F28"/>
  </mergeCells>
  <phoneticPr fontId="5"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3" sqref="F33"/>
    </sheetView>
  </sheetViews>
  <sheetFormatPr defaultRowHeight="16.5"/>
  <sheetData>
    <row r="1" spans="1:1">
      <c r="A1" s="66" t="s">
        <v>40</v>
      </c>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8"/>
  <sheetViews>
    <sheetView showGridLines="0" zoomScale="175" zoomScaleNormal="175" workbookViewId="0">
      <selection activeCell="G20" sqref="G20"/>
    </sheetView>
  </sheetViews>
  <sheetFormatPr defaultRowHeight="16.5"/>
  <cols>
    <col min="1" max="1" width="2.25" customWidth="1"/>
  </cols>
  <sheetData>
    <row r="2" spans="2:2" ht="17.25">
      <c r="B2" s="62" t="s">
        <v>38</v>
      </c>
    </row>
    <row r="3" spans="2:2" ht="13.5" customHeight="1"/>
    <row r="4" spans="2:2">
      <c r="B4" t="s">
        <v>94</v>
      </c>
    </row>
    <row r="5" spans="2:2">
      <c r="B5" t="s">
        <v>95</v>
      </c>
    </row>
    <row r="6" spans="2:2">
      <c r="B6" t="s">
        <v>96</v>
      </c>
    </row>
    <row r="7" spans="2:2">
      <c r="B7" t="s">
        <v>98</v>
      </c>
    </row>
    <row r="8" spans="2:2">
      <c r="B8" t="s">
        <v>97</v>
      </c>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sheetPr>
    <tabColor theme="8"/>
  </sheetPr>
  <dimension ref="A1:P101"/>
  <sheetViews>
    <sheetView workbookViewId="0">
      <pane ySplit="5" topLeftCell="A6" activePane="bottomLeft" state="frozen"/>
      <selection activeCell="D40856" sqref="D40856"/>
      <selection pane="bottomLeft" activeCell="B22" sqref="B22"/>
    </sheetView>
  </sheetViews>
  <sheetFormatPr defaultRowHeight="13.5"/>
  <cols>
    <col min="1" max="1" width="18.25" style="108" customWidth="1"/>
    <col min="2" max="3" width="40.75" style="121" customWidth="1"/>
    <col min="4" max="4" width="7.375" style="121" customWidth="1"/>
    <col min="5" max="5" width="6.75" style="122" customWidth="1"/>
    <col min="6" max="8" width="11.75" style="122" customWidth="1"/>
    <col min="9" max="9" width="9.75" style="122" customWidth="1"/>
    <col min="10" max="13" width="11.75" style="108" hidden="1" customWidth="1"/>
    <col min="14" max="14" width="11.75" style="108" customWidth="1"/>
    <col min="15" max="15" width="11.75" style="124" customWidth="1"/>
    <col min="16" max="16" width="11.75" style="121" customWidth="1"/>
    <col min="17" max="16384" width="9" style="108"/>
  </cols>
  <sheetData>
    <row r="1" spans="1:16">
      <c r="A1" s="125"/>
    </row>
    <row r="2" spans="1:16" s="63" customFormat="1" ht="12.75">
      <c r="A2" s="126"/>
      <c r="B2" s="115"/>
      <c r="C2" s="115"/>
      <c r="D2" s="115"/>
      <c r="E2" s="117"/>
      <c r="F2" s="118"/>
      <c r="G2" s="65" t="s">
        <v>39</v>
      </c>
      <c r="I2" s="65" t="s">
        <v>39</v>
      </c>
      <c r="K2" s="65" t="s">
        <v>39</v>
      </c>
      <c r="M2" s="65" t="s">
        <v>39</v>
      </c>
      <c r="O2" s="64"/>
    </row>
    <row r="3" spans="1:16" s="63" customFormat="1" ht="16.5" customHeight="1">
      <c r="A3" s="113"/>
      <c r="B3" s="127" t="str">
        <f>"공사명"&amp;" "&amp;":"&amp;" "&amp;갑지!B7</f>
        <v>공사명 : 사택 노후 차단기 교체1안</v>
      </c>
      <c r="C3" s="115"/>
      <c r="D3" s="115"/>
      <c r="E3" s="117"/>
      <c r="F3" s="119"/>
      <c r="G3" s="112" t="s">
        <v>142</v>
      </c>
      <c r="I3" s="112" t="s">
        <v>142</v>
      </c>
      <c r="K3" s="112">
        <v>0.86</v>
      </c>
      <c r="M3" s="112">
        <v>0.8</v>
      </c>
      <c r="O3" s="64"/>
    </row>
    <row r="4" spans="1:16" s="63" customFormat="1" ht="16.5" customHeight="1">
      <c r="A4" s="327" t="s">
        <v>76</v>
      </c>
      <c r="B4" s="329" t="s">
        <v>87</v>
      </c>
      <c r="C4" s="329"/>
      <c r="D4" s="329" t="s">
        <v>79</v>
      </c>
      <c r="E4" s="330" t="s">
        <v>80</v>
      </c>
      <c r="F4" s="331" t="s">
        <v>81</v>
      </c>
      <c r="G4" s="331"/>
      <c r="H4" s="331" t="s">
        <v>88</v>
      </c>
      <c r="I4" s="331"/>
      <c r="J4" s="326" t="s">
        <v>82</v>
      </c>
      <c r="K4" s="326"/>
      <c r="L4" s="326" t="s">
        <v>83</v>
      </c>
      <c r="M4" s="326"/>
      <c r="N4" s="327" t="s">
        <v>75</v>
      </c>
      <c r="O4" s="328" t="s">
        <v>78</v>
      </c>
      <c r="P4" s="327"/>
    </row>
    <row r="5" spans="1:16" s="63" customFormat="1" ht="16.5" customHeight="1">
      <c r="A5" s="327"/>
      <c r="B5" s="116" t="s">
        <v>84</v>
      </c>
      <c r="C5" s="116" t="s">
        <v>89</v>
      </c>
      <c r="D5" s="329"/>
      <c r="E5" s="330"/>
      <c r="F5" s="105" t="s">
        <v>90</v>
      </c>
      <c r="G5" s="111" t="s">
        <v>85</v>
      </c>
      <c r="H5" s="105" t="s">
        <v>91</v>
      </c>
      <c r="I5" s="111" t="s">
        <v>85</v>
      </c>
      <c r="J5" s="102" t="s">
        <v>86</v>
      </c>
      <c r="K5" s="110" t="s">
        <v>85</v>
      </c>
      <c r="L5" s="102" t="s">
        <v>86</v>
      </c>
      <c r="M5" s="110" t="s">
        <v>85</v>
      </c>
      <c r="N5" s="327"/>
      <c r="O5" s="103" t="s">
        <v>92</v>
      </c>
      <c r="P5" s="104" t="s">
        <v>77</v>
      </c>
    </row>
    <row r="6" spans="1:16" s="161" customFormat="1">
      <c r="A6" s="158"/>
      <c r="B6" s="159"/>
      <c r="C6" s="159"/>
      <c r="D6" s="154"/>
      <c r="E6" s="157"/>
      <c r="F6" s="157"/>
      <c r="G6" s="157"/>
      <c r="H6" s="157"/>
      <c r="I6" s="155"/>
      <c r="J6" s="152">
        <v>197736</v>
      </c>
      <c r="K6" s="109"/>
      <c r="L6" s="107"/>
      <c r="M6" s="109"/>
      <c r="N6" s="155"/>
      <c r="O6" s="160"/>
      <c r="P6" s="159"/>
    </row>
    <row r="7" spans="1:16">
      <c r="A7" s="219" t="s">
        <v>421</v>
      </c>
      <c r="B7" s="223" t="s">
        <v>271</v>
      </c>
      <c r="C7" s="223" t="s">
        <v>277</v>
      </c>
      <c r="D7" s="223" t="s">
        <v>5</v>
      </c>
      <c r="E7" s="223" t="s">
        <v>2620</v>
      </c>
      <c r="F7" s="151"/>
      <c r="G7" s="151"/>
      <c r="H7" s="151"/>
      <c r="I7" s="152"/>
      <c r="J7" s="152">
        <v>295464.15000000002</v>
      </c>
      <c r="K7" s="109"/>
      <c r="L7" s="107"/>
      <c r="M7" s="109"/>
      <c r="N7" s="107"/>
      <c r="O7" s="120"/>
      <c r="P7" s="114"/>
    </row>
    <row r="8" spans="1:16">
      <c r="A8" s="230" t="s">
        <v>490</v>
      </c>
      <c r="B8" s="247" t="s">
        <v>491</v>
      </c>
      <c r="C8" s="247" t="s">
        <v>2623</v>
      </c>
      <c r="D8" s="232" t="s">
        <v>485</v>
      </c>
      <c r="E8" s="265">
        <v>40</v>
      </c>
      <c r="F8" s="151"/>
      <c r="G8" s="151"/>
      <c r="H8" s="151"/>
      <c r="I8" s="152"/>
      <c r="J8" s="152">
        <v>131653</v>
      </c>
      <c r="K8" s="109"/>
      <c r="L8" s="107"/>
      <c r="M8" s="109"/>
      <c r="N8" s="107"/>
      <c r="O8" s="120"/>
      <c r="P8" s="114"/>
    </row>
    <row r="9" spans="1:16">
      <c r="A9" s="230" t="s">
        <v>554</v>
      </c>
      <c r="B9" s="247" t="s">
        <v>564</v>
      </c>
      <c r="C9" s="247" t="s">
        <v>565</v>
      </c>
      <c r="D9" s="232" t="s">
        <v>553</v>
      </c>
      <c r="E9" s="265">
        <v>40</v>
      </c>
      <c r="F9" s="151"/>
      <c r="G9" s="151"/>
      <c r="H9" s="151"/>
      <c r="I9" s="152"/>
      <c r="J9" s="152">
        <v>1909218</v>
      </c>
      <c r="K9" s="109"/>
      <c r="L9" s="107"/>
      <c r="M9" s="109"/>
      <c r="N9" s="107"/>
      <c r="O9" s="120"/>
      <c r="P9" s="114"/>
    </row>
    <row r="10" spans="1:16">
      <c r="A10" s="168" t="s">
        <v>1468</v>
      </c>
      <c r="B10" s="167" t="s">
        <v>214</v>
      </c>
      <c r="C10" s="167" t="s">
        <v>218</v>
      </c>
      <c r="D10" s="224" t="s">
        <v>99</v>
      </c>
      <c r="E10" s="264">
        <v>20</v>
      </c>
      <c r="F10" s="151"/>
      <c r="G10" s="151"/>
      <c r="H10" s="151"/>
      <c r="I10" s="152"/>
      <c r="J10" s="152">
        <v>-1044.4000000000001</v>
      </c>
      <c r="K10" s="109"/>
      <c r="L10" s="107"/>
      <c r="M10" s="109"/>
      <c r="N10" s="107"/>
      <c r="O10" s="120"/>
      <c r="P10" s="114"/>
    </row>
    <row r="11" spans="1:16">
      <c r="A11" s="230" t="s">
        <v>1502</v>
      </c>
      <c r="B11" s="247" t="s">
        <v>200</v>
      </c>
      <c r="C11" s="247" t="s">
        <v>2622</v>
      </c>
      <c r="D11" s="232" t="s">
        <v>1144</v>
      </c>
      <c r="E11" s="265">
        <v>20</v>
      </c>
      <c r="F11" s="151"/>
      <c r="G11" s="151"/>
      <c r="H11" s="151"/>
      <c r="I11" s="152"/>
      <c r="J11" s="152">
        <v>-178344</v>
      </c>
      <c r="K11" s="109"/>
      <c r="L11" s="107"/>
      <c r="M11" s="109"/>
      <c r="N11" s="107"/>
      <c r="O11" s="120"/>
      <c r="P11" s="114"/>
    </row>
    <row r="12" spans="1:16">
      <c r="A12" s="168" t="s">
        <v>1492</v>
      </c>
      <c r="B12" s="167" t="s">
        <v>214</v>
      </c>
      <c r="C12" s="167" t="s">
        <v>237</v>
      </c>
      <c r="D12" s="224" t="s">
        <v>99</v>
      </c>
      <c r="E12" s="264">
        <v>50</v>
      </c>
      <c r="F12" s="151"/>
      <c r="G12" s="151"/>
      <c r="H12" s="151"/>
      <c r="I12" s="152"/>
      <c r="J12" s="152">
        <v>276580</v>
      </c>
      <c r="K12" s="109"/>
      <c r="L12" s="107"/>
      <c r="M12" s="109"/>
      <c r="N12" s="107"/>
      <c r="O12" s="120"/>
      <c r="P12" s="114"/>
    </row>
    <row r="13" spans="1:16">
      <c r="A13" s="230" t="s">
        <v>1501</v>
      </c>
      <c r="B13" s="247" t="s">
        <v>200</v>
      </c>
      <c r="C13" s="247" t="s">
        <v>2621</v>
      </c>
      <c r="D13" s="232" t="s">
        <v>1144</v>
      </c>
      <c r="E13" s="265">
        <v>50</v>
      </c>
      <c r="F13" s="151"/>
      <c r="G13" s="151"/>
      <c r="H13" s="151"/>
      <c r="I13" s="106"/>
      <c r="J13" s="106"/>
      <c r="K13" s="109"/>
      <c r="L13" s="107"/>
      <c r="M13" s="109"/>
      <c r="N13" s="107"/>
      <c r="O13" s="120"/>
      <c r="P13" s="114"/>
    </row>
    <row r="14" spans="1:16">
      <c r="A14" s="230"/>
      <c r="B14" s="247"/>
      <c r="C14" s="247"/>
      <c r="D14" s="232"/>
      <c r="E14" s="265"/>
      <c r="F14" s="155"/>
      <c r="G14" s="155"/>
      <c r="H14" s="155"/>
      <c r="I14" s="155"/>
      <c r="J14" s="155">
        <v>2631262.75</v>
      </c>
      <c r="K14" s="109"/>
      <c r="L14" s="107"/>
      <c r="M14" s="109"/>
      <c r="N14" s="107"/>
      <c r="O14" s="120"/>
      <c r="P14" s="114"/>
    </row>
    <row r="15" spans="1:16">
      <c r="A15" s="168"/>
      <c r="B15" s="167"/>
      <c r="C15" s="167"/>
      <c r="D15" s="224"/>
      <c r="E15" s="264"/>
      <c r="F15" s="155"/>
      <c r="G15" s="155"/>
      <c r="H15" s="155"/>
      <c r="I15" s="155"/>
      <c r="J15" s="156">
        <v>2917000</v>
      </c>
      <c r="K15" s="109"/>
      <c r="L15" s="107"/>
      <c r="M15" s="109"/>
      <c r="N15" s="107"/>
      <c r="O15" s="120"/>
      <c r="P15" s="114"/>
    </row>
    <row r="16" spans="1:16">
      <c r="A16" s="230"/>
      <c r="B16" s="247"/>
      <c r="C16" s="247"/>
      <c r="D16" s="232"/>
      <c r="E16" s="265"/>
      <c r="F16" s="107"/>
      <c r="G16" s="109"/>
      <c r="H16" s="107"/>
      <c r="I16" s="109"/>
      <c r="J16" s="107">
        <v>20750</v>
      </c>
      <c r="K16" s="109"/>
      <c r="L16" s="107"/>
      <c r="M16" s="109"/>
      <c r="N16" s="107"/>
      <c r="O16" s="120"/>
      <c r="P16" s="114"/>
    </row>
    <row r="17" spans="1:16">
      <c r="A17" s="168"/>
      <c r="B17" s="167"/>
      <c r="C17" s="167"/>
      <c r="D17" s="224"/>
      <c r="E17" s="264"/>
      <c r="F17" s="107"/>
      <c r="G17" s="109"/>
      <c r="H17" s="107"/>
      <c r="I17" s="109"/>
      <c r="J17" s="107">
        <v>175081</v>
      </c>
      <c r="K17" s="109"/>
      <c r="L17" s="107"/>
      <c r="M17" s="109"/>
      <c r="N17" s="107"/>
      <c r="O17" s="120"/>
      <c r="P17" s="114"/>
    </row>
    <row r="18" spans="1:16">
      <c r="A18" s="230"/>
      <c r="B18" s="247"/>
      <c r="C18" s="247"/>
      <c r="D18" s="232"/>
      <c r="E18" s="265"/>
      <c r="F18" s="107"/>
      <c r="G18" s="109"/>
      <c r="H18" s="107"/>
      <c r="I18" s="109"/>
      <c r="J18" s="107">
        <v>153960</v>
      </c>
      <c r="K18" s="109"/>
      <c r="L18" s="107"/>
      <c r="M18" s="109"/>
      <c r="N18" s="107"/>
      <c r="O18" s="120"/>
      <c r="P18" s="114"/>
    </row>
    <row r="19" spans="1:16">
      <c r="A19" s="168"/>
      <c r="B19" s="167"/>
      <c r="C19" s="167"/>
      <c r="D19" s="224"/>
      <c r="E19" s="264"/>
      <c r="F19" s="107"/>
      <c r="G19" s="109"/>
      <c r="H19" s="107"/>
      <c r="I19" s="109"/>
      <c r="J19" s="107">
        <v>142201</v>
      </c>
      <c r="K19" s="109"/>
      <c r="L19" s="107"/>
      <c r="M19" s="109"/>
      <c r="N19" s="107"/>
      <c r="O19" s="120"/>
      <c r="P19" s="114"/>
    </row>
    <row r="20" spans="1:16">
      <c r="A20" s="230"/>
      <c r="B20" s="247"/>
      <c r="C20" s="247"/>
      <c r="D20" s="232"/>
      <c r="E20" s="265"/>
      <c r="F20" s="107"/>
      <c r="G20" s="109"/>
      <c r="H20" s="107"/>
      <c r="I20" s="109"/>
      <c r="J20" s="107">
        <v>285813</v>
      </c>
      <c r="K20" s="109"/>
      <c r="L20" s="107"/>
      <c r="M20" s="109"/>
      <c r="N20" s="107"/>
      <c r="O20" s="120"/>
      <c r="P20" s="114"/>
    </row>
    <row r="21" spans="1:16">
      <c r="A21" s="168"/>
      <c r="B21" s="167"/>
      <c r="C21" s="167"/>
      <c r="D21" s="224"/>
      <c r="E21" s="264"/>
      <c r="F21" s="107"/>
      <c r="G21" s="109"/>
      <c r="H21" s="107"/>
      <c r="I21" s="109"/>
      <c r="J21" s="107">
        <v>218105</v>
      </c>
      <c r="K21" s="109"/>
      <c r="L21" s="107"/>
      <c r="M21" s="109"/>
      <c r="N21" s="107"/>
      <c r="O21" s="120"/>
      <c r="P21" s="114"/>
    </row>
    <row r="22" spans="1:16">
      <c r="A22" s="230"/>
      <c r="B22" s="247"/>
      <c r="C22" s="247"/>
      <c r="D22" s="232"/>
      <c r="E22" s="265"/>
      <c r="F22" s="107"/>
      <c r="G22" s="109"/>
      <c r="H22" s="107"/>
      <c r="I22" s="109"/>
      <c r="J22" s="107"/>
      <c r="K22" s="109"/>
      <c r="L22" s="107"/>
      <c r="M22" s="109"/>
      <c r="N22" s="107"/>
      <c r="O22" s="120"/>
      <c r="P22" s="114"/>
    </row>
    <row r="23" spans="1:16">
      <c r="A23" s="168"/>
      <c r="B23" s="167"/>
      <c r="C23" s="167"/>
      <c r="D23" s="224"/>
      <c r="E23" s="264"/>
      <c r="F23" s="107"/>
      <c r="G23" s="109"/>
      <c r="H23" s="107"/>
      <c r="I23" s="109"/>
      <c r="J23" s="107"/>
      <c r="K23" s="109"/>
      <c r="L23" s="107"/>
      <c r="M23" s="109"/>
      <c r="N23" s="107"/>
      <c r="O23" s="120"/>
      <c r="P23" s="114"/>
    </row>
    <row r="24" spans="1:16">
      <c r="A24" s="230"/>
      <c r="B24" s="247"/>
      <c r="C24" s="247"/>
      <c r="D24" s="232"/>
      <c r="E24" s="265"/>
      <c r="F24" s="107"/>
      <c r="G24" s="109"/>
      <c r="H24" s="107"/>
      <c r="I24" s="109"/>
      <c r="J24" s="107"/>
      <c r="K24" s="109"/>
      <c r="L24" s="107"/>
      <c r="M24" s="109"/>
      <c r="N24" s="107"/>
      <c r="O24" s="120"/>
      <c r="P24" s="114"/>
    </row>
    <row r="25" spans="1:16">
      <c r="A25" s="168"/>
      <c r="B25" s="167"/>
      <c r="C25" s="167"/>
      <c r="D25" s="224"/>
      <c r="E25" s="264"/>
      <c r="F25" s="107"/>
      <c r="G25" s="109"/>
      <c r="H25" s="107"/>
      <c r="I25" s="109"/>
      <c r="J25" s="107"/>
      <c r="K25" s="109"/>
      <c r="L25" s="107"/>
      <c r="M25" s="109"/>
      <c r="N25" s="107"/>
      <c r="O25" s="120"/>
      <c r="P25" s="114"/>
    </row>
    <row r="26" spans="1:16">
      <c r="A26" s="230"/>
      <c r="B26" s="247"/>
      <c r="C26" s="247"/>
      <c r="D26" s="232"/>
      <c r="E26" s="265"/>
      <c r="F26" s="107"/>
      <c r="G26" s="109"/>
      <c r="H26" s="107"/>
      <c r="I26" s="109"/>
      <c r="J26" s="107"/>
      <c r="K26" s="109"/>
      <c r="L26" s="107"/>
      <c r="M26" s="109"/>
      <c r="N26" s="107"/>
      <c r="O26" s="120"/>
      <c r="P26" s="114"/>
    </row>
    <row r="27" spans="1:16">
      <c r="A27" s="168"/>
      <c r="B27" s="167"/>
      <c r="C27" s="167"/>
      <c r="D27" s="224"/>
      <c r="E27" s="264"/>
      <c r="F27" s="107"/>
      <c r="G27" s="109"/>
      <c r="H27" s="107"/>
      <c r="I27" s="109"/>
      <c r="J27" s="107"/>
      <c r="K27" s="109"/>
      <c r="L27" s="107"/>
      <c r="M27" s="109"/>
      <c r="N27" s="107"/>
      <c r="O27" s="120"/>
      <c r="P27" s="114"/>
    </row>
    <row r="28" spans="1:16">
      <c r="A28" s="230"/>
      <c r="B28" s="247"/>
      <c r="C28" s="247"/>
      <c r="D28" s="232"/>
      <c r="E28" s="265"/>
      <c r="F28" s="107"/>
      <c r="G28" s="109"/>
      <c r="H28" s="107"/>
      <c r="I28" s="109"/>
      <c r="J28" s="107"/>
      <c r="K28" s="109"/>
      <c r="L28" s="107"/>
      <c r="M28" s="109"/>
      <c r="N28" s="107"/>
      <c r="O28" s="120"/>
      <c r="P28" s="114"/>
    </row>
    <row r="29" spans="1:16">
      <c r="A29" s="168"/>
      <c r="B29" s="167"/>
      <c r="C29" s="167"/>
      <c r="D29" s="224"/>
      <c r="E29" s="264"/>
      <c r="F29" s="107"/>
      <c r="G29" s="109"/>
      <c r="H29" s="107"/>
      <c r="I29" s="109"/>
      <c r="J29" s="107"/>
      <c r="K29" s="109"/>
      <c r="L29" s="107"/>
      <c r="M29" s="109"/>
      <c r="N29" s="107"/>
      <c r="O29" s="120"/>
      <c r="P29" s="114"/>
    </row>
    <row r="30" spans="1:16">
      <c r="A30" s="196"/>
      <c r="B30" s="167"/>
      <c r="C30" s="167"/>
      <c r="D30" s="197"/>
      <c r="E30" s="166"/>
      <c r="F30" s="107"/>
      <c r="G30" s="109"/>
      <c r="H30" s="107"/>
      <c r="I30" s="109"/>
      <c r="J30" s="107"/>
      <c r="K30" s="109"/>
      <c r="L30" s="107"/>
      <c r="M30" s="109"/>
      <c r="N30" s="107"/>
      <c r="O30" s="120"/>
      <c r="P30" s="114"/>
    </row>
    <row r="31" spans="1:16">
      <c r="A31" s="196"/>
      <c r="B31" s="167"/>
      <c r="C31" s="167"/>
      <c r="D31" s="197"/>
      <c r="E31" s="166"/>
      <c r="F31" s="107"/>
      <c r="G31" s="109"/>
      <c r="H31" s="107"/>
      <c r="I31" s="109"/>
      <c r="J31" s="107"/>
      <c r="K31" s="109"/>
      <c r="L31" s="107"/>
      <c r="M31" s="109"/>
      <c r="N31" s="107"/>
      <c r="O31" s="120"/>
      <c r="P31" s="114"/>
    </row>
    <row r="32" spans="1:16">
      <c r="A32" s="168"/>
      <c r="B32" s="196"/>
      <c r="C32" s="196"/>
      <c r="D32" s="227"/>
      <c r="E32" s="224"/>
      <c r="F32" s="107"/>
      <c r="G32" s="109"/>
      <c r="H32" s="107"/>
      <c r="I32" s="109"/>
      <c r="J32" s="107"/>
      <c r="K32" s="109"/>
      <c r="L32" s="107"/>
      <c r="M32" s="109"/>
      <c r="N32" s="107"/>
      <c r="O32" s="120"/>
      <c r="P32" s="114"/>
    </row>
    <row r="33" spans="1:16">
      <c r="A33" s="230"/>
      <c r="B33" s="247"/>
      <c r="C33" s="247"/>
      <c r="D33" s="232"/>
      <c r="E33" s="231"/>
      <c r="F33" s="107"/>
      <c r="G33" s="109"/>
      <c r="H33" s="107"/>
      <c r="I33" s="109"/>
      <c r="J33" s="107"/>
      <c r="K33" s="109"/>
      <c r="L33" s="107"/>
      <c r="M33" s="109"/>
      <c r="N33" s="107"/>
      <c r="O33" s="120"/>
      <c r="P33" s="114"/>
    </row>
    <row r="34" spans="1:16">
      <c r="A34" s="168"/>
      <c r="B34" s="196"/>
      <c r="C34" s="196"/>
      <c r="D34" s="227"/>
      <c r="E34" s="224"/>
      <c r="F34" s="107"/>
      <c r="G34" s="109"/>
      <c r="H34" s="107"/>
      <c r="I34" s="109"/>
      <c r="J34" s="107"/>
      <c r="K34" s="109"/>
      <c r="L34" s="107"/>
      <c r="M34" s="109"/>
      <c r="N34" s="107"/>
      <c r="O34" s="120"/>
      <c r="P34" s="114"/>
    </row>
    <row r="35" spans="1:16">
      <c r="A35" s="230"/>
      <c r="B35" s="247"/>
      <c r="C35" s="247"/>
      <c r="D35" s="232"/>
      <c r="E35" s="231"/>
      <c r="F35" s="107"/>
      <c r="G35" s="109"/>
      <c r="H35" s="107"/>
      <c r="I35" s="109"/>
      <c r="J35" s="107"/>
      <c r="K35" s="109"/>
      <c r="L35" s="107"/>
      <c r="M35" s="109"/>
      <c r="N35" s="107"/>
      <c r="O35" s="120"/>
      <c r="P35" s="114"/>
    </row>
    <row r="36" spans="1:16">
      <c r="A36" s="168"/>
      <c r="B36" s="196"/>
      <c r="C36" s="196"/>
      <c r="D36" s="227"/>
      <c r="E36" s="224"/>
      <c r="F36" s="107"/>
      <c r="G36" s="109"/>
      <c r="H36" s="107"/>
      <c r="I36" s="109"/>
      <c r="J36" s="107"/>
      <c r="K36" s="109"/>
      <c r="L36" s="107"/>
      <c r="M36" s="109"/>
      <c r="N36" s="107"/>
      <c r="O36" s="120"/>
      <c r="P36" s="114"/>
    </row>
    <row r="37" spans="1:16">
      <c r="A37" s="230"/>
      <c r="B37" s="247"/>
      <c r="C37" s="247"/>
      <c r="D37" s="232"/>
      <c r="E37" s="231"/>
      <c r="F37" s="107"/>
      <c r="G37" s="109"/>
      <c r="H37" s="107"/>
      <c r="I37" s="109"/>
      <c r="J37" s="107"/>
      <c r="K37" s="109"/>
      <c r="L37" s="107"/>
      <c r="M37" s="109"/>
      <c r="N37" s="107"/>
      <c r="O37" s="120"/>
      <c r="P37" s="114"/>
    </row>
    <row r="38" spans="1:16">
      <c r="A38" s="168"/>
      <c r="B38" s="167"/>
      <c r="C38" s="167"/>
      <c r="D38" s="224"/>
      <c r="E38" s="224"/>
      <c r="F38" s="107"/>
      <c r="G38" s="109"/>
      <c r="H38" s="107"/>
      <c r="I38" s="109"/>
      <c r="J38" s="107"/>
      <c r="K38" s="109"/>
      <c r="L38" s="107"/>
      <c r="M38" s="109"/>
      <c r="N38" s="107"/>
      <c r="O38" s="120"/>
      <c r="P38" s="114"/>
    </row>
    <row r="39" spans="1:16">
      <c r="A39" s="230"/>
      <c r="B39" s="247"/>
      <c r="C39" s="247"/>
      <c r="D39" s="232"/>
      <c r="E39" s="231"/>
      <c r="F39" s="107"/>
      <c r="G39" s="109"/>
      <c r="H39" s="107"/>
      <c r="I39" s="109"/>
      <c r="J39" s="107"/>
      <c r="K39" s="109"/>
      <c r="L39" s="107"/>
      <c r="M39" s="109"/>
      <c r="N39" s="107"/>
      <c r="O39" s="120"/>
      <c r="P39" s="114"/>
    </row>
    <row r="40" spans="1:16">
      <c r="A40" s="168"/>
      <c r="B40" s="167"/>
      <c r="C40" s="167"/>
      <c r="D40" s="224"/>
      <c r="E40" s="224"/>
      <c r="F40" s="107"/>
      <c r="G40" s="109"/>
      <c r="H40" s="107"/>
      <c r="I40" s="109"/>
      <c r="J40" s="107"/>
      <c r="K40" s="109"/>
      <c r="L40" s="107"/>
      <c r="M40" s="109"/>
      <c r="N40" s="107"/>
      <c r="O40" s="120"/>
      <c r="P40" s="114"/>
    </row>
    <row r="41" spans="1:16">
      <c r="A41" s="230"/>
      <c r="B41" s="247"/>
      <c r="C41" s="247"/>
      <c r="D41" s="232"/>
      <c r="E41" s="231"/>
      <c r="F41" s="107"/>
      <c r="G41" s="109"/>
      <c r="H41" s="107"/>
      <c r="I41" s="109"/>
      <c r="J41" s="107"/>
      <c r="K41" s="109"/>
      <c r="L41" s="107"/>
      <c r="M41" s="109"/>
      <c r="N41" s="107"/>
      <c r="O41" s="120"/>
      <c r="P41" s="114"/>
    </row>
    <row r="42" spans="1:16">
      <c r="A42" s="168"/>
      <c r="B42" s="167"/>
      <c r="C42" s="167"/>
      <c r="D42" s="224"/>
      <c r="E42" s="224"/>
      <c r="F42" s="107"/>
      <c r="G42" s="109"/>
      <c r="H42" s="107"/>
      <c r="I42" s="109"/>
      <c r="J42" s="107"/>
      <c r="K42" s="109"/>
      <c r="L42" s="107"/>
      <c r="M42" s="109"/>
      <c r="N42" s="107"/>
      <c r="O42" s="120"/>
      <c r="P42" s="114"/>
    </row>
    <row r="43" spans="1:16">
      <c r="A43" s="230"/>
      <c r="B43" s="247"/>
      <c r="C43" s="247"/>
      <c r="D43" s="232"/>
      <c r="E43" s="231"/>
      <c r="F43" s="107"/>
      <c r="G43" s="109"/>
      <c r="H43" s="107"/>
      <c r="I43" s="109"/>
      <c r="J43" s="107"/>
      <c r="K43" s="109"/>
      <c r="L43" s="107"/>
      <c r="M43" s="109"/>
      <c r="N43" s="107"/>
      <c r="O43" s="120"/>
      <c r="P43" s="114"/>
    </row>
    <row r="44" spans="1:16">
      <c r="A44" s="168"/>
      <c r="B44" s="167"/>
      <c r="C44" s="167"/>
      <c r="D44" s="224"/>
      <c r="E44" s="224"/>
      <c r="F44" s="107"/>
      <c r="G44" s="109"/>
      <c r="H44" s="107"/>
      <c r="I44" s="109"/>
      <c r="J44" s="107"/>
      <c r="K44" s="109"/>
      <c r="L44" s="107"/>
      <c r="M44" s="109"/>
      <c r="N44" s="107"/>
      <c r="O44" s="120"/>
      <c r="P44" s="114"/>
    </row>
    <row r="45" spans="1:16">
      <c r="A45" s="230"/>
      <c r="B45" s="247"/>
      <c r="C45" s="247"/>
      <c r="D45" s="232"/>
      <c r="E45" s="231"/>
      <c r="F45" s="107"/>
      <c r="G45" s="109"/>
      <c r="H45" s="107"/>
      <c r="I45" s="109"/>
      <c r="J45" s="107"/>
      <c r="K45" s="109"/>
      <c r="L45" s="107"/>
      <c r="M45" s="109"/>
      <c r="N45" s="107"/>
      <c r="O45" s="120"/>
      <c r="P45" s="114"/>
    </row>
    <row r="46" spans="1:16">
      <c r="A46" s="168"/>
      <c r="B46" s="196"/>
      <c r="C46" s="196"/>
      <c r="D46" s="227"/>
      <c r="E46" s="224"/>
      <c r="F46" s="107"/>
      <c r="G46" s="109"/>
      <c r="H46" s="107"/>
      <c r="I46" s="109"/>
      <c r="J46" s="107"/>
      <c r="K46" s="109"/>
      <c r="L46" s="107"/>
      <c r="M46" s="109"/>
      <c r="N46" s="107"/>
      <c r="O46" s="120"/>
      <c r="P46" s="114"/>
    </row>
    <row r="47" spans="1:16">
      <c r="A47" s="230"/>
      <c r="B47" s="247"/>
      <c r="C47" s="247"/>
      <c r="D47" s="232"/>
      <c r="E47" s="231"/>
      <c r="F47" s="107"/>
      <c r="G47" s="109"/>
      <c r="H47" s="107"/>
      <c r="I47" s="109"/>
      <c r="J47" s="107"/>
      <c r="K47" s="109"/>
      <c r="L47" s="107"/>
      <c r="M47" s="109"/>
      <c r="N47" s="107"/>
      <c r="O47" s="120"/>
      <c r="P47" s="114"/>
    </row>
    <row r="48" spans="1:16">
      <c r="A48" s="196"/>
      <c r="B48" s="167"/>
      <c r="C48" s="167"/>
      <c r="D48" s="197"/>
      <c r="E48" s="166"/>
      <c r="F48" s="107"/>
      <c r="G48" s="109"/>
      <c r="H48" s="107"/>
      <c r="I48" s="109"/>
      <c r="J48" s="107"/>
      <c r="K48" s="109"/>
      <c r="L48" s="107"/>
      <c r="M48" s="109"/>
      <c r="N48" s="107"/>
      <c r="O48" s="120"/>
      <c r="P48" s="114"/>
    </row>
    <row r="49" spans="1:16">
      <c r="A49" s="196"/>
      <c r="B49" s="167"/>
      <c r="C49" s="167"/>
      <c r="D49" s="197"/>
      <c r="E49" s="166"/>
      <c r="F49" s="107"/>
      <c r="G49" s="109"/>
      <c r="H49" s="107"/>
      <c r="I49" s="109"/>
      <c r="J49" s="107"/>
      <c r="K49" s="109"/>
      <c r="L49" s="107"/>
      <c r="M49" s="109"/>
      <c r="N49" s="107"/>
      <c r="O49" s="120"/>
      <c r="P49" s="114"/>
    </row>
    <row r="50" spans="1:16">
      <c r="A50" s="106"/>
      <c r="B50" s="114"/>
      <c r="C50" s="114"/>
      <c r="D50" s="114"/>
      <c r="E50" s="109"/>
      <c r="F50" s="107"/>
      <c r="G50" s="109"/>
      <c r="H50" s="107"/>
      <c r="I50" s="109"/>
      <c r="J50" s="107"/>
      <c r="K50" s="109"/>
      <c r="L50" s="107"/>
      <c r="M50" s="109"/>
      <c r="N50" s="107"/>
      <c r="O50" s="120"/>
      <c r="P50" s="114"/>
    </row>
    <row r="51" spans="1:16">
      <c r="A51" s="106"/>
      <c r="B51" s="114"/>
      <c r="C51" s="114"/>
      <c r="D51" s="114"/>
      <c r="E51" s="109"/>
      <c r="F51" s="107"/>
      <c r="G51" s="109"/>
      <c r="H51" s="107"/>
      <c r="I51" s="109"/>
      <c r="J51" s="107"/>
      <c r="K51" s="109"/>
      <c r="L51" s="107"/>
      <c r="M51" s="109"/>
      <c r="N51" s="107"/>
      <c r="O51" s="120"/>
      <c r="P51" s="114"/>
    </row>
    <row r="52" spans="1:16">
      <c r="A52" s="106"/>
      <c r="B52" s="114"/>
      <c r="C52" s="114"/>
      <c r="D52" s="114"/>
      <c r="E52" s="109"/>
      <c r="F52" s="107"/>
      <c r="G52" s="109"/>
      <c r="H52" s="107"/>
      <c r="I52" s="109"/>
      <c r="J52" s="107"/>
      <c r="K52" s="109"/>
      <c r="L52" s="107"/>
      <c r="M52" s="109"/>
      <c r="N52" s="107"/>
      <c r="O52" s="120"/>
      <c r="P52" s="114"/>
    </row>
    <row r="53" spans="1:16">
      <c r="A53" s="106"/>
      <c r="B53" s="114"/>
      <c r="C53" s="114"/>
      <c r="D53" s="114"/>
      <c r="E53" s="109"/>
      <c r="F53" s="107"/>
      <c r="G53" s="109"/>
      <c r="H53" s="107"/>
      <c r="I53" s="109"/>
      <c r="J53" s="107"/>
      <c r="K53" s="109"/>
      <c r="L53" s="107"/>
      <c r="M53" s="109"/>
      <c r="N53" s="107"/>
      <c r="O53" s="120"/>
      <c r="P53" s="114"/>
    </row>
    <row r="54" spans="1:16">
      <c r="A54" s="106"/>
      <c r="B54" s="114"/>
      <c r="C54" s="114"/>
      <c r="D54" s="114"/>
      <c r="E54" s="109"/>
      <c r="F54" s="107"/>
      <c r="G54" s="109"/>
      <c r="H54" s="107"/>
      <c r="I54" s="109"/>
      <c r="J54" s="107"/>
      <c r="K54" s="109"/>
      <c r="L54" s="107"/>
      <c r="M54" s="109"/>
      <c r="N54" s="107"/>
      <c r="O54" s="120"/>
      <c r="P54" s="114"/>
    </row>
    <row r="55" spans="1:16">
      <c r="A55" s="106"/>
      <c r="B55" s="114"/>
      <c r="C55" s="114"/>
      <c r="D55" s="114"/>
      <c r="E55" s="109"/>
      <c r="F55" s="107"/>
      <c r="G55" s="109"/>
      <c r="H55" s="107"/>
      <c r="I55" s="109"/>
      <c r="J55" s="107"/>
      <c r="K55" s="109"/>
      <c r="L55" s="107"/>
      <c r="M55" s="109"/>
      <c r="N55" s="107"/>
      <c r="O55" s="120"/>
      <c r="P55" s="114"/>
    </row>
    <row r="56" spans="1:16">
      <c r="A56" s="106"/>
      <c r="B56" s="114"/>
      <c r="C56" s="114"/>
      <c r="D56" s="114"/>
      <c r="E56" s="109"/>
      <c r="F56" s="107"/>
      <c r="G56" s="109"/>
      <c r="H56" s="107"/>
      <c r="I56" s="109"/>
      <c r="J56" s="107"/>
      <c r="K56" s="109"/>
      <c r="L56" s="107"/>
      <c r="M56" s="109"/>
      <c r="N56" s="107"/>
      <c r="O56" s="120"/>
      <c r="P56" s="114"/>
    </row>
    <row r="57" spans="1:16">
      <c r="A57" s="106"/>
      <c r="B57" s="114"/>
      <c r="C57" s="114"/>
      <c r="D57" s="114"/>
      <c r="E57" s="109"/>
      <c r="F57" s="107"/>
      <c r="G57" s="109"/>
      <c r="H57" s="107"/>
      <c r="I57" s="109"/>
      <c r="J57" s="107"/>
      <c r="K57" s="109"/>
      <c r="L57" s="107"/>
      <c r="M57" s="109"/>
      <c r="N57" s="107"/>
      <c r="O57" s="120"/>
      <c r="P57" s="114"/>
    </row>
    <row r="58" spans="1:16">
      <c r="A58" s="106"/>
      <c r="B58" s="114"/>
      <c r="C58" s="114"/>
      <c r="D58" s="114"/>
      <c r="E58" s="109"/>
      <c r="F58" s="107"/>
      <c r="G58" s="109"/>
      <c r="H58" s="107"/>
      <c r="I58" s="109"/>
      <c r="J58" s="107"/>
      <c r="K58" s="109"/>
      <c r="L58" s="107"/>
      <c r="M58" s="109"/>
      <c r="N58" s="107"/>
      <c r="O58" s="120"/>
      <c r="P58" s="114"/>
    </row>
    <row r="59" spans="1:16">
      <c r="A59" s="106"/>
      <c r="B59" s="114"/>
      <c r="C59" s="114"/>
      <c r="D59" s="114"/>
      <c r="E59" s="109"/>
      <c r="F59" s="107"/>
      <c r="G59" s="109"/>
      <c r="H59" s="107"/>
      <c r="I59" s="109"/>
      <c r="J59" s="107"/>
      <c r="K59" s="109"/>
      <c r="L59" s="107"/>
      <c r="M59" s="109"/>
      <c r="N59" s="107"/>
      <c r="O59" s="120"/>
      <c r="P59" s="114"/>
    </row>
    <row r="60" spans="1:16">
      <c r="A60" s="106"/>
      <c r="B60" s="114"/>
      <c r="C60" s="114"/>
      <c r="D60" s="114"/>
      <c r="E60" s="109"/>
      <c r="F60" s="107"/>
      <c r="G60" s="109"/>
      <c r="H60" s="107"/>
      <c r="I60" s="109"/>
      <c r="J60" s="107"/>
      <c r="K60" s="109"/>
      <c r="L60" s="107"/>
      <c r="M60" s="109"/>
      <c r="N60" s="107"/>
      <c r="O60" s="120"/>
      <c r="P60" s="114"/>
    </row>
    <row r="61" spans="1:16">
      <c r="A61" s="106"/>
      <c r="B61" s="114"/>
      <c r="C61" s="114"/>
      <c r="D61" s="114"/>
      <c r="E61" s="109"/>
      <c r="F61" s="107"/>
      <c r="G61" s="109"/>
      <c r="H61" s="107"/>
      <c r="I61" s="109"/>
      <c r="J61" s="107"/>
      <c r="K61" s="109"/>
      <c r="L61" s="107"/>
      <c r="M61" s="109"/>
      <c r="N61" s="107"/>
      <c r="O61" s="120"/>
      <c r="P61" s="114"/>
    </row>
    <row r="62" spans="1:16">
      <c r="A62" s="106"/>
      <c r="B62" s="114"/>
      <c r="C62" s="114"/>
      <c r="D62" s="114"/>
      <c r="E62" s="109"/>
      <c r="F62" s="107"/>
      <c r="G62" s="109"/>
      <c r="H62" s="107"/>
      <c r="I62" s="109"/>
      <c r="J62" s="107"/>
      <c r="K62" s="109"/>
      <c r="L62" s="107"/>
      <c r="M62" s="109"/>
      <c r="N62" s="107"/>
      <c r="O62" s="120"/>
      <c r="P62" s="114"/>
    </row>
    <row r="63" spans="1:16">
      <c r="A63" s="106"/>
      <c r="B63" s="114"/>
      <c r="C63" s="114"/>
      <c r="D63" s="114"/>
      <c r="E63" s="109"/>
      <c r="F63" s="107"/>
      <c r="G63" s="109"/>
      <c r="H63" s="107"/>
      <c r="I63" s="109"/>
      <c r="J63" s="107"/>
      <c r="K63" s="109"/>
      <c r="L63" s="107"/>
      <c r="M63" s="109"/>
      <c r="N63" s="107"/>
      <c r="O63" s="120"/>
      <c r="P63" s="114"/>
    </row>
    <row r="64" spans="1:16">
      <c r="A64" s="106"/>
      <c r="B64" s="114"/>
      <c r="C64" s="114"/>
      <c r="D64" s="114"/>
      <c r="E64" s="109"/>
      <c r="F64" s="107"/>
      <c r="G64" s="109"/>
      <c r="H64" s="107"/>
      <c r="I64" s="109"/>
      <c r="J64" s="107"/>
      <c r="K64" s="109"/>
      <c r="L64" s="107"/>
      <c r="M64" s="109"/>
      <c r="N64" s="107"/>
      <c r="O64" s="120"/>
      <c r="P64" s="114"/>
    </row>
    <row r="65" spans="1:16">
      <c r="A65" s="106"/>
      <c r="B65" s="114"/>
      <c r="C65" s="114"/>
      <c r="D65" s="114"/>
      <c r="E65" s="109"/>
      <c r="F65" s="107"/>
      <c r="G65" s="109"/>
      <c r="H65" s="107"/>
      <c r="I65" s="109"/>
      <c r="J65" s="107"/>
      <c r="K65" s="109"/>
      <c r="L65" s="107"/>
      <c r="M65" s="109"/>
      <c r="N65" s="107"/>
      <c r="O65" s="120"/>
      <c r="P65" s="114"/>
    </row>
    <row r="66" spans="1:16">
      <c r="A66" s="106"/>
      <c r="B66" s="114"/>
      <c r="C66" s="114"/>
      <c r="D66" s="114"/>
      <c r="E66" s="109"/>
      <c r="F66" s="107"/>
      <c r="G66" s="109"/>
      <c r="H66" s="107"/>
      <c r="I66" s="109"/>
      <c r="J66" s="107"/>
      <c r="K66" s="109"/>
      <c r="L66" s="107"/>
      <c r="M66" s="109"/>
      <c r="N66" s="107"/>
      <c r="O66" s="120"/>
      <c r="P66" s="114"/>
    </row>
    <row r="67" spans="1:16">
      <c r="A67" s="106"/>
      <c r="B67" s="114"/>
      <c r="C67" s="114"/>
      <c r="D67" s="114"/>
      <c r="E67" s="109"/>
      <c r="F67" s="107"/>
      <c r="G67" s="109"/>
      <c r="H67" s="107"/>
      <c r="I67" s="109"/>
      <c r="J67" s="107"/>
      <c r="K67" s="109"/>
      <c r="L67" s="107"/>
      <c r="M67" s="109"/>
      <c r="N67" s="107"/>
      <c r="O67" s="120"/>
      <c r="P67" s="114"/>
    </row>
    <row r="68" spans="1:16">
      <c r="A68" s="106"/>
      <c r="B68" s="114"/>
      <c r="C68" s="114"/>
      <c r="D68" s="114"/>
      <c r="E68" s="109"/>
      <c r="F68" s="107"/>
      <c r="G68" s="109"/>
      <c r="H68" s="107"/>
      <c r="I68" s="109"/>
      <c r="J68" s="107"/>
      <c r="K68" s="109"/>
      <c r="L68" s="107"/>
      <c r="M68" s="109"/>
      <c r="N68" s="107"/>
      <c r="O68" s="120"/>
      <c r="P68" s="114"/>
    </row>
    <row r="69" spans="1:16">
      <c r="A69" s="106"/>
      <c r="B69" s="114"/>
      <c r="C69" s="114"/>
      <c r="D69" s="114"/>
      <c r="E69" s="109"/>
      <c r="F69" s="107"/>
      <c r="G69" s="109"/>
      <c r="H69" s="107"/>
      <c r="I69" s="109"/>
      <c r="J69" s="107"/>
      <c r="K69" s="109"/>
      <c r="L69" s="107"/>
      <c r="M69" s="109"/>
      <c r="N69" s="107"/>
      <c r="O69" s="120"/>
      <c r="P69" s="114"/>
    </row>
    <row r="70" spans="1:16">
      <c r="A70" s="106"/>
      <c r="B70" s="114"/>
      <c r="C70" s="114"/>
      <c r="D70" s="114"/>
      <c r="E70" s="109"/>
      <c r="F70" s="107"/>
      <c r="G70" s="109"/>
      <c r="H70" s="107"/>
      <c r="I70" s="109"/>
      <c r="J70" s="107"/>
      <c r="K70" s="109"/>
      <c r="L70" s="107"/>
      <c r="M70" s="109"/>
      <c r="N70" s="107"/>
      <c r="O70" s="120"/>
      <c r="P70" s="114"/>
    </row>
    <row r="71" spans="1:16">
      <c r="A71" s="106"/>
      <c r="B71" s="114"/>
      <c r="C71" s="114"/>
      <c r="D71" s="114"/>
      <c r="E71" s="109"/>
      <c r="F71" s="107"/>
      <c r="G71" s="109"/>
      <c r="H71" s="107"/>
      <c r="I71" s="109"/>
      <c r="J71" s="107"/>
      <c r="K71" s="109"/>
      <c r="L71" s="107"/>
      <c r="M71" s="109"/>
      <c r="N71" s="107"/>
      <c r="O71" s="120"/>
      <c r="P71" s="114"/>
    </row>
    <row r="72" spans="1:16">
      <c r="A72" s="106"/>
      <c r="B72" s="114"/>
      <c r="C72" s="114"/>
      <c r="D72" s="114"/>
      <c r="E72" s="109"/>
      <c r="F72" s="107"/>
      <c r="G72" s="109"/>
      <c r="H72" s="107"/>
      <c r="I72" s="109"/>
      <c r="J72" s="107"/>
      <c r="K72" s="109"/>
      <c r="L72" s="107"/>
      <c r="M72" s="109"/>
      <c r="N72" s="107"/>
      <c r="O72" s="120"/>
      <c r="P72" s="114"/>
    </row>
    <row r="73" spans="1:16">
      <c r="A73" s="106"/>
      <c r="B73" s="114"/>
      <c r="C73" s="114"/>
      <c r="D73" s="114"/>
      <c r="E73" s="109"/>
      <c r="F73" s="107"/>
      <c r="G73" s="109"/>
      <c r="H73" s="107"/>
      <c r="I73" s="109"/>
      <c r="J73" s="107"/>
      <c r="K73" s="109"/>
      <c r="L73" s="107"/>
      <c r="M73" s="109"/>
      <c r="N73" s="107"/>
      <c r="O73" s="120"/>
      <c r="P73" s="114"/>
    </row>
    <row r="74" spans="1:16">
      <c r="A74" s="106"/>
      <c r="B74" s="114"/>
      <c r="C74" s="114"/>
      <c r="D74" s="114"/>
      <c r="E74" s="109"/>
      <c r="F74" s="107"/>
      <c r="G74" s="109"/>
      <c r="H74" s="107"/>
      <c r="I74" s="109"/>
      <c r="J74" s="107"/>
      <c r="K74" s="109"/>
      <c r="L74" s="107"/>
      <c r="M74" s="109"/>
      <c r="N74" s="107"/>
      <c r="O74" s="120"/>
      <c r="P74" s="114"/>
    </row>
    <row r="75" spans="1:16">
      <c r="A75" s="106"/>
      <c r="B75" s="114"/>
      <c r="C75" s="114"/>
      <c r="D75" s="114"/>
      <c r="E75" s="109"/>
      <c r="F75" s="107"/>
      <c r="G75" s="109"/>
      <c r="H75" s="107"/>
      <c r="I75" s="109"/>
      <c r="J75" s="107"/>
      <c r="K75" s="109"/>
      <c r="L75" s="107"/>
      <c r="M75" s="109"/>
      <c r="N75" s="107"/>
      <c r="O75" s="120"/>
      <c r="P75" s="114"/>
    </row>
    <row r="76" spans="1:16">
      <c r="A76" s="106"/>
      <c r="B76" s="114"/>
      <c r="C76" s="114"/>
      <c r="D76" s="114"/>
      <c r="E76" s="109"/>
      <c r="F76" s="107"/>
      <c r="G76" s="109"/>
      <c r="H76" s="107"/>
      <c r="I76" s="109"/>
      <c r="J76" s="107"/>
      <c r="K76" s="109"/>
      <c r="L76" s="107"/>
      <c r="M76" s="109"/>
      <c r="N76" s="107"/>
      <c r="O76" s="120"/>
      <c r="P76" s="114"/>
    </row>
    <row r="77" spans="1:16">
      <c r="A77" s="106"/>
      <c r="B77" s="114"/>
      <c r="C77" s="114"/>
      <c r="D77" s="114"/>
      <c r="E77" s="109"/>
      <c r="F77" s="107"/>
      <c r="G77" s="109"/>
      <c r="H77" s="107"/>
      <c r="I77" s="109"/>
      <c r="J77" s="107"/>
      <c r="K77" s="109"/>
      <c r="L77" s="107"/>
      <c r="M77" s="109"/>
      <c r="N77" s="107"/>
      <c r="O77" s="120"/>
      <c r="P77" s="114"/>
    </row>
    <row r="78" spans="1:16">
      <c r="A78" s="106"/>
      <c r="B78" s="114"/>
      <c r="C78" s="114"/>
      <c r="D78" s="114"/>
      <c r="E78" s="109"/>
      <c r="F78" s="107"/>
      <c r="G78" s="109"/>
      <c r="H78" s="107"/>
      <c r="I78" s="109"/>
      <c r="J78" s="107"/>
      <c r="K78" s="109"/>
      <c r="L78" s="107"/>
      <c r="M78" s="109"/>
      <c r="N78" s="107"/>
      <c r="O78" s="120"/>
      <c r="P78" s="114"/>
    </row>
    <row r="79" spans="1:16">
      <c r="A79" s="106"/>
      <c r="B79" s="114"/>
      <c r="C79" s="114"/>
      <c r="D79" s="114"/>
      <c r="E79" s="109"/>
      <c r="F79" s="107"/>
      <c r="G79" s="109"/>
      <c r="H79" s="107"/>
      <c r="I79" s="109"/>
      <c r="J79" s="107"/>
      <c r="K79" s="109"/>
      <c r="L79" s="107"/>
      <c r="M79" s="109"/>
      <c r="N79" s="107"/>
      <c r="O79" s="120"/>
      <c r="P79" s="114"/>
    </row>
    <row r="80" spans="1:16">
      <c r="A80" s="106"/>
      <c r="B80" s="114"/>
      <c r="C80" s="114"/>
      <c r="D80" s="114"/>
      <c r="E80" s="109"/>
      <c r="F80" s="107"/>
      <c r="G80" s="109"/>
      <c r="H80" s="107"/>
      <c r="I80" s="109"/>
      <c r="J80" s="107"/>
      <c r="K80" s="109"/>
      <c r="L80" s="107"/>
      <c r="M80" s="109"/>
      <c r="N80" s="107"/>
      <c r="O80" s="120"/>
      <c r="P80" s="114"/>
    </row>
    <row r="81" spans="1:16">
      <c r="A81" s="106"/>
      <c r="B81" s="114"/>
      <c r="C81" s="114"/>
      <c r="D81" s="114"/>
      <c r="E81" s="109"/>
      <c r="F81" s="107"/>
      <c r="G81" s="109"/>
      <c r="H81" s="107"/>
      <c r="I81" s="109"/>
      <c r="J81" s="107"/>
      <c r="K81" s="109"/>
      <c r="L81" s="107"/>
      <c r="M81" s="109"/>
      <c r="N81" s="107"/>
      <c r="O81" s="120"/>
      <c r="P81" s="114"/>
    </row>
    <row r="82" spans="1:16">
      <c r="A82" s="106"/>
      <c r="B82" s="114"/>
      <c r="C82" s="114"/>
      <c r="D82" s="114"/>
      <c r="E82" s="109"/>
      <c r="F82" s="107"/>
      <c r="G82" s="109"/>
      <c r="H82" s="107"/>
      <c r="I82" s="109"/>
      <c r="J82" s="107"/>
      <c r="K82" s="109"/>
      <c r="L82" s="107"/>
      <c r="M82" s="109"/>
      <c r="N82" s="107"/>
      <c r="O82" s="120"/>
      <c r="P82" s="114"/>
    </row>
    <row r="83" spans="1:16">
      <c r="A83" s="106"/>
      <c r="B83" s="114"/>
      <c r="C83" s="114"/>
      <c r="D83" s="114"/>
      <c r="E83" s="109"/>
      <c r="F83" s="107"/>
      <c r="G83" s="109"/>
      <c r="H83" s="107"/>
      <c r="I83" s="109"/>
      <c r="J83" s="107"/>
      <c r="K83" s="109"/>
      <c r="L83" s="107"/>
      <c r="M83" s="109"/>
      <c r="N83" s="107"/>
      <c r="O83" s="120"/>
      <c r="P83" s="114"/>
    </row>
    <row r="84" spans="1:16">
      <c r="A84" s="106"/>
      <c r="B84" s="114"/>
      <c r="C84" s="114"/>
      <c r="D84" s="114"/>
      <c r="E84" s="109"/>
      <c r="F84" s="107"/>
      <c r="G84" s="109"/>
      <c r="H84" s="107"/>
      <c r="I84" s="109"/>
      <c r="J84" s="107"/>
      <c r="K84" s="109"/>
      <c r="L84" s="107"/>
      <c r="M84" s="109"/>
      <c r="N84" s="107"/>
      <c r="O84" s="120"/>
      <c r="P84" s="114"/>
    </row>
    <row r="85" spans="1:16">
      <c r="A85" s="106"/>
      <c r="B85" s="114"/>
      <c r="C85" s="114"/>
      <c r="D85" s="114"/>
      <c r="E85" s="109"/>
      <c r="F85" s="107"/>
      <c r="G85" s="109"/>
      <c r="H85" s="107"/>
      <c r="I85" s="109"/>
      <c r="J85" s="107"/>
      <c r="K85" s="109"/>
      <c r="L85" s="107"/>
      <c r="M85" s="109"/>
      <c r="N85" s="107"/>
      <c r="O85" s="120"/>
      <c r="P85" s="114"/>
    </row>
    <row r="86" spans="1:16">
      <c r="A86" s="106"/>
      <c r="B86" s="114"/>
      <c r="C86" s="114"/>
      <c r="D86" s="114"/>
      <c r="E86" s="109"/>
      <c r="F86" s="107"/>
      <c r="G86" s="109"/>
      <c r="H86" s="107"/>
      <c r="I86" s="109"/>
      <c r="J86" s="107"/>
      <c r="K86" s="109"/>
      <c r="L86" s="107"/>
      <c r="M86" s="109"/>
      <c r="N86" s="107"/>
      <c r="O86" s="120"/>
      <c r="P86" s="114"/>
    </row>
    <row r="87" spans="1:16">
      <c r="A87" s="106"/>
      <c r="B87" s="114"/>
      <c r="C87" s="114"/>
      <c r="D87" s="114"/>
      <c r="E87" s="109"/>
      <c r="F87" s="107"/>
      <c r="G87" s="109"/>
      <c r="H87" s="107"/>
      <c r="I87" s="109"/>
      <c r="J87" s="107"/>
      <c r="K87" s="109"/>
      <c r="L87" s="107"/>
      <c r="M87" s="109"/>
      <c r="N87" s="107"/>
      <c r="O87" s="120"/>
      <c r="P87" s="114"/>
    </row>
    <row r="88" spans="1:16">
      <c r="A88" s="106"/>
      <c r="B88" s="114"/>
      <c r="C88" s="114"/>
      <c r="D88" s="114"/>
      <c r="E88" s="109"/>
      <c r="F88" s="107"/>
      <c r="G88" s="109"/>
      <c r="H88" s="107"/>
      <c r="I88" s="109"/>
      <c r="J88" s="107"/>
      <c r="K88" s="109"/>
      <c r="L88" s="107"/>
      <c r="M88" s="109"/>
      <c r="N88" s="107"/>
      <c r="O88" s="120"/>
      <c r="P88" s="114"/>
    </row>
    <row r="89" spans="1:16">
      <c r="A89" s="106"/>
      <c r="B89" s="114"/>
      <c r="C89" s="114"/>
      <c r="D89" s="114"/>
      <c r="E89" s="109"/>
      <c r="F89" s="107"/>
      <c r="G89" s="109"/>
      <c r="H89" s="107"/>
      <c r="I89" s="109"/>
      <c r="J89" s="107"/>
      <c r="K89" s="109"/>
      <c r="L89" s="107"/>
      <c r="M89" s="109"/>
      <c r="N89" s="107"/>
      <c r="O89" s="120"/>
      <c r="P89" s="114"/>
    </row>
    <row r="90" spans="1:16">
      <c r="A90" s="106"/>
      <c r="B90" s="114"/>
      <c r="C90" s="114"/>
      <c r="D90" s="114"/>
      <c r="E90" s="109"/>
      <c r="F90" s="107"/>
      <c r="G90" s="109"/>
      <c r="H90" s="107"/>
      <c r="I90" s="109"/>
      <c r="J90" s="107"/>
      <c r="K90" s="109"/>
      <c r="L90" s="107"/>
      <c r="M90" s="109"/>
      <c r="N90" s="107"/>
      <c r="O90" s="120"/>
      <c r="P90" s="114"/>
    </row>
    <row r="91" spans="1:16">
      <c r="A91" s="106"/>
      <c r="B91" s="114"/>
      <c r="C91" s="114"/>
      <c r="D91" s="114"/>
      <c r="E91" s="109"/>
      <c r="F91" s="107"/>
      <c r="G91" s="109"/>
      <c r="H91" s="107"/>
      <c r="I91" s="109"/>
      <c r="J91" s="107"/>
      <c r="K91" s="109"/>
      <c r="L91" s="107"/>
      <c r="M91" s="109"/>
      <c r="N91" s="107"/>
      <c r="O91" s="120"/>
      <c r="P91" s="114"/>
    </row>
    <row r="92" spans="1:16">
      <c r="A92" s="106"/>
      <c r="B92" s="114"/>
      <c r="C92" s="114"/>
      <c r="D92" s="114"/>
      <c r="E92" s="109"/>
      <c r="F92" s="107"/>
      <c r="G92" s="109"/>
      <c r="H92" s="107"/>
      <c r="I92" s="109"/>
      <c r="J92" s="107"/>
      <c r="K92" s="109"/>
      <c r="L92" s="107"/>
      <c r="M92" s="109"/>
      <c r="N92" s="107"/>
      <c r="O92" s="120"/>
      <c r="P92" s="114"/>
    </row>
    <row r="93" spans="1:16">
      <c r="A93" s="106"/>
      <c r="B93" s="114"/>
      <c r="C93" s="114"/>
      <c r="D93" s="114"/>
      <c r="E93" s="109"/>
      <c r="F93" s="107"/>
      <c r="G93" s="109"/>
      <c r="H93" s="107"/>
      <c r="I93" s="109"/>
      <c r="J93" s="107"/>
      <c r="K93" s="109"/>
      <c r="L93" s="107"/>
      <c r="M93" s="109"/>
      <c r="N93" s="107"/>
      <c r="O93" s="120"/>
      <c r="P93" s="114"/>
    </row>
    <row r="94" spans="1:16">
      <c r="A94" s="106"/>
      <c r="B94" s="114"/>
      <c r="C94" s="114"/>
      <c r="D94" s="114"/>
      <c r="E94" s="109"/>
      <c r="F94" s="107"/>
      <c r="G94" s="109"/>
      <c r="H94" s="107"/>
      <c r="I94" s="109"/>
      <c r="J94" s="107"/>
      <c r="K94" s="109"/>
      <c r="L94" s="107"/>
      <c r="M94" s="109"/>
      <c r="N94" s="107"/>
      <c r="O94" s="120"/>
      <c r="P94" s="114"/>
    </row>
    <row r="95" spans="1:16">
      <c r="A95" s="106"/>
      <c r="B95" s="114"/>
      <c r="C95" s="114"/>
      <c r="D95" s="114"/>
      <c r="E95" s="109"/>
      <c r="F95" s="107"/>
      <c r="G95" s="109"/>
      <c r="H95" s="107"/>
      <c r="I95" s="109"/>
      <c r="J95" s="107"/>
      <c r="K95" s="109"/>
      <c r="L95" s="107"/>
      <c r="M95" s="109"/>
      <c r="N95" s="107"/>
      <c r="O95" s="120"/>
      <c r="P95" s="114"/>
    </row>
    <row r="96" spans="1:16">
      <c r="A96" s="106"/>
      <c r="B96" s="114"/>
      <c r="C96" s="114"/>
      <c r="D96" s="114"/>
      <c r="E96" s="109"/>
      <c r="F96" s="107"/>
      <c r="G96" s="109"/>
      <c r="H96" s="107"/>
      <c r="I96" s="109"/>
      <c r="J96" s="107"/>
      <c r="K96" s="109"/>
      <c r="L96" s="107"/>
      <c r="M96" s="109"/>
      <c r="N96" s="107"/>
      <c r="O96" s="120"/>
      <c r="P96" s="114"/>
    </row>
    <row r="97" spans="1:16">
      <c r="A97" s="106"/>
      <c r="B97" s="114"/>
      <c r="C97" s="114"/>
      <c r="D97" s="114"/>
      <c r="E97" s="109"/>
      <c r="F97" s="107"/>
      <c r="G97" s="109"/>
      <c r="H97" s="107"/>
      <c r="I97" s="109"/>
      <c r="J97" s="107"/>
      <c r="K97" s="109"/>
      <c r="L97" s="107"/>
      <c r="M97" s="109"/>
      <c r="N97" s="107"/>
      <c r="O97" s="120"/>
      <c r="P97" s="114"/>
    </row>
    <row r="98" spans="1:16">
      <c r="A98" s="106"/>
      <c r="B98" s="114"/>
      <c r="C98" s="114"/>
      <c r="D98" s="114"/>
      <c r="E98" s="109"/>
      <c r="F98" s="107"/>
      <c r="G98" s="109"/>
      <c r="H98" s="107"/>
      <c r="I98" s="109"/>
      <c r="J98" s="107"/>
      <c r="K98" s="109"/>
      <c r="L98" s="107"/>
      <c r="M98" s="109"/>
      <c r="N98" s="107"/>
      <c r="O98" s="120"/>
      <c r="P98" s="114"/>
    </row>
    <row r="99" spans="1:16">
      <c r="A99" s="106"/>
      <c r="B99" s="114"/>
      <c r="C99" s="114"/>
      <c r="D99" s="114"/>
      <c r="E99" s="109"/>
      <c r="F99" s="107"/>
      <c r="G99" s="109"/>
      <c r="H99" s="107"/>
      <c r="I99" s="109"/>
      <c r="J99" s="107"/>
      <c r="K99" s="109"/>
      <c r="L99" s="107"/>
      <c r="M99" s="109"/>
      <c r="N99" s="107"/>
      <c r="O99" s="120"/>
      <c r="P99" s="114"/>
    </row>
    <row r="100" spans="1:16">
      <c r="A100" s="106"/>
      <c r="B100" s="114"/>
      <c r="C100" s="114"/>
      <c r="D100" s="114"/>
      <c r="E100" s="109"/>
      <c r="F100" s="107"/>
      <c r="G100" s="109"/>
      <c r="H100" s="107"/>
      <c r="I100" s="109"/>
      <c r="J100" s="107"/>
      <c r="K100" s="109"/>
      <c r="L100" s="107"/>
      <c r="M100" s="109"/>
      <c r="N100" s="107"/>
      <c r="O100" s="120"/>
      <c r="P100" s="114"/>
    </row>
    <row r="101" spans="1:16" s="147" customFormat="1">
      <c r="B101" s="148"/>
      <c r="C101" s="148"/>
      <c r="D101" s="148"/>
      <c r="E101" s="123"/>
      <c r="F101" s="123"/>
      <c r="G101" s="123">
        <f>SUM(G6:G100)</f>
        <v>0</v>
      </c>
      <c r="H101" s="123"/>
      <c r="I101" s="123">
        <f>SUM(I6:I100)</f>
        <v>0</v>
      </c>
      <c r="K101" s="150">
        <f>SUM(K6:K100)</f>
        <v>0</v>
      </c>
      <c r="M101" s="150">
        <f>SUM(M6:M100)</f>
        <v>0</v>
      </c>
      <c r="O101" s="149"/>
      <c r="P101" s="148"/>
    </row>
  </sheetData>
  <autoFilter ref="A5:P101" xr:uid="{3E8EE2AF-BF94-4554-AFEF-E97451214545}"/>
  <mergeCells count="10">
    <mergeCell ref="J4:K4"/>
    <mergeCell ref="L4:M4"/>
    <mergeCell ref="N4:N5"/>
    <mergeCell ref="O4:P4"/>
    <mergeCell ref="A4:A5"/>
    <mergeCell ref="B4:C4"/>
    <mergeCell ref="D4:D5"/>
    <mergeCell ref="E4:E5"/>
    <mergeCell ref="F4:G4"/>
    <mergeCell ref="H4:I4"/>
  </mergeCells>
  <phoneticPr fontId="5"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5CDD-9ACB-429D-BF79-A4FD73204431}">
  <sheetPr>
    <tabColor theme="1"/>
  </sheetPr>
  <dimension ref="A1:AA116"/>
  <sheetViews>
    <sheetView topLeftCell="I1" zoomScale="85" zoomScaleNormal="85" workbookViewId="0">
      <selection activeCell="V1" sqref="V1:V1048576"/>
    </sheetView>
  </sheetViews>
  <sheetFormatPr defaultRowHeight="16.5"/>
  <cols>
    <col min="1" max="1" width="18.5" style="70" hidden="1" customWidth="1"/>
    <col min="2" max="2" width="9.625" style="70" hidden="1" customWidth="1"/>
    <col min="3" max="3" width="17.875" style="70" hidden="1" customWidth="1"/>
    <col min="4" max="4" width="16.625" style="70" hidden="1" customWidth="1"/>
    <col min="5" max="5" width="7.5" style="70" hidden="1" customWidth="1"/>
    <col min="6" max="6" width="4.5" style="70" hidden="1" customWidth="1"/>
    <col min="7" max="7" width="18.875" style="70" hidden="1" customWidth="1"/>
    <col min="8" max="8" width="0" style="70" hidden="1" customWidth="1"/>
    <col min="9" max="9" width="21.625" style="70" customWidth="1"/>
    <col min="10" max="10" width="11.625" style="70" customWidth="1"/>
    <col min="11" max="11" width="3.625" style="70" customWidth="1"/>
    <col min="12" max="12" width="8.875" style="70" bestFit="1" customWidth="1"/>
    <col min="13" max="13" width="19" style="70" customWidth="1"/>
    <col min="14" max="14" width="12.25" style="70" customWidth="1"/>
    <col min="15" max="16" width="9" style="70"/>
    <col min="17" max="17" width="15" style="70" customWidth="1"/>
    <col min="18" max="18" width="12.375" style="70" customWidth="1"/>
    <col min="19" max="19" width="11.625" style="70" customWidth="1"/>
    <col min="20" max="20" width="12" style="95" customWidth="1"/>
    <col min="21" max="22" width="11.5" style="95" customWidth="1"/>
    <col min="23" max="23" width="11.75" style="95" bestFit="1" customWidth="1"/>
    <col min="24" max="24" width="11.75" style="95" customWidth="1"/>
    <col min="25" max="27" width="9" style="96"/>
    <col min="28" max="16384" width="9" style="70"/>
  </cols>
  <sheetData>
    <row r="1" spans="1:27" ht="12.75">
      <c r="A1" s="67" t="s">
        <v>43</v>
      </c>
      <c r="B1" s="68" t="s">
        <v>0</v>
      </c>
      <c r="C1" s="68" t="s">
        <v>1</v>
      </c>
      <c r="D1" s="68" t="s">
        <v>2</v>
      </c>
      <c r="E1" s="68" t="s">
        <v>3</v>
      </c>
      <c r="F1" s="68" t="s">
        <v>4</v>
      </c>
      <c r="G1" s="69"/>
      <c r="I1" s="71" t="s">
        <v>44</v>
      </c>
      <c r="J1" s="71" t="s">
        <v>45</v>
      </c>
      <c r="L1" s="71" t="s">
        <v>46</v>
      </c>
      <c r="M1" s="71" t="s">
        <v>47</v>
      </c>
      <c r="N1" s="71" t="s">
        <v>48</v>
      </c>
      <c r="O1" s="71" t="s">
        <v>49</v>
      </c>
      <c r="Q1" s="72" t="s">
        <v>50</v>
      </c>
      <c r="R1" s="72" t="s">
        <v>46</v>
      </c>
      <c r="S1" s="72" t="s">
        <v>47</v>
      </c>
      <c r="T1" s="73" t="s">
        <v>48</v>
      </c>
      <c r="U1" s="73" t="s">
        <v>49</v>
      </c>
      <c r="V1" s="73" t="s">
        <v>54</v>
      </c>
      <c r="W1" s="74" t="s">
        <v>46</v>
      </c>
      <c r="X1" s="74" t="s">
        <v>47</v>
      </c>
      <c r="Y1" s="75" t="s">
        <v>57</v>
      </c>
      <c r="Z1" s="75" t="s">
        <v>58</v>
      </c>
      <c r="AA1" s="75" t="s">
        <v>59</v>
      </c>
    </row>
    <row r="2" spans="1:27">
      <c r="A2" s="76"/>
      <c r="B2" s="77"/>
      <c r="C2" s="77"/>
      <c r="D2" s="78"/>
      <c r="E2" s="79"/>
      <c r="F2" s="80" t="s">
        <v>60</v>
      </c>
      <c r="G2" s="81" t="s">
        <v>61</v>
      </c>
      <c r="H2" s="70" t="s">
        <v>62</v>
      </c>
      <c r="I2" s="82" t="str">
        <f>IF(내역서업로드!A5&lt;&gt;"",내역서업로드!A5,"")</f>
        <v/>
      </c>
      <c r="J2" s="82" t="str">
        <f>LEFT(I2,1)</f>
        <v/>
      </c>
      <c r="L2" s="83" t="str">
        <f>IF(OR(J2="E",J2="L",J2="M"),"",I2)</f>
        <v/>
      </c>
      <c r="M2" s="82" t="str">
        <f>IF(OR(J2="D",J2="L",J2="M"),"",I2)</f>
        <v/>
      </c>
      <c r="N2" s="82" t="str">
        <f>IF(OR(J2="D",J2="E",J2="L"),"",I2)</f>
        <v/>
      </c>
      <c r="O2" s="82" t="str">
        <f>IF(OR(J2="D",J2="E",J2="M"),"",I2)</f>
        <v/>
      </c>
      <c r="Q2" s="84" t="str">
        <f>IF(Z2=0,"",IF(Z2=1,R2&amp;S2&amp;T2&amp;U2,"E99999"))</f>
        <v/>
      </c>
      <c r="R2" s="85" t="str">
        <f t="shared" ref="R2:S3" si="0">IF(L2="","",L2)</f>
        <v/>
      </c>
      <c r="S2" s="84" t="str">
        <f t="shared" si="0"/>
        <v/>
      </c>
      <c r="T2" s="85" t="str">
        <f t="shared" ref="T2:T3" si="1">IF(W2=1,"",N2)</f>
        <v/>
      </c>
      <c r="U2" s="85" t="str">
        <f t="shared" ref="U2:U3" si="2">IF(OR(W2=1,X2=1),"",O2)</f>
        <v/>
      </c>
      <c r="V2" s="86">
        <f>내역서업로드!E5</f>
        <v>0</v>
      </c>
      <c r="W2" s="87">
        <f>COUNTIFS(R2,"&gt;&lt;")</f>
        <v>0</v>
      </c>
      <c r="X2" s="87">
        <f>COUNTIFS(S2,"&gt;&lt;")</f>
        <v>0</v>
      </c>
      <c r="Y2" s="88">
        <f>COUNTIFS(R2:U2,"*")</f>
        <v>4</v>
      </c>
      <c r="Z2" s="88">
        <f>COUNTIFS(R2:U2,"&gt;&lt;")</f>
        <v>0</v>
      </c>
      <c r="AA2" s="88">
        <f>COUNTIFS(R2:U2,"&lt;&gt;")</f>
        <v>4</v>
      </c>
    </row>
    <row r="3" spans="1:27">
      <c r="A3" s="76"/>
      <c r="B3" s="89"/>
      <c r="C3" s="89"/>
      <c r="D3" s="90"/>
      <c r="E3" s="91"/>
      <c r="F3" s="92" t="s">
        <v>63</v>
      </c>
      <c r="G3" s="69" t="s">
        <v>64</v>
      </c>
      <c r="H3" s="70" t="s">
        <v>65</v>
      </c>
      <c r="I3" s="82" t="str">
        <f>IF(내역서업로드!A6&lt;&gt;"",내역서업로드!A6,"")</f>
        <v/>
      </c>
      <c r="J3" s="82" t="str">
        <f t="shared" ref="J3" si="3">LEFT(I3,1)</f>
        <v/>
      </c>
      <c r="L3" s="83" t="str">
        <f t="shared" ref="L3" si="4">IF(OR(J3="E",J3="L",J3="M"),"",I3)</f>
        <v/>
      </c>
      <c r="M3" s="82" t="str">
        <f t="shared" ref="M3" si="5">IF(OR(J3="D",J3="L",J3="M"),"",I3)</f>
        <v/>
      </c>
      <c r="N3" s="82" t="str">
        <f t="shared" ref="N3" si="6">IF(OR(J3="D",J3="E",J3="L"),"",I3)</f>
        <v/>
      </c>
      <c r="O3" s="82" t="str">
        <f t="shared" ref="O3" si="7">IF(OR(J3="D",J3="E",J3="M"),"",I3)</f>
        <v/>
      </c>
      <c r="Q3" s="84" t="str">
        <f t="shared" ref="Q3" si="8">IF(Z3=0,"",IF(Z3=1,R3&amp;S3&amp;T3&amp;U3,"E99999"))</f>
        <v/>
      </c>
      <c r="R3" s="85" t="str">
        <f t="shared" si="0"/>
        <v/>
      </c>
      <c r="S3" s="84" t="str">
        <f t="shared" si="0"/>
        <v/>
      </c>
      <c r="T3" s="85" t="str">
        <f t="shared" si="1"/>
        <v/>
      </c>
      <c r="U3" s="85" t="str">
        <f t="shared" si="2"/>
        <v/>
      </c>
      <c r="V3" s="86">
        <f>내역서업로드!E6</f>
        <v>0</v>
      </c>
      <c r="W3" s="87">
        <f t="shared" ref="W3:X3" si="9">COUNTIFS(R3,"&gt;&lt;")</f>
        <v>0</v>
      </c>
      <c r="X3" s="87">
        <f t="shared" si="9"/>
        <v>0</v>
      </c>
      <c r="Y3" s="88">
        <f t="shared" ref="Y3" si="10">COUNTIFS(R3:U3,"*")</f>
        <v>4</v>
      </c>
      <c r="Z3" s="88">
        <f t="shared" ref="Z3" si="11">COUNTIFS(R3:U3,"&gt;&lt;")</f>
        <v>0</v>
      </c>
      <c r="AA3" s="88">
        <f t="shared" ref="AA3" si="12">COUNTIFS(R3:U3,"&lt;&gt;")</f>
        <v>4</v>
      </c>
    </row>
    <row r="4" spans="1:27">
      <c r="A4" s="76"/>
      <c r="B4" s="77"/>
      <c r="C4" s="77"/>
      <c r="D4" s="78"/>
      <c r="E4" s="79"/>
      <c r="F4" s="80" t="s">
        <v>66</v>
      </c>
      <c r="G4" s="69" t="s">
        <v>67</v>
      </c>
      <c r="H4" s="70" t="s">
        <v>46</v>
      </c>
      <c r="I4" s="82" t="str">
        <f>IF(내역서업로드!A7&lt;&gt;"",내역서업로드!A7,"")</f>
        <v>M045011410060101</v>
      </c>
      <c r="J4" s="82" t="str">
        <f t="shared" ref="J4:J67" si="13">LEFT(I4,1)</f>
        <v>M</v>
      </c>
      <c r="L4" s="83" t="str">
        <f t="shared" ref="L4:L67" si="14">IF(OR(J4="E",J4="L",J4="M"),"",I4)</f>
        <v/>
      </c>
      <c r="M4" s="82" t="str">
        <f t="shared" ref="M4:M67" si="15">IF(OR(J4="D",J4="L",J4="M"),"",I4)</f>
        <v/>
      </c>
      <c r="N4" s="82" t="str">
        <f t="shared" ref="N4:N67" si="16">IF(OR(J4="D",J4="E",J4="L"),"",I4)</f>
        <v>M045011410060101</v>
      </c>
      <c r="O4" s="82" t="str">
        <f t="shared" ref="O4:O67" si="17">IF(OR(J4="D",J4="E",J4="M"),"",I4)</f>
        <v/>
      </c>
      <c r="Q4" s="84" t="str">
        <f t="shared" ref="Q4:Q67" si="18">IF(Z4=0,"",IF(Z4=1,R4&amp;S4&amp;T4&amp;U4,"E99999"))</f>
        <v>M045011410060101</v>
      </c>
      <c r="R4" s="85" t="str">
        <f t="shared" ref="R4:R67" si="19">IF(L4="","",L4)</f>
        <v/>
      </c>
      <c r="S4" s="84" t="str">
        <f t="shared" ref="S4:S67" si="20">IF(M4="","",M4)</f>
        <v/>
      </c>
      <c r="T4" s="85" t="str">
        <f t="shared" ref="T4:T67" si="21">IF(W4=1,"",N4)</f>
        <v>M045011410060101</v>
      </c>
      <c r="U4" s="85" t="str">
        <f t="shared" ref="U4:U67" si="22">IF(OR(W4=1,X4=1),"",O4)</f>
        <v/>
      </c>
      <c r="V4" s="86" t="str">
        <f>내역서업로드!E7</f>
        <v>40</v>
      </c>
      <c r="W4" s="87">
        <f t="shared" ref="W4:W67" si="23">COUNTIFS(R4,"&gt;&lt;")</f>
        <v>0</v>
      </c>
      <c r="X4" s="87">
        <f t="shared" ref="X4:X67" si="24">COUNTIFS(S4,"&gt;&lt;")</f>
        <v>0</v>
      </c>
      <c r="Y4" s="88">
        <f t="shared" ref="Y4:Y67" si="25">COUNTIFS(R4:U4,"*")</f>
        <v>4</v>
      </c>
      <c r="Z4" s="88">
        <f t="shared" ref="Z4:Z67" si="26">COUNTIFS(R4:U4,"&gt;&lt;")</f>
        <v>1</v>
      </c>
      <c r="AA4" s="88">
        <f t="shared" ref="AA4:AA67" si="27">COUNTIFS(R4:U4,"&lt;&gt;")</f>
        <v>4</v>
      </c>
    </row>
    <row r="5" spans="1:27">
      <c r="A5" s="76"/>
      <c r="B5" s="89"/>
      <c r="C5" s="89"/>
      <c r="D5" s="93"/>
      <c r="E5" s="91"/>
      <c r="F5" s="92" t="s">
        <v>69</v>
      </c>
      <c r="G5" s="69" t="s">
        <v>70</v>
      </c>
      <c r="H5" s="70" t="s">
        <v>47</v>
      </c>
      <c r="I5" s="82" t="str">
        <f>IF(내역서업로드!A8&lt;&gt;"",내역서업로드!A8,"")</f>
        <v>E00000807041210101</v>
      </c>
      <c r="J5" s="82" t="str">
        <f t="shared" si="13"/>
        <v>E</v>
      </c>
      <c r="L5" s="83" t="str">
        <f t="shared" si="14"/>
        <v/>
      </c>
      <c r="M5" s="82" t="str">
        <f t="shared" si="15"/>
        <v>E00000807041210101</v>
      </c>
      <c r="N5" s="82" t="str">
        <f t="shared" si="16"/>
        <v/>
      </c>
      <c r="O5" s="82" t="str">
        <f t="shared" si="17"/>
        <v/>
      </c>
      <c r="Q5" s="84" t="str">
        <f t="shared" si="18"/>
        <v>E00000807041210101</v>
      </c>
      <c r="R5" s="85" t="str">
        <f t="shared" si="19"/>
        <v/>
      </c>
      <c r="S5" s="84" t="str">
        <f t="shared" si="20"/>
        <v>E00000807041210101</v>
      </c>
      <c r="T5" s="85" t="str">
        <f t="shared" si="21"/>
        <v/>
      </c>
      <c r="U5" s="85" t="str">
        <f t="shared" si="22"/>
        <v/>
      </c>
      <c r="V5" s="86">
        <f>내역서업로드!E8</f>
        <v>40</v>
      </c>
      <c r="W5" s="87">
        <f t="shared" si="23"/>
        <v>0</v>
      </c>
      <c r="X5" s="87">
        <f t="shared" si="24"/>
        <v>1</v>
      </c>
      <c r="Y5" s="88">
        <f t="shared" si="25"/>
        <v>4</v>
      </c>
      <c r="Z5" s="88">
        <f t="shared" si="26"/>
        <v>1</v>
      </c>
      <c r="AA5" s="88">
        <f t="shared" si="27"/>
        <v>4</v>
      </c>
    </row>
    <row r="6" spans="1:27">
      <c r="A6" s="76"/>
      <c r="B6" s="77"/>
      <c r="C6" s="77"/>
      <c r="D6" s="78"/>
      <c r="E6" s="94"/>
      <c r="F6" s="80" t="s">
        <v>72</v>
      </c>
      <c r="G6" s="69" t="s">
        <v>73</v>
      </c>
      <c r="I6" s="82" t="str">
        <f>IF(내역서업로드!A9&lt;&gt;"",내역서업로드!A9,"")</f>
        <v>E00000808475160101</v>
      </c>
      <c r="J6" s="82" t="str">
        <f t="shared" si="13"/>
        <v>E</v>
      </c>
      <c r="L6" s="83" t="str">
        <f t="shared" si="14"/>
        <v/>
      </c>
      <c r="M6" s="82" t="str">
        <f t="shared" si="15"/>
        <v>E00000808475160101</v>
      </c>
      <c r="N6" s="82" t="str">
        <f t="shared" si="16"/>
        <v/>
      </c>
      <c r="O6" s="82" t="str">
        <f t="shared" si="17"/>
        <v/>
      </c>
      <c r="Q6" s="84" t="str">
        <f t="shared" si="18"/>
        <v>E00000808475160101</v>
      </c>
      <c r="R6" s="85" t="str">
        <f t="shared" si="19"/>
        <v/>
      </c>
      <c r="S6" s="84" t="str">
        <f t="shared" si="20"/>
        <v>E00000808475160101</v>
      </c>
      <c r="T6" s="85" t="str">
        <f t="shared" si="21"/>
        <v/>
      </c>
      <c r="U6" s="85" t="str">
        <f t="shared" si="22"/>
        <v/>
      </c>
      <c r="V6" s="86">
        <f>내역서업로드!E9</f>
        <v>40</v>
      </c>
      <c r="W6" s="87">
        <f t="shared" si="23"/>
        <v>0</v>
      </c>
      <c r="X6" s="87">
        <f t="shared" si="24"/>
        <v>1</v>
      </c>
      <c r="Y6" s="88">
        <f t="shared" si="25"/>
        <v>4</v>
      </c>
      <c r="Z6" s="88">
        <f t="shared" si="26"/>
        <v>1</v>
      </c>
      <c r="AA6" s="88">
        <f t="shared" si="27"/>
        <v>4</v>
      </c>
    </row>
    <row r="7" spans="1:27">
      <c r="I7" s="82" t="str">
        <f>IF(내역서업로드!A10&lt;&gt;"",내역서업로드!A10,"")</f>
        <v>M045330711190101</v>
      </c>
      <c r="J7" s="82" t="str">
        <f t="shared" si="13"/>
        <v>M</v>
      </c>
      <c r="L7" s="83" t="str">
        <f t="shared" si="14"/>
        <v/>
      </c>
      <c r="M7" s="82" t="str">
        <f t="shared" si="15"/>
        <v/>
      </c>
      <c r="N7" s="82" t="str">
        <f t="shared" si="16"/>
        <v>M045330711190101</v>
      </c>
      <c r="O7" s="82" t="str">
        <f t="shared" si="17"/>
        <v/>
      </c>
      <c r="Q7" s="84" t="str">
        <f t="shared" si="18"/>
        <v>M045330711190101</v>
      </c>
      <c r="R7" s="85" t="str">
        <f t="shared" si="19"/>
        <v/>
      </c>
      <c r="S7" s="84" t="str">
        <f t="shared" si="20"/>
        <v/>
      </c>
      <c r="T7" s="85" t="str">
        <f t="shared" si="21"/>
        <v>M045330711190101</v>
      </c>
      <c r="U7" s="85" t="str">
        <f t="shared" si="22"/>
        <v/>
      </c>
      <c r="V7" s="86">
        <f>내역서업로드!E10</f>
        <v>20</v>
      </c>
      <c r="W7" s="87">
        <f t="shared" si="23"/>
        <v>0</v>
      </c>
      <c r="X7" s="87">
        <f t="shared" si="24"/>
        <v>0</v>
      </c>
      <c r="Y7" s="88">
        <f t="shared" si="25"/>
        <v>4</v>
      </c>
      <c r="Z7" s="88">
        <f t="shared" si="26"/>
        <v>1</v>
      </c>
      <c r="AA7" s="88">
        <f t="shared" si="27"/>
        <v>4</v>
      </c>
    </row>
    <row r="8" spans="1:27">
      <c r="G8" s="69" t="s">
        <v>74</v>
      </c>
      <c r="I8" s="82" t="str">
        <f>IF(내역서업로드!A11&lt;&gt;"",내역서업로드!A11,"")</f>
        <v>E00000807041290102</v>
      </c>
      <c r="J8" s="82" t="str">
        <f t="shared" si="13"/>
        <v>E</v>
      </c>
      <c r="L8" s="83" t="str">
        <f t="shared" si="14"/>
        <v/>
      </c>
      <c r="M8" s="82" t="str">
        <f t="shared" si="15"/>
        <v>E00000807041290102</v>
      </c>
      <c r="N8" s="82" t="str">
        <f t="shared" si="16"/>
        <v/>
      </c>
      <c r="O8" s="82" t="str">
        <f t="shared" si="17"/>
        <v/>
      </c>
      <c r="Q8" s="84" t="str">
        <f t="shared" si="18"/>
        <v>E00000807041290102</v>
      </c>
      <c r="R8" s="85" t="str">
        <f t="shared" si="19"/>
        <v/>
      </c>
      <c r="S8" s="84" t="str">
        <f t="shared" si="20"/>
        <v>E00000807041290102</v>
      </c>
      <c r="T8" s="85" t="str">
        <f t="shared" si="21"/>
        <v/>
      </c>
      <c r="U8" s="85" t="str">
        <f t="shared" si="22"/>
        <v/>
      </c>
      <c r="V8" s="86">
        <f>내역서업로드!E11</f>
        <v>20</v>
      </c>
      <c r="W8" s="87">
        <f t="shared" si="23"/>
        <v>0</v>
      </c>
      <c r="X8" s="87">
        <f t="shared" si="24"/>
        <v>1</v>
      </c>
      <c r="Y8" s="88">
        <f t="shared" si="25"/>
        <v>4</v>
      </c>
      <c r="Z8" s="88">
        <f t="shared" si="26"/>
        <v>1</v>
      </c>
      <c r="AA8" s="88">
        <f t="shared" si="27"/>
        <v>4</v>
      </c>
    </row>
    <row r="9" spans="1:27">
      <c r="I9" s="82" t="str">
        <f>IF(내역서업로드!A12&lt;&gt;"",내역서업로드!A12,"")</f>
        <v>M045330710020101</v>
      </c>
      <c r="J9" s="82" t="str">
        <f t="shared" si="13"/>
        <v>M</v>
      </c>
      <c r="L9" s="83" t="str">
        <f t="shared" si="14"/>
        <v/>
      </c>
      <c r="M9" s="82" t="str">
        <f t="shared" si="15"/>
        <v/>
      </c>
      <c r="N9" s="82" t="str">
        <f t="shared" si="16"/>
        <v>M045330710020101</v>
      </c>
      <c r="O9" s="82" t="str">
        <f t="shared" si="17"/>
        <v/>
      </c>
      <c r="Q9" s="84" t="str">
        <f t="shared" si="18"/>
        <v>M045330710020101</v>
      </c>
      <c r="R9" s="85" t="str">
        <f t="shared" si="19"/>
        <v/>
      </c>
      <c r="S9" s="84" t="str">
        <f t="shared" si="20"/>
        <v/>
      </c>
      <c r="T9" s="85" t="str">
        <f t="shared" si="21"/>
        <v>M045330710020101</v>
      </c>
      <c r="U9" s="85" t="str">
        <f t="shared" si="22"/>
        <v/>
      </c>
      <c r="V9" s="86">
        <f>내역서업로드!E12</f>
        <v>50</v>
      </c>
      <c r="W9" s="87">
        <f t="shared" si="23"/>
        <v>0</v>
      </c>
      <c r="X9" s="87">
        <f t="shared" si="24"/>
        <v>0</v>
      </c>
      <c r="Y9" s="88">
        <f t="shared" si="25"/>
        <v>4</v>
      </c>
      <c r="Z9" s="88">
        <f t="shared" si="26"/>
        <v>1</v>
      </c>
      <c r="AA9" s="88">
        <f t="shared" si="27"/>
        <v>4</v>
      </c>
    </row>
    <row r="10" spans="1:27">
      <c r="I10" s="82" t="str">
        <f>IF(내역서업로드!A13&lt;&gt;"",내역서업로드!A13,"")</f>
        <v>E00000807041290101</v>
      </c>
      <c r="J10" s="82" t="str">
        <f t="shared" si="13"/>
        <v>E</v>
      </c>
      <c r="L10" s="83" t="str">
        <f t="shared" si="14"/>
        <v/>
      </c>
      <c r="M10" s="82" t="str">
        <f t="shared" si="15"/>
        <v>E00000807041290101</v>
      </c>
      <c r="N10" s="82" t="str">
        <f t="shared" si="16"/>
        <v/>
      </c>
      <c r="O10" s="82" t="str">
        <f t="shared" si="17"/>
        <v/>
      </c>
      <c r="Q10" s="84" t="str">
        <f t="shared" si="18"/>
        <v>E00000807041290101</v>
      </c>
      <c r="R10" s="85" t="str">
        <f t="shared" si="19"/>
        <v/>
      </c>
      <c r="S10" s="84" t="str">
        <f t="shared" si="20"/>
        <v>E00000807041290101</v>
      </c>
      <c r="T10" s="85" t="str">
        <f t="shared" si="21"/>
        <v/>
      </c>
      <c r="U10" s="85" t="str">
        <f t="shared" si="22"/>
        <v/>
      </c>
      <c r="V10" s="86">
        <f>내역서업로드!E13</f>
        <v>50</v>
      </c>
      <c r="W10" s="87">
        <f t="shared" si="23"/>
        <v>0</v>
      </c>
      <c r="X10" s="87">
        <f t="shared" si="24"/>
        <v>1</v>
      </c>
      <c r="Y10" s="88">
        <f t="shared" si="25"/>
        <v>4</v>
      </c>
      <c r="Z10" s="88">
        <f t="shared" si="26"/>
        <v>1</v>
      </c>
      <c r="AA10" s="88">
        <f t="shared" si="27"/>
        <v>4</v>
      </c>
    </row>
    <row r="11" spans="1:27">
      <c r="I11" s="82" t="str">
        <f>IF(내역서업로드!A14&lt;&gt;"",내역서업로드!A14,"")</f>
        <v/>
      </c>
      <c r="J11" s="82" t="str">
        <f t="shared" si="13"/>
        <v/>
      </c>
      <c r="L11" s="83" t="str">
        <f t="shared" si="14"/>
        <v/>
      </c>
      <c r="M11" s="82" t="str">
        <f t="shared" si="15"/>
        <v/>
      </c>
      <c r="N11" s="82" t="str">
        <f t="shared" si="16"/>
        <v/>
      </c>
      <c r="O11" s="82" t="str">
        <f t="shared" si="17"/>
        <v/>
      </c>
      <c r="Q11" s="84" t="str">
        <f t="shared" si="18"/>
        <v/>
      </c>
      <c r="R11" s="85" t="str">
        <f t="shared" si="19"/>
        <v/>
      </c>
      <c r="S11" s="84" t="str">
        <f t="shared" si="20"/>
        <v/>
      </c>
      <c r="T11" s="85" t="str">
        <f t="shared" si="21"/>
        <v/>
      </c>
      <c r="U11" s="85" t="str">
        <f t="shared" si="22"/>
        <v/>
      </c>
      <c r="V11" s="86">
        <f>내역서업로드!E14</f>
        <v>0</v>
      </c>
      <c r="W11" s="87">
        <f t="shared" si="23"/>
        <v>0</v>
      </c>
      <c r="X11" s="87">
        <f t="shared" si="24"/>
        <v>0</v>
      </c>
      <c r="Y11" s="88">
        <f t="shared" si="25"/>
        <v>4</v>
      </c>
      <c r="Z11" s="88">
        <f t="shared" si="26"/>
        <v>0</v>
      </c>
      <c r="AA11" s="88">
        <f t="shared" si="27"/>
        <v>4</v>
      </c>
    </row>
    <row r="12" spans="1:27">
      <c r="I12" s="82" t="str">
        <f>IF(내역서업로드!A15&lt;&gt;"",내역서업로드!A15,"")</f>
        <v/>
      </c>
      <c r="J12" s="82" t="str">
        <f t="shared" si="13"/>
        <v/>
      </c>
      <c r="L12" s="83" t="str">
        <f t="shared" si="14"/>
        <v/>
      </c>
      <c r="M12" s="82" t="str">
        <f t="shared" si="15"/>
        <v/>
      </c>
      <c r="N12" s="82" t="str">
        <f t="shared" si="16"/>
        <v/>
      </c>
      <c r="O12" s="82" t="str">
        <f t="shared" si="17"/>
        <v/>
      </c>
      <c r="Q12" s="84" t="str">
        <f t="shared" si="18"/>
        <v/>
      </c>
      <c r="R12" s="85" t="str">
        <f t="shared" si="19"/>
        <v/>
      </c>
      <c r="S12" s="84" t="str">
        <f t="shared" si="20"/>
        <v/>
      </c>
      <c r="T12" s="85" t="str">
        <f t="shared" si="21"/>
        <v/>
      </c>
      <c r="U12" s="85" t="str">
        <f t="shared" si="22"/>
        <v/>
      </c>
      <c r="V12" s="86">
        <f>내역서업로드!E15</f>
        <v>0</v>
      </c>
      <c r="W12" s="87">
        <f t="shared" si="23"/>
        <v>0</v>
      </c>
      <c r="X12" s="87">
        <f t="shared" si="24"/>
        <v>0</v>
      </c>
      <c r="Y12" s="88">
        <f t="shared" si="25"/>
        <v>4</v>
      </c>
      <c r="Z12" s="88">
        <f t="shared" si="26"/>
        <v>0</v>
      </c>
      <c r="AA12" s="88">
        <f t="shared" si="27"/>
        <v>4</v>
      </c>
    </row>
    <row r="13" spans="1:27">
      <c r="I13" s="82" t="str">
        <f>IF(내역서업로드!A16&lt;&gt;"",내역서업로드!A16,"")</f>
        <v/>
      </c>
      <c r="J13" s="82" t="str">
        <f t="shared" si="13"/>
        <v/>
      </c>
      <c r="L13" s="83" t="str">
        <f t="shared" si="14"/>
        <v/>
      </c>
      <c r="M13" s="82" t="str">
        <f t="shared" si="15"/>
        <v/>
      </c>
      <c r="N13" s="82" t="str">
        <f t="shared" si="16"/>
        <v/>
      </c>
      <c r="O13" s="82" t="str">
        <f t="shared" si="17"/>
        <v/>
      </c>
      <c r="Q13" s="84" t="str">
        <f t="shared" si="18"/>
        <v/>
      </c>
      <c r="R13" s="85" t="str">
        <f t="shared" si="19"/>
        <v/>
      </c>
      <c r="S13" s="84" t="str">
        <f t="shared" si="20"/>
        <v/>
      </c>
      <c r="T13" s="85" t="str">
        <f t="shared" si="21"/>
        <v/>
      </c>
      <c r="U13" s="85" t="str">
        <f t="shared" si="22"/>
        <v/>
      </c>
      <c r="V13" s="86">
        <f>내역서업로드!E16</f>
        <v>0</v>
      </c>
      <c r="W13" s="87">
        <f t="shared" si="23"/>
        <v>0</v>
      </c>
      <c r="X13" s="87">
        <f t="shared" si="24"/>
        <v>0</v>
      </c>
      <c r="Y13" s="88">
        <f t="shared" si="25"/>
        <v>4</v>
      </c>
      <c r="Z13" s="88">
        <f t="shared" si="26"/>
        <v>0</v>
      </c>
      <c r="AA13" s="88">
        <f t="shared" si="27"/>
        <v>4</v>
      </c>
    </row>
    <row r="14" spans="1:27">
      <c r="I14" s="82" t="str">
        <f>IF(내역서업로드!A17&lt;&gt;"",내역서업로드!A17,"")</f>
        <v/>
      </c>
      <c r="J14" s="82" t="str">
        <f t="shared" si="13"/>
        <v/>
      </c>
      <c r="L14" s="83" t="str">
        <f t="shared" si="14"/>
        <v/>
      </c>
      <c r="M14" s="82" t="str">
        <f t="shared" si="15"/>
        <v/>
      </c>
      <c r="N14" s="82" t="str">
        <f t="shared" si="16"/>
        <v/>
      </c>
      <c r="O14" s="82" t="str">
        <f t="shared" si="17"/>
        <v/>
      </c>
      <c r="Q14" s="84" t="str">
        <f t="shared" si="18"/>
        <v/>
      </c>
      <c r="R14" s="85" t="str">
        <f t="shared" si="19"/>
        <v/>
      </c>
      <c r="S14" s="84" t="str">
        <f t="shared" si="20"/>
        <v/>
      </c>
      <c r="T14" s="85" t="str">
        <f t="shared" si="21"/>
        <v/>
      </c>
      <c r="U14" s="85" t="str">
        <f t="shared" si="22"/>
        <v/>
      </c>
      <c r="V14" s="86">
        <f>내역서업로드!E17</f>
        <v>0</v>
      </c>
      <c r="W14" s="87">
        <f t="shared" si="23"/>
        <v>0</v>
      </c>
      <c r="X14" s="87">
        <f t="shared" si="24"/>
        <v>0</v>
      </c>
      <c r="Y14" s="88">
        <f t="shared" si="25"/>
        <v>4</v>
      </c>
      <c r="Z14" s="88">
        <f t="shared" si="26"/>
        <v>0</v>
      </c>
      <c r="AA14" s="88">
        <f t="shared" si="27"/>
        <v>4</v>
      </c>
    </row>
    <row r="15" spans="1:27">
      <c r="I15" s="82" t="str">
        <f>IF(내역서업로드!A18&lt;&gt;"",내역서업로드!A18,"")</f>
        <v/>
      </c>
      <c r="J15" s="82" t="str">
        <f t="shared" si="13"/>
        <v/>
      </c>
      <c r="L15" s="83" t="str">
        <f t="shared" si="14"/>
        <v/>
      </c>
      <c r="M15" s="82" t="str">
        <f t="shared" si="15"/>
        <v/>
      </c>
      <c r="N15" s="82" t="str">
        <f t="shared" si="16"/>
        <v/>
      </c>
      <c r="O15" s="82" t="str">
        <f t="shared" si="17"/>
        <v/>
      </c>
      <c r="Q15" s="84" t="str">
        <f t="shared" si="18"/>
        <v/>
      </c>
      <c r="R15" s="85" t="str">
        <f t="shared" si="19"/>
        <v/>
      </c>
      <c r="S15" s="84" t="str">
        <f t="shared" si="20"/>
        <v/>
      </c>
      <c r="T15" s="85" t="str">
        <f t="shared" si="21"/>
        <v/>
      </c>
      <c r="U15" s="85" t="str">
        <f t="shared" si="22"/>
        <v/>
      </c>
      <c r="V15" s="86">
        <f>내역서업로드!E18</f>
        <v>0</v>
      </c>
      <c r="W15" s="87">
        <f t="shared" si="23"/>
        <v>0</v>
      </c>
      <c r="X15" s="87">
        <f t="shared" si="24"/>
        <v>0</v>
      </c>
      <c r="Y15" s="88">
        <f t="shared" si="25"/>
        <v>4</v>
      </c>
      <c r="Z15" s="88">
        <f t="shared" si="26"/>
        <v>0</v>
      </c>
      <c r="AA15" s="88">
        <f t="shared" si="27"/>
        <v>4</v>
      </c>
    </row>
    <row r="16" spans="1:27">
      <c r="I16" s="82" t="str">
        <f>IF(내역서업로드!A19&lt;&gt;"",내역서업로드!A19,"")</f>
        <v/>
      </c>
      <c r="J16" s="82" t="str">
        <f t="shared" si="13"/>
        <v/>
      </c>
      <c r="L16" s="83" t="str">
        <f t="shared" si="14"/>
        <v/>
      </c>
      <c r="M16" s="82" t="str">
        <f t="shared" si="15"/>
        <v/>
      </c>
      <c r="N16" s="82" t="str">
        <f t="shared" si="16"/>
        <v/>
      </c>
      <c r="O16" s="82" t="str">
        <f t="shared" si="17"/>
        <v/>
      </c>
      <c r="Q16" s="84" t="str">
        <f t="shared" si="18"/>
        <v/>
      </c>
      <c r="R16" s="85" t="str">
        <f t="shared" si="19"/>
        <v/>
      </c>
      <c r="S16" s="84" t="str">
        <f t="shared" si="20"/>
        <v/>
      </c>
      <c r="T16" s="85" t="str">
        <f t="shared" si="21"/>
        <v/>
      </c>
      <c r="U16" s="85" t="str">
        <f t="shared" si="22"/>
        <v/>
      </c>
      <c r="V16" s="86">
        <f>내역서업로드!E19</f>
        <v>0</v>
      </c>
      <c r="W16" s="87">
        <f t="shared" si="23"/>
        <v>0</v>
      </c>
      <c r="X16" s="87">
        <f t="shared" si="24"/>
        <v>0</v>
      </c>
      <c r="Y16" s="88">
        <f t="shared" si="25"/>
        <v>4</v>
      </c>
      <c r="Z16" s="88">
        <f t="shared" si="26"/>
        <v>0</v>
      </c>
      <c r="AA16" s="88">
        <f t="shared" si="27"/>
        <v>4</v>
      </c>
    </row>
    <row r="17" spans="9:27">
      <c r="I17" s="82" t="str">
        <f>IF(내역서업로드!A20&lt;&gt;"",내역서업로드!A20,"")</f>
        <v/>
      </c>
      <c r="J17" s="82" t="str">
        <f t="shared" si="13"/>
        <v/>
      </c>
      <c r="L17" s="83" t="str">
        <f t="shared" si="14"/>
        <v/>
      </c>
      <c r="M17" s="82" t="str">
        <f t="shared" si="15"/>
        <v/>
      </c>
      <c r="N17" s="82" t="str">
        <f t="shared" si="16"/>
        <v/>
      </c>
      <c r="O17" s="82" t="str">
        <f t="shared" si="17"/>
        <v/>
      </c>
      <c r="Q17" s="84" t="str">
        <f t="shared" si="18"/>
        <v/>
      </c>
      <c r="R17" s="85" t="str">
        <f t="shared" si="19"/>
        <v/>
      </c>
      <c r="S17" s="84" t="str">
        <f t="shared" si="20"/>
        <v/>
      </c>
      <c r="T17" s="85" t="str">
        <f t="shared" si="21"/>
        <v/>
      </c>
      <c r="U17" s="85" t="str">
        <f t="shared" si="22"/>
        <v/>
      </c>
      <c r="V17" s="86">
        <f>내역서업로드!E20</f>
        <v>0</v>
      </c>
      <c r="W17" s="87">
        <f t="shared" si="23"/>
        <v>0</v>
      </c>
      <c r="X17" s="87">
        <f t="shared" si="24"/>
        <v>0</v>
      </c>
      <c r="Y17" s="88">
        <f t="shared" si="25"/>
        <v>4</v>
      </c>
      <c r="Z17" s="88">
        <f t="shared" si="26"/>
        <v>0</v>
      </c>
      <c r="AA17" s="88">
        <f t="shared" si="27"/>
        <v>4</v>
      </c>
    </row>
    <row r="18" spans="9:27">
      <c r="I18" s="82" t="str">
        <f>IF(내역서업로드!A21&lt;&gt;"",내역서업로드!A21,"")</f>
        <v/>
      </c>
      <c r="J18" s="82" t="str">
        <f t="shared" si="13"/>
        <v/>
      </c>
      <c r="L18" s="83" t="str">
        <f t="shared" si="14"/>
        <v/>
      </c>
      <c r="M18" s="82" t="str">
        <f t="shared" si="15"/>
        <v/>
      </c>
      <c r="N18" s="82" t="str">
        <f t="shared" si="16"/>
        <v/>
      </c>
      <c r="O18" s="82" t="str">
        <f t="shared" si="17"/>
        <v/>
      </c>
      <c r="Q18" s="84" t="str">
        <f t="shared" si="18"/>
        <v/>
      </c>
      <c r="R18" s="85" t="str">
        <f t="shared" si="19"/>
        <v/>
      </c>
      <c r="S18" s="84" t="str">
        <f t="shared" si="20"/>
        <v/>
      </c>
      <c r="T18" s="85" t="str">
        <f t="shared" si="21"/>
        <v/>
      </c>
      <c r="U18" s="85" t="str">
        <f t="shared" si="22"/>
        <v/>
      </c>
      <c r="V18" s="86">
        <f>내역서업로드!E21</f>
        <v>0</v>
      </c>
      <c r="W18" s="87">
        <f t="shared" si="23"/>
        <v>0</v>
      </c>
      <c r="X18" s="87">
        <f t="shared" si="24"/>
        <v>0</v>
      </c>
      <c r="Y18" s="88">
        <f t="shared" si="25"/>
        <v>4</v>
      </c>
      <c r="Z18" s="88">
        <f t="shared" si="26"/>
        <v>0</v>
      </c>
      <c r="AA18" s="88">
        <f t="shared" si="27"/>
        <v>4</v>
      </c>
    </row>
    <row r="19" spans="9:27">
      <c r="I19" s="82" t="str">
        <f>IF(내역서업로드!A22&lt;&gt;"",내역서업로드!A22,"")</f>
        <v/>
      </c>
      <c r="J19" s="82" t="str">
        <f t="shared" si="13"/>
        <v/>
      </c>
      <c r="L19" s="83" t="str">
        <f t="shared" si="14"/>
        <v/>
      </c>
      <c r="M19" s="82" t="str">
        <f t="shared" si="15"/>
        <v/>
      </c>
      <c r="N19" s="82" t="str">
        <f t="shared" si="16"/>
        <v/>
      </c>
      <c r="O19" s="82" t="str">
        <f t="shared" si="17"/>
        <v/>
      </c>
      <c r="Q19" s="84" t="str">
        <f t="shared" si="18"/>
        <v/>
      </c>
      <c r="R19" s="85" t="str">
        <f t="shared" si="19"/>
        <v/>
      </c>
      <c r="S19" s="84" t="str">
        <f t="shared" si="20"/>
        <v/>
      </c>
      <c r="T19" s="85" t="str">
        <f t="shared" si="21"/>
        <v/>
      </c>
      <c r="U19" s="85" t="str">
        <f t="shared" si="22"/>
        <v/>
      </c>
      <c r="V19" s="86">
        <f>내역서업로드!E22</f>
        <v>0</v>
      </c>
      <c r="W19" s="87">
        <f t="shared" si="23"/>
        <v>0</v>
      </c>
      <c r="X19" s="87">
        <f t="shared" si="24"/>
        <v>0</v>
      </c>
      <c r="Y19" s="88">
        <f t="shared" si="25"/>
        <v>4</v>
      </c>
      <c r="Z19" s="88">
        <f t="shared" si="26"/>
        <v>0</v>
      </c>
      <c r="AA19" s="88">
        <f t="shared" si="27"/>
        <v>4</v>
      </c>
    </row>
    <row r="20" spans="9:27">
      <c r="I20" s="82" t="str">
        <f>IF(내역서업로드!A23&lt;&gt;"",내역서업로드!A23,"")</f>
        <v/>
      </c>
      <c r="J20" s="82" t="str">
        <f t="shared" si="13"/>
        <v/>
      </c>
      <c r="L20" s="83" t="str">
        <f t="shared" si="14"/>
        <v/>
      </c>
      <c r="M20" s="82" t="str">
        <f t="shared" si="15"/>
        <v/>
      </c>
      <c r="N20" s="82" t="str">
        <f t="shared" si="16"/>
        <v/>
      </c>
      <c r="O20" s="82" t="str">
        <f t="shared" si="17"/>
        <v/>
      </c>
      <c r="Q20" s="84" t="str">
        <f t="shared" si="18"/>
        <v/>
      </c>
      <c r="R20" s="85" t="str">
        <f t="shared" si="19"/>
        <v/>
      </c>
      <c r="S20" s="84" t="str">
        <f t="shared" si="20"/>
        <v/>
      </c>
      <c r="T20" s="85" t="str">
        <f t="shared" si="21"/>
        <v/>
      </c>
      <c r="U20" s="85" t="str">
        <f t="shared" si="22"/>
        <v/>
      </c>
      <c r="V20" s="86">
        <f>내역서업로드!E23</f>
        <v>0</v>
      </c>
      <c r="W20" s="87">
        <f t="shared" si="23"/>
        <v>0</v>
      </c>
      <c r="X20" s="87">
        <f t="shared" si="24"/>
        <v>0</v>
      </c>
      <c r="Y20" s="88">
        <f t="shared" si="25"/>
        <v>4</v>
      </c>
      <c r="Z20" s="88">
        <f t="shared" si="26"/>
        <v>0</v>
      </c>
      <c r="AA20" s="88">
        <f t="shared" si="27"/>
        <v>4</v>
      </c>
    </row>
    <row r="21" spans="9:27">
      <c r="I21" s="82" t="str">
        <f>IF(내역서업로드!A24&lt;&gt;"",내역서업로드!A24,"")</f>
        <v/>
      </c>
      <c r="J21" s="82" t="str">
        <f t="shared" si="13"/>
        <v/>
      </c>
      <c r="L21" s="83" t="str">
        <f t="shared" si="14"/>
        <v/>
      </c>
      <c r="M21" s="82" t="str">
        <f t="shared" si="15"/>
        <v/>
      </c>
      <c r="N21" s="82" t="str">
        <f t="shared" si="16"/>
        <v/>
      </c>
      <c r="O21" s="82" t="str">
        <f t="shared" si="17"/>
        <v/>
      </c>
      <c r="Q21" s="84" t="str">
        <f t="shared" si="18"/>
        <v/>
      </c>
      <c r="R21" s="85" t="str">
        <f t="shared" si="19"/>
        <v/>
      </c>
      <c r="S21" s="84" t="str">
        <f t="shared" si="20"/>
        <v/>
      </c>
      <c r="T21" s="85" t="str">
        <f t="shared" si="21"/>
        <v/>
      </c>
      <c r="U21" s="85" t="str">
        <f t="shared" si="22"/>
        <v/>
      </c>
      <c r="V21" s="86">
        <f>내역서업로드!E24</f>
        <v>0</v>
      </c>
      <c r="W21" s="87">
        <f t="shared" si="23"/>
        <v>0</v>
      </c>
      <c r="X21" s="87">
        <f t="shared" si="24"/>
        <v>0</v>
      </c>
      <c r="Y21" s="88">
        <f t="shared" si="25"/>
        <v>4</v>
      </c>
      <c r="Z21" s="88">
        <f t="shared" si="26"/>
        <v>0</v>
      </c>
      <c r="AA21" s="88">
        <f t="shared" si="27"/>
        <v>4</v>
      </c>
    </row>
    <row r="22" spans="9:27">
      <c r="I22" s="82" t="str">
        <f>IF(내역서업로드!A25&lt;&gt;"",내역서업로드!A25,"")</f>
        <v/>
      </c>
      <c r="J22" s="82" t="str">
        <f t="shared" si="13"/>
        <v/>
      </c>
      <c r="L22" s="83" t="str">
        <f t="shared" si="14"/>
        <v/>
      </c>
      <c r="M22" s="82" t="str">
        <f t="shared" si="15"/>
        <v/>
      </c>
      <c r="N22" s="82" t="str">
        <f t="shared" si="16"/>
        <v/>
      </c>
      <c r="O22" s="82" t="str">
        <f t="shared" si="17"/>
        <v/>
      </c>
      <c r="Q22" s="84" t="str">
        <f t="shared" si="18"/>
        <v/>
      </c>
      <c r="R22" s="85" t="str">
        <f t="shared" si="19"/>
        <v/>
      </c>
      <c r="S22" s="84" t="str">
        <f t="shared" si="20"/>
        <v/>
      </c>
      <c r="T22" s="85" t="str">
        <f t="shared" si="21"/>
        <v/>
      </c>
      <c r="U22" s="85" t="str">
        <f t="shared" si="22"/>
        <v/>
      </c>
      <c r="V22" s="86">
        <f>내역서업로드!E25</f>
        <v>0</v>
      </c>
      <c r="W22" s="87">
        <f t="shared" si="23"/>
        <v>0</v>
      </c>
      <c r="X22" s="87">
        <f t="shared" si="24"/>
        <v>0</v>
      </c>
      <c r="Y22" s="88">
        <f t="shared" si="25"/>
        <v>4</v>
      </c>
      <c r="Z22" s="88">
        <f t="shared" si="26"/>
        <v>0</v>
      </c>
      <c r="AA22" s="88">
        <f t="shared" si="27"/>
        <v>4</v>
      </c>
    </row>
    <row r="23" spans="9:27">
      <c r="I23" s="82" t="str">
        <f>IF(내역서업로드!A26&lt;&gt;"",내역서업로드!A26,"")</f>
        <v/>
      </c>
      <c r="J23" s="82" t="str">
        <f t="shared" si="13"/>
        <v/>
      </c>
      <c r="L23" s="83" t="str">
        <f t="shared" si="14"/>
        <v/>
      </c>
      <c r="M23" s="82" t="str">
        <f t="shared" si="15"/>
        <v/>
      </c>
      <c r="N23" s="82" t="str">
        <f t="shared" si="16"/>
        <v/>
      </c>
      <c r="O23" s="82" t="str">
        <f t="shared" si="17"/>
        <v/>
      </c>
      <c r="Q23" s="84" t="str">
        <f t="shared" si="18"/>
        <v/>
      </c>
      <c r="R23" s="85" t="str">
        <f t="shared" si="19"/>
        <v/>
      </c>
      <c r="S23" s="84" t="str">
        <f t="shared" si="20"/>
        <v/>
      </c>
      <c r="T23" s="85" t="str">
        <f t="shared" si="21"/>
        <v/>
      </c>
      <c r="U23" s="85" t="str">
        <f t="shared" si="22"/>
        <v/>
      </c>
      <c r="V23" s="86">
        <f>내역서업로드!E26</f>
        <v>0</v>
      </c>
      <c r="W23" s="87">
        <f t="shared" si="23"/>
        <v>0</v>
      </c>
      <c r="X23" s="87">
        <f t="shared" si="24"/>
        <v>0</v>
      </c>
      <c r="Y23" s="88">
        <f t="shared" si="25"/>
        <v>4</v>
      </c>
      <c r="Z23" s="88">
        <f t="shared" si="26"/>
        <v>0</v>
      </c>
      <c r="AA23" s="88">
        <f t="shared" si="27"/>
        <v>4</v>
      </c>
    </row>
    <row r="24" spans="9:27">
      <c r="I24" s="82" t="str">
        <f>IF(내역서업로드!A27&lt;&gt;"",내역서업로드!A27,"")</f>
        <v/>
      </c>
      <c r="J24" s="82" t="str">
        <f t="shared" si="13"/>
        <v/>
      </c>
      <c r="L24" s="83" t="str">
        <f t="shared" si="14"/>
        <v/>
      </c>
      <c r="M24" s="82" t="str">
        <f t="shared" si="15"/>
        <v/>
      </c>
      <c r="N24" s="82" t="str">
        <f t="shared" si="16"/>
        <v/>
      </c>
      <c r="O24" s="82" t="str">
        <f t="shared" si="17"/>
        <v/>
      </c>
      <c r="Q24" s="84" t="str">
        <f t="shared" si="18"/>
        <v/>
      </c>
      <c r="R24" s="85" t="str">
        <f t="shared" si="19"/>
        <v/>
      </c>
      <c r="S24" s="84" t="str">
        <f t="shared" si="20"/>
        <v/>
      </c>
      <c r="T24" s="85" t="str">
        <f t="shared" si="21"/>
        <v/>
      </c>
      <c r="U24" s="85" t="str">
        <f t="shared" si="22"/>
        <v/>
      </c>
      <c r="V24" s="86">
        <f>내역서업로드!E27</f>
        <v>0</v>
      </c>
      <c r="W24" s="87">
        <f t="shared" si="23"/>
        <v>0</v>
      </c>
      <c r="X24" s="87">
        <f t="shared" si="24"/>
        <v>0</v>
      </c>
      <c r="Y24" s="88">
        <f t="shared" si="25"/>
        <v>4</v>
      </c>
      <c r="Z24" s="88">
        <f t="shared" si="26"/>
        <v>0</v>
      </c>
      <c r="AA24" s="88">
        <f t="shared" si="27"/>
        <v>4</v>
      </c>
    </row>
    <row r="25" spans="9:27">
      <c r="I25" s="82" t="str">
        <f>IF(내역서업로드!A28&lt;&gt;"",내역서업로드!A28,"")</f>
        <v/>
      </c>
      <c r="J25" s="82" t="str">
        <f t="shared" si="13"/>
        <v/>
      </c>
      <c r="L25" s="83" t="str">
        <f t="shared" si="14"/>
        <v/>
      </c>
      <c r="M25" s="82" t="str">
        <f t="shared" si="15"/>
        <v/>
      </c>
      <c r="N25" s="82" t="str">
        <f t="shared" si="16"/>
        <v/>
      </c>
      <c r="O25" s="82" t="str">
        <f t="shared" si="17"/>
        <v/>
      </c>
      <c r="Q25" s="84" t="str">
        <f t="shared" si="18"/>
        <v/>
      </c>
      <c r="R25" s="85" t="str">
        <f t="shared" si="19"/>
        <v/>
      </c>
      <c r="S25" s="84" t="str">
        <f t="shared" si="20"/>
        <v/>
      </c>
      <c r="T25" s="85" t="str">
        <f t="shared" si="21"/>
        <v/>
      </c>
      <c r="U25" s="85" t="str">
        <f t="shared" si="22"/>
        <v/>
      </c>
      <c r="V25" s="86">
        <f>내역서업로드!E28</f>
        <v>0</v>
      </c>
      <c r="W25" s="87">
        <f t="shared" si="23"/>
        <v>0</v>
      </c>
      <c r="X25" s="87">
        <f t="shared" si="24"/>
        <v>0</v>
      </c>
      <c r="Y25" s="88">
        <f t="shared" si="25"/>
        <v>4</v>
      </c>
      <c r="Z25" s="88">
        <f t="shared" si="26"/>
        <v>0</v>
      </c>
      <c r="AA25" s="88">
        <f t="shared" si="27"/>
        <v>4</v>
      </c>
    </row>
    <row r="26" spans="9:27">
      <c r="I26" s="82" t="str">
        <f>IF(내역서업로드!A29&lt;&gt;"",내역서업로드!A29,"")</f>
        <v/>
      </c>
      <c r="J26" s="82" t="str">
        <f t="shared" si="13"/>
        <v/>
      </c>
      <c r="L26" s="83" t="str">
        <f t="shared" si="14"/>
        <v/>
      </c>
      <c r="M26" s="82" t="str">
        <f t="shared" si="15"/>
        <v/>
      </c>
      <c r="N26" s="82" t="str">
        <f t="shared" si="16"/>
        <v/>
      </c>
      <c r="O26" s="82" t="str">
        <f t="shared" si="17"/>
        <v/>
      </c>
      <c r="Q26" s="84" t="str">
        <f t="shared" si="18"/>
        <v/>
      </c>
      <c r="R26" s="85" t="str">
        <f t="shared" si="19"/>
        <v/>
      </c>
      <c r="S26" s="84" t="str">
        <f t="shared" si="20"/>
        <v/>
      </c>
      <c r="T26" s="85" t="str">
        <f t="shared" si="21"/>
        <v/>
      </c>
      <c r="U26" s="85" t="str">
        <f t="shared" si="22"/>
        <v/>
      </c>
      <c r="V26" s="86">
        <f>내역서업로드!E29</f>
        <v>0</v>
      </c>
      <c r="W26" s="87">
        <f t="shared" si="23"/>
        <v>0</v>
      </c>
      <c r="X26" s="87">
        <f t="shared" si="24"/>
        <v>0</v>
      </c>
      <c r="Y26" s="88">
        <f t="shared" si="25"/>
        <v>4</v>
      </c>
      <c r="Z26" s="88">
        <f t="shared" si="26"/>
        <v>0</v>
      </c>
      <c r="AA26" s="88">
        <f t="shared" si="27"/>
        <v>4</v>
      </c>
    </row>
    <row r="27" spans="9:27">
      <c r="I27" s="82" t="str">
        <f>IF(내역서업로드!A30&lt;&gt;"",내역서업로드!A30,"")</f>
        <v/>
      </c>
      <c r="J27" s="82" t="str">
        <f t="shared" si="13"/>
        <v/>
      </c>
      <c r="L27" s="83" t="str">
        <f t="shared" si="14"/>
        <v/>
      </c>
      <c r="M27" s="82" t="str">
        <f t="shared" si="15"/>
        <v/>
      </c>
      <c r="N27" s="82" t="str">
        <f t="shared" si="16"/>
        <v/>
      </c>
      <c r="O27" s="82" t="str">
        <f t="shared" si="17"/>
        <v/>
      </c>
      <c r="Q27" s="84" t="str">
        <f t="shared" si="18"/>
        <v/>
      </c>
      <c r="R27" s="85" t="str">
        <f t="shared" si="19"/>
        <v/>
      </c>
      <c r="S27" s="84" t="str">
        <f t="shared" si="20"/>
        <v/>
      </c>
      <c r="T27" s="85" t="str">
        <f t="shared" si="21"/>
        <v/>
      </c>
      <c r="U27" s="85" t="str">
        <f t="shared" si="22"/>
        <v/>
      </c>
      <c r="V27" s="86">
        <f>내역서업로드!E30</f>
        <v>0</v>
      </c>
      <c r="W27" s="87">
        <f t="shared" si="23"/>
        <v>0</v>
      </c>
      <c r="X27" s="87">
        <f t="shared" si="24"/>
        <v>0</v>
      </c>
      <c r="Y27" s="88">
        <f t="shared" si="25"/>
        <v>4</v>
      </c>
      <c r="Z27" s="88">
        <f t="shared" si="26"/>
        <v>0</v>
      </c>
      <c r="AA27" s="88">
        <f t="shared" si="27"/>
        <v>4</v>
      </c>
    </row>
    <row r="28" spans="9:27">
      <c r="I28" s="82" t="str">
        <f>IF(내역서업로드!A31&lt;&gt;"",내역서업로드!A31,"")</f>
        <v/>
      </c>
      <c r="J28" s="82" t="str">
        <f t="shared" si="13"/>
        <v/>
      </c>
      <c r="L28" s="83" t="str">
        <f t="shared" si="14"/>
        <v/>
      </c>
      <c r="M28" s="82" t="str">
        <f t="shared" si="15"/>
        <v/>
      </c>
      <c r="N28" s="82" t="str">
        <f t="shared" si="16"/>
        <v/>
      </c>
      <c r="O28" s="82" t="str">
        <f t="shared" si="17"/>
        <v/>
      </c>
      <c r="Q28" s="84" t="str">
        <f t="shared" si="18"/>
        <v/>
      </c>
      <c r="R28" s="85" t="str">
        <f t="shared" si="19"/>
        <v/>
      </c>
      <c r="S28" s="84" t="str">
        <f t="shared" si="20"/>
        <v/>
      </c>
      <c r="T28" s="85" t="str">
        <f t="shared" si="21"/>
        <v/>
      </c>
      <c r="U28" s="85" t="str">
        <f t="shared" si="22"/>
        <v/>
      </c>
      <c r="V28" s="86">
        <f>내역서업로드!E31</f>
        <v>0</v>
      </c>
      <c r="W28" s="87">
        <f t="shared" si="23"/>
        <v>0</v>
      </c>
      <c r="X28" s="87">
        <f t="shared" si="24"/>
        <v>0</v>
      </c>
      <c r="Y28" s="88">
        <f t="shared" si="25"/>
        <v>4</v>
      </c>
      <c r="Z28" s="88">
        <f t="shared" si="26"/>
        <v>0</v>
      </c>
      <c r="AA28" s="88">
        <f t="shared" si="27"/>
        <v>4</v>
      </c>
    </row>
    <row r="29" spans="9:27">
      <c r="I29" s="82" t="str">
        <f>IF(내역서업로드!A32&lt;&gt;"",내역서업로드!A32,"")</f>
        <v/>
      </c>
      <c r="J29" s="82" t="str">
        <f t="shared" si="13"/>
        <v/>
      </c>
      <c r="L29" s="83" t="str">
        <f t="shared" si="14"/>
        <v/>
      </c>
      <c r="M29" s="82" t="str">
        <f t="shared" si="15"/>
        <v/>
      </c>
      <c r="N29" s="82" t="str">
        <f t="shared" si="16"/>
        <v/>
      </c>
      <c r="O29" s="82" t="str">
        <f t="shared" si="17"/>
        <v/>
      </c>
      <c r="Q29" s="84" t="str">
        <f t="shared" si="18"/>
        <v/>
      </c>
      <c r="R29" s="85" t="str">
        <f t="shared" si="19"/>
        <v/>
      </c>
      <c r="S29" s="84" t="str">
        <f t="shared" si="20"/>
        <v/>
      </c>
      <c r="T29" s="85" t="str">
        <f t="shared" si="21"/>
        <v/>
      </c>
      <c r="U29" s="85" t="str">
        <f t="shared" si="22"/>
        <v/>
      </c>
      <c r="V29" s="86">
        <f>내역서업로드!E32</f>
        <v>0</v>
      </c>
      <c r="W29" s="87">
        <f t="shared" si="23"/>
        <v>0</v>
      </c>
      <c r="X29" s="87">
        <f t="shared" si="24"/>
        <v>0</v>
      </c>
      <c r="Y29" s="88">
        <f t="shared" si="25"/>
        <v>4</v>
      </c>
      <c r="Z29" s="88">
        <f t="shared" si="26"/>
        <v>0</v>
      </c>
      <c r="AA29" s="88">
        <f t="shared" si="27"/>
        <v>4</v>
      </c>
    </row>
    <row r="30" spans="9:27">
      <c r="I30" s="82" t="str">
        <f>IF(내역서업로드!A33&lt;&gt;"",내역서업로드!A33,"")</f>
        <v/>
      </c>
      <c r="J30" s="82" t="str">
        <f t="shared" si="13"/>
        <v/>
      </c>
      <c r="L30" s="83" t="str">
        <f t="shared" si="14"/>
        <v/>
      </c>
      <c r="M30" s="82" t="str">
        <f t="shared" si="15"/>
        <v/>
      </c>
      <c r="N30" s="82" t="str">
        <f t="shared" si="16"/>
        <v/>
      </c>
      <c r="O30" s="82" t="str">
        <f t="shared" si="17"/>
        <v/>
      </c>
      <c r="Q30" s="84" t="str">
        <f t="shared" si="18"/>
        <v/>
      </c>
      <c r="R30" s="85" t="str">
        <f t="shared" si="19"/>
        <v/>
      </c>
      <c r="S30" s="84" t="str">
        <f t="shared" si="20"/>
        <v/>
      </c>
      <c r="T30" s="85" t="str">
        <f t="shared" si="21"/>
        <v/>
      </c>
      <c r="U30" s="85" t="str">
        <f t="shared" si="22"/>
        <v/>
      </c>
      <c r="V30" s="86">
        <f>내역서업로드!E33</f>
        <v>0</v>
      </c>
      <c r="W30" s="87">
        <f t="shared" si="23"/>
        <v>0</v>
      </c>
      <c r="X30" s="87">
        <f t="shared" si="24"/>
        <v>0</v>
      </c>
      <c r="Y30" s="88">
        <f t="shared" si="25"/>
        <v>4</v>
      </c>
      <c r="Z30" s="88">
        <f t="shared" si="26"/>
        <v>0</v>
      </c>
      <c r="AA30" s="88">
        <f t="shared" si="27"/>
        <v>4</v>
      </c>
    </row>
    <row r="31" spans="9:27">
      <c r="I31" s="82" t="str">
        <f>IF(내역서업로드!A34&lt;&gt;"",내역서업로드!A34,"")</f>
        <v/>
      </c>
      <c r="J31" s="82" t="str">
        <f t="shared" si="13"/>
        <v/>
      </c>
      <c r="L31" s="83" t="str">
        <f t="shared" si="14"/>
        <v/>
      </c>
      <c r="M31" s="82" t="str">
        <f t="shared" si="15"/>
        <v/>
      </c>
      <c r="N31" s="82" t="str">
        <f t="shared" si="16"/>
        <v/>
      </c>
      <c r="O31" s="82" t="str">
        <f t="shared" si="17"/>
        <v/>
      </c>
      <c r="Q31" s="84" t="str">
        <f t="shared" si="18"/>
        <v/>
      </c>
      <c r="R31" s="85" t="str">
        <f t="shared" si="19"/>
        <v/>
      </c>
      <c r="S31" s="84" t="str">
        <f t="shared" si="20"/>
        <v/>
      </c>
      <c r="T31" s="85" t="str">
        <f t="shared" si="21"/>
        <v/>
      </c>
      <c r="U31" s="85" t="str">
        <f t="shared" si="22"/>
        <v/>
      </c>
      <c r="V31" s="86">
        <f>내역서업로드!E34</f>
        <v>0</v>
      </c>
      <c r="W31" s="87">
        <f t="shared" si="23"/>
        <v>0</v>
      </c>
      <c r="X31" s="87">
        <f t="shared" si="24"/>
        <v>0</v>
      </c>
      <c r="Y31" s="88">
        <f t="shared" si="25"/>
        <v>4</v>
      </c>
      <c r="Z31" s="88">
        <f t="shared" si="26"/>
        <v>0</v>
      </c>
      <c r="AA31" s="88">
        <f t="shared" si="27"/>
        <v>4</v>
      </c>
    </row>
    <row r="32" spans="9:27">
      <c r="I32" s="82" t="str">
        <f>IF(내역서업로드!A35&lt;&gt;"",내역서업로드!A35,"")</f>
        <v/>
      </c>
      <c r="J32" s="82" t="str">
        <f t="shared" si="13"/>
        <v/>
      </c>
      <c r="L32" s="83" t="str">
        <f t="shared" si="14"/>
        <v/>
      </c>
      <c r="M32" s="82" t="str">
        <f t="shared" si="15"/>
        <v/>
      </c>
      <c r="N32" s="82" t="str">
        <f t="shared" si="16"/>
        <v/>
      </c>
      <c r="O32" s="82" t="str">
        <f t="shared" si="17"/>
        <v/>
      </c>
      <c r="Q32" s="84" t="str">
        <f t="shared" si="18"/>
        <v/>
      </c>
      <c r="R32" s="85" t="str">
        <f t="shared" si="19"/>
        <v/>
      </c>
      <c r="S32" s="84" t="str">
        <f t="shared" si="20"/>
        <v/>
      </c>
      <c r="T32" s="85" t="str">
        <f t="shared" si="21"/>
        <v/>
      </c>
      <c r="U32" s="85" t="str">
        <f t="shared" si="22"/>
        <v/>
      </c>
      <c r="V32" s="86">
        <f>내역서업로드!E35</f>
        <v>0</v>
      </c>
      <c r="W32" s="87">
        <f t="shared" si="23"/>
        <v>0</v>
      </c>
      <c r="X32" s="87">
        <f t="shared" si="24"/>
        <v>0</v>
      </c>
      <c r="Y32" s="88">
        <f t="shared" si="25"/>
        <v>4</v>
      </c>
      <c r="Z32" s="88">
        <f t="shared" si="26"/>
        <v>0</v>
      </c>
      <c r="AA32" s="88">
        <f t="shared" si="27"/>
        <v>4</v>
      </c>
    </row>
    <row r="33" spans="9:27">
      <c r="I33" s="82" t="str">
        <f>IF(내역서업로드!A36&lt;&gt;"",내역서업로드!A36,"")</f>
        <v/>
      </c>
      <c r="J33" s="82" t="str">
        <f t="shared" si="13"/>
        <v/>
      </c>
      <c r="L33" s="83" t="str">
        <f t="shared" si="14"/>
        <v/>
      </c>
      <c r="M33" s="82" t="str">
        <f t="shared" si="15"/>
        <v/>
      </c>
      <c r="N33" s="82" t="str">
        <f t="shared" si="16"/>
        <v/>
      </c>
      <c r="O33" s="82" t="str">
        <f t="shared" si="17"/>
        <v/>
      </c>
      <c r="Q33" s="84" t="str">
        <f t="shared" si="18"/>
        <v/>
      </c>
      <c r="R33" s="85" t="str">
        <f t="shared" si="19"/>
        <v/>
      </c>
      <c r="S33" s="84" t="str">
        <f t="shared" si="20"/>
        <v/>
      </c>
      <c r="T33" s="85" t="str">
        <f t="shared" si="21"/>
        <v/>
      </c>
      <c r="U33" s="85" t="str">
        <f t="shared" si="22"/>
        <v/>
      </c>
      <c r="V33" s="86">
        <f>내역서업로드!E36</f>
        <v>0</v>
      </c>
      <c r="W33" s="87">
        <f t="shared" si="23"/>
        <v>0</v>
      </c>
      <c r="X33" s="87">
        <f t="shared" si="24"/>
        <v>0</v>
      </c>
      <c r="Y33" s="88">
        <f t="shared" si="25"/>
        <v>4</v>
      </c>
      <c r="Z33" s="88">
        <f t="shared" si="26"/>
        <v>0</v>
      </c>
      <c r="AA33" s="88">
        <f t="shared" si="27"/>
        <v>4</v>
      </c>
    </row>
    <row r="34" spans="9:27">
      <c r="I34" s="82" t="str">
        <f>IF(내역서업로드!A37&lt;&gt;"",내역서업로드!A37,"")</f>
        <v/>
      </c>
      <c r="J34" s="82" t="str">
        <f t="shared" si="13"/>
        <v/>
      </c>
      <c r="L34" s="83" t="str">
        <f t="shared" si="14"/>
        <v/>
      </c>
      <c r="M34" s="82" t="str">
        <f t="shared" si="15"/>
        <v/>
      </c>
      <c r="N34" s="82" t="str">
        <f t="shared" si="16"/>
        <v/>
      </c>
      <c r="O34" s="82" t="str">
        <f t="shared" si="17"/>
        <v/>
      </c>
      <c r="Q34" s="84" t="str">
        <f t="shared" si="18"/>
        <v/>
      </c>
      <c r="R34" s="85" t="str">
        <f t="shared" si="19"/>
        <v/>
      </c>
      <c r="S34" s="84" t="str">
        <f t="shared" si="20"/>
        <v/>
      </c>
      <c r="T34" s="85" t="str">
        <f t="shared" si="21"/>
        <v/>
      </c>
      <c r="U34" s="85" t="str">
        <f t="shared" si="22"/>
        <v/>
      </c>
      <c r="V34" s="86">
        <f>내역서업로드!E37</f>
        <v>0</v>
      </c>
      <c r="W34" s="87">
        <f t="shared" si="23"/>
        <v>0</v>
      </c>
      <c r="X34" s="87">
        <f t="shared" si="24"/>
        <v>0</v>
      </c>
      <c r="Y34" s="88">
        <f t="shared" si="25"/>
        <v>4</v>
      </c>
      <c r="Z34" s="88">
        <f t="shared" si="26"/>
        <v>0</v>
      </c>
      <c r="AA34" s="88">
        <f t="shared" si="27"/>
        <v>4</v>
      </c>
    </row>
    <row r="35" spans="9:27">
      <c r="I35" s="82" t="str">
        <f>IF(내역서업로드!A38&lt;&gt;"",내역서업로드!A38,"")</f>
        <v/>
      </c>
      <c r="J35" s="82" t="str">
        <f t="shared" si="13"/>
        <v/>
      </c>
      <c r="L35" s="83" t="str">
        <f t="shared" si="14"/>
        <v/>
      </c>
      <c r="M35" s="82" t="str">
        <f t="shared" si="15"/>
        <v/>
      </c>
      <c r="N35" s="82" t="str">
        <f t="shared" si="16"/>
        <v/>
      </c>
      <c r="O35" s="82" t="str">
        <f t="shared" si="17"/>
        <v/>
      </c>
      <c r="Q35" s="84" t="str">
        <f t="shared" si="18"/>
        <v/>
      </c>
      <c r="R35" s="85" t="str">
        <f t="shared" si="19"/>
        <v/>
      </c>
      <c r="S35" s="84" t="str">
        <f t="shared" si="20"/>
        <v/>
      </c>
      <c r="T35" s="85" t="str">
        <f t="shared" si="21"/>
        <v/>
      </c>
      <c r="U35" s="85" t="str">
        <f t="shared" si="22"/>
        <v/>
      </c>
      <c r="V35" s="86">
        <f>내역서업로드!E38</f>
        <v>0</v>
      </c>
      <c r="W35" s="87">
        <f t="shared" si="23"/>
        <v>0</v>
      </c>
      <c r="X35" s="87">
        <f t="shared" si="24"/>
        <v>0</v>
      </c>
      <c r="Y35" s="88">
        <f t="shared" si="25"/>
        <v>4</v>
      </c>
      <c r="Z35" s="88">
        <f t="shared" si="26"/>
        <v>0</v>
      </c>
      <c r="AA35" s="88">
        <f t="shared" si="27"/>
        <v>4</v>
      </c>
    </row>
    <row r="36" spans="9:27">
      <c r="I36" s="82" t="str">
        <f>IF(내역서업로드!A39&lt;&gt;"",내역서업로드!A39,"")</f>
        <v/>
      </c>
      <c r="J36" s="82" t="str">
        <f t="shared" si="13"/>
        <v/>
      </c>
      <c r="L36" s="83" t="str">
        <f t="shared" si="14"/>
        <v/>
      </c>
      <c r="M36" s="82" t="str">
        <f t="shared" si="15"/>
        <v/>
      </c>
      <c r="N36" s="82" t="str">
        <f t="shared" si="16"/>
        <v/>
      </c>
      <c r="O36" s="82" t="str">
        <f t="shared" si="17"/>
        <v/>
      </c>
      <c r="Q36" s="84" t="str">
        <f t="shared" si="18"/>
        <v/>
      </c>
      <c r="R36" s="85" t="str">
        <f t="shared" si="19"/>
        <v/>
      </c>
      <c r="S36" s="84" t="str">
        <f t="shared" si="20"/>
        <v/>
      </c>
      <c r="T36" s="85" t="str">
        <f t="shared" si="21"/>
        <v/>
      </c>
      <c r="U36" s="85" t="str">
        <f t="shared" si="22"/>
        <v/>
      </c>
      <c r="V36" s="86">
        <f>내역서업로드!E39</f>
        <v>0</v>
      </c>
      <c r="W36" s="87">
        <f t="shared" si="23"/>
        <v>0</v>
      </c>
      <c r="X36" s="87">
        <f t="shared" si="24"/>
        <v>0</v>
      </c>
      <c r="Y36" s="88">
        <f t="shared" si="25"/>
        <v>4</v>
      </c>
      <c r="Z36" s="88">
        <f t="shared" si="26"/>
        <v>0</v>
      </c>
      <c r="AA36" s="88">
        <f t="shared" si="27"/>
        <v>4</v>
      </c>
    </row>
    <row r="37" spans="9:27">
      <c r="I37" s="82" t="str">
        <f>IF(내역서업로드!A40&lt;&gt;"",내역서업로드!A40,"")</f>
        <v/>
      </c>
      <c r="J37" s="82" t="str">
        <f t="shared" si="13"/>
        <v/>
      </c>
      <c r="L37" s="83" t="str">
        <f t="shared" si="14"/>
        <v/>
      </c>
      <c r="M37" s="82" t="str">
        <f t="shared" si="15"/>
        <v/>
      </c>
      <c r="N37" s="82" t="str">
        <f t="shared" si="16"/>
        <v/>
      </c>
      <c r="O37" s="82" t="str">
        <f t="shared" si="17"/>
        <v/>
      </c>
      <c r="Q37" s="84" t="str">
        <f t="shared" si="18"/>
        <v/>
      </c>
      <c r="R37" s="85" t="str">
        <f t="shared" si="19"/>
        <v/>
      </c>
      <c r="S37" s="84" t="str">
        <f t="shared" si="20"/>
        <v/>
      </c>
      <c r="T37" s="85" t="str">
        <f t="shared" si="21"/>
        <v/>
      </c>
      <c r="U37" s="85" t="str">
        <f t="shared" si="22"/>
        <v/>
      </c>
      <c r="V37" s="86">
        <f>내역서업로드!E40</f>
        <v>0</v>
      </c>
      <c r="W37" s="87">
        <f t="shared" si="23"/>
        <v>0</v>
      </c>
      <c r="X37" s="87">
        <f t="shared" si="24"/>
        <v>0</v>
      </c>
      <c r="Y37" s="88">
        <f t="shared" si="25"/>
        <v>4</v>
      </c>
      <c r="Z37" s="88">
        <f t="shared" si="26"/>
        <v>0</v>
      </c>
      <c r="AA37" s="88">
        <f t="shared" si="27"/>
        <v>4</v>
      </c>
    </row>
    <row r="38" spans="9:27">
      <c r="I38" s="82" t="str">
        <f>IF(내역서업로드!A41&lt;&gt;"",내역서업로드!A41,"")</f>
        <v/>
      </c>
      <c r="J38" s="82" t="str">
        <f t="shared" si="13"/>
        <v/>
      </c>
      <c r="L38" s="83" t="str">
        <f t="shared" si="14"/>
        <v/>
      </c>
      <c r="M38" s="82" t="str">
        <f t="shared" si="15"/>
        <v/>
      </c>
      <c r="N38" s="82" t="str">
        <f t="shared" si="16"/>
        <v/>
      </c>
      <c r="O38" s="82" t="str">
        <f t="shared" si="17"/>
        <v/>
      </c>
      <c r="Q38" s="84" t="str">
        <f t="shared" si="18"/>
        <v/>
      </c>
      <c r="R38" s="85" t="str">
        <f t="shared" si="19"/>
        <v/>
      </c>
      <c r="S38" s="84" t="str">
        <f t="shared" si="20"/>
        <v/>
      </c>
      <c r="T38" s="85" t="str">
        <f t="shared" si="21"/>
        <v/>
      </c>
      <c r="U38" s="85" t="str">
        <f t="shared" si="22"/>
        <v/>
      </c>
      <c r="V38" s="86">
        <f>내역서업로드!E41</f>
        <v>0</v>
      </c>
      <c r="W38" s="87">
        <f t="shared" si="23"/>
        <v>0</v>
      </c>
      <c r="X38" s="87">
        <f t="shared" si="24"/>
        <v>0</v>
      </c>
      <c r="Y38" s="88">
        <f t="shared" si="25"/>
        <v>4</v>
      </c>
      <c r="Z38" s="88">
        <f t="shared" si="26"/>
        <v>0</v>
      </c>
      <c r="AA38" s="88">
        <f t="shared" si="27"/>
        <v>4</v>
      </c>
    </row>
    <row r="39" spans="9:27">
      <c r="I39" s="82" t="str">
        <f>IF(내역서업로드!A42&lt;&gt;"",내역서업로드!A42,"")</f>
        <v/>
      </c>
      <c r="J39" s="82" t="str">
        <f t="shared" si="13"/>
        <v/>
      </c>
      <c r="L39" s="83" t="str">
        <f t="shared" si="14"/>
        <v/>
      </c>
      <c r="M39" s="82" t="str">
        <f t="shared" si="15"/>
        <v/>
      </c>
      <c r="N39" s="82" t="str">
        <f t="shared" si="16"/>
        <v/>
      </c>
      <c r="O39" s="82" t="str">
        <f t="shared" si="17"/>
        <v/>
      </c>
      <c r="Q39" s="84" t="str">
        <f t="shared" si="18"/>
        <v/>
      </c>
      <c r="R39" s="85" t="str">
        <f t="shared" si="19"/>
        <v/>
      </c>
      <c r="S39" s="84" t="str">
        <f t="shared" si="20"/>
        <v/>
      </c>
      <c r="T39" s="85" t="str">
        <f t="shared" si="21"/>
        <v/>
      </c>
      <c r="U39" s="85" t="str">
        <f t="shared" si="22"/>
        <v/>
      </c>
      <c r="V39" s="86">
        <f>내역서업로드!E42</f>
        <v>0</v>
      </c>
      <c r="W39" s="87">
        <f t="shared" si="23"/>
        <v>0</v>
      </c>
      <c r="X39" s="87">
        <f t="shared" si="24"/>
        <v>0</v>
      </c>
      <c r="Y39" s="88">
        <f t="shared" si="25"/>
        <v>4</v>
      </c>
      <c r="Z39" s="88">
        <f t="shared" si="26"/>
        <v>0</v>
      </c>
      <c r="AA39" s="88">
        <f t="shared" si="27"/>
        <v>4</v>
      </c>
    </row>
    <row r="40" spans="9:27">
      <c r="I40" s="82" t="str">
        <f>IF(내역서업로드!A43&lt;&gt;"",내역서업로드!A43,"")</f>
        <v/>
      </c>
      <c r="J40" s="82" t="str">
        <f t="shared" si="13"/>
        <v/>
      </c>
      <c r="L40" s="83" t="str">
        <f t="shared" si="14"/>
        <v/>
      </c>
      <c r="M40" s="82" t="str">
        <f t="shared" si="15"/>
        <v/>
      </c>
      <c r="N40" s="82" t="str">
        <f t="shared" si="16"/>
        <v/>
      </c>
      <c r="O40" s="82" t="str">
        <f t="shared" si="17"/>
        <v/>
      </c>
      <c r="Q40" s="84" t="str">
        <f t="shared" si="18"/>
        <v/>
      </c>
      <c r="R40" s="85" t="str">
        <f t="shared" si="19"/>
        <v/>
      </c>
      <c r="S40" s="84" t="str">
        <f t="shared" si="20"/>
        <v/>
      </c>
      <c r="T40" s="85" t="str">
        <f t="shared" si="21"/>
        <v/>
      </c>
      <c r="U40" s="85" t="str">
        <f t="shared" si="22"/>
        <v/>
      </c>
      <c r="V40" s="86">
        <f>내역서업로드!E43</f>
        <v>0</v>
      </c>
      <c r="W40" s="87">
        <f t="shared" si="23"/>
        <v>0</v>
      </c>
      <c r="X40" s="87">
        <f t="shared" si="24"/>
        <v>0</v>
      </c>
      <c r="Y40" s="88">
        <f t="shared" si="25"/>
        <v>4</v>
      </c>
      <c r="Z40" s="88">
        <f t="shared" si="26"/>
        <v>0</v>
      </c>
      <c r="AA40" s="88">
        <f t="shared" si="27"/>
        <v>4</v>
      </c>
    </row>
    <row r="41" spans="9:27">
      <c r="I41" s="82" t="str">
        <f>IF(내역서업로드!A44&lt;&gt;"",내역서업로드!A44,"")</f>
        <v/>
      </c>
      <c r="J41" s="82" t="str">
        <f t="shared" si="13"/>
        <v/>
      </c>
      <c r="L41" s="83" t="str">
        <f t="shared" si="14"/>
        <v/>
      </c>
      <c r="M41" s="82" t="str">
        <f t="shared" si="15"/>
        <v/>
      </c>
      <c r="N41" s="82" t="str">
        <f t="shared" si="16"/>
        <v/>
      </c>
      <c r="O41" s="82" t="str">
        <f t="shared" si="17"/>
        <v/>
      </c>
      <c r="Q41" s="84" t="str">
        <f t="shared" si="18"/>
        <v/>
      </c>
      <c r="R41" s="85" t="str">
        <f t="shared" si="19"/>
        <v/>
      </c>
      <c r="S41" s="84" t="str">
        <f t="shared" si="20"/>
        <v/>
      </c>
      <c r="T41" s="85" t="str">
        <f t="shared" si="21"/>
        <v/>
      </c>
      <c r="U41" s="85" t="str">
        <f t="shared" si="22"/>
        <v/>
      </c>
      <c r="V41" s="86">
        <f>내역서업로드!E44</f>
        <v>0</v>
      </c>
      <c r="W41" s="87">
        <f t="shared" si="23"/>
        <v>0</v>
      </c>
      <c r="X41" s="87">
        <f t="shared" si="24"/>
        <v>0</v>
      </c>
      <c r="Y41" s="88">
        <f t="shared" si="25"/>
        <v>4</v>
      </c>
      <c r="Z41" s="88">
        <f t="shared" si="26"/>
        <v>0</v>
      </c>
      <c r="AA41" s="88">
        <f t="shared" si="27"/>
        <v>4</v>
      </c>
    </row>
    <row r="42" spans="9:27">
      <c r="I42" s="82" t="str">
        <f>IF(내역서업로드!A45&lt;&gt;"",내역서업로드!A45,"")</f>
        <v/>
      </c>
      <c r="J42" s="82" t="str">
        <f t="shared" si="13"/>
        <v/>
      </c>
      <c r="L42" s="83" t="str">
        <f t="shared" si="14"/>
        <v/>
      </c>
      <c r="M42" s="82" t="str">
        <f t="shared" si="15"/>
        <v/>
      </c>
      <c r="N42" s="82" t="str">
        <f t="shared" si="16"/>
        <v/>
      </c>
      <c r="O42" s="82" t="str">
        <f t="shared" si="17"/>
        <v/>
      </c>
      <c r="Q42" s="84" t="str">
        <f t="shared" si="18"/>
        <v/>
      </c>
      <c r="R42" s="85" t="str">
        <f t="shared" si="19"/>
        <v/>
      </c>
      <c r="S42" s="84" t="str">
        <f t="shared" si="20"/>
        <v/>
      </c>
      <c r="T42" s="85" t="str">
        <f t="shared" si="21"/>
        <v/>
      </c>
      <c r="U42" s="85" t="str">
        <f t="shared" si="22"/>
        <v/>
      </c>
      <c r="V42" s="86">
        <f>내역서업로드!E45</f>
        <v>0</v>
      </c>
      <c r="W42" s="87">
        <f t="shared" si="23"/>
        <v>0</v>
      </c>
      <c r="X42" s="87">
        <f t="shared" si="24"/>
        <v>0</v>
      </c>
      <c r="Y42" s="88">
        <f t="shared" si="25"/>
        <v>4</v>
      </c>
      <c r="Z42" s="88">
        <f t="shared" si="26"/>
        <v>0</v>
      </c>
      <c r="AA42" s="88">
        <f t="shared" si="27"/>
        <v>4</v>
      </c>
    </row>
    <row r="43" spans="9:27">
      <c r="I43" s="82" t="str">
        <f>IF(내역서업로드!A46&lt;&gt;"",내역서업로드!A46,"")</f>
        <v/>
      </c>
      <c r="J43" s="82" t="str">
        <f t="shared" si="13"/>
        <v/>
      </c>
      <c r="L43" s="83" t="str">
        <f t="shared" si="14"/>
        <v/>
      </c>
      <c r="M43" s="82" t="str">
        <f t="shared" si="15"/>
        <v/>
      </c>
      <c r="N43" s="82" t="str">
        <f t="shared" si="16"/>
        <v/>
      </c>
      <c r="O43" s="82" t="str">
        <f t="shared" si="17"/>
        <v/>
      </c>
      <c r="Q43" s="84" t="str">
        <f t="shared" si="18"/>
        <v/>
      </c>
      <c r="R43" s="85" t="str">
        <f t="shared" si="19"/>
        <v/>
      </c>
      <c r="S43" s="84" t="str">
        <f t="shared" si="20"/>
        <v/>
      </c>
      <c r="T43" s="85" t="str">
        <f t="shared" si="21"/>
        <v/>
      </c>
      <c r="U43" s="85" t="str">
        <f t="shared" si="22"/>
        <v/>
      </c>
      <c r="V43" s="86">
        <f>내역서업로드!E46</f>
        <v>0</v>
      </c>
      <c r="W43" s="87">
        <f t="shared" si="23"/>
        <v>0</v>
      </c>
      <c r="X43" s="87">
        <f t="shared" si="24"/>
        <v>0</v>
      </c>
      <c r="Y43" s="88">
        <f t="shared" si="25"/>
        <v>4</v>
      </c>
      <c r="Z43" s="88">
        <f t="shared" si="26"/>
        <v>0</v>
      </c>
      <c r="AA43" s="88">
        <f t="shared" si="27"/>
        <v>4</v>
      </c>
    </row>
    <row r="44" spans="9:27">
      <c r="I44" s="82" t="str">
        <f>IF(내역서업로드!A47&lt;&gt;"",내역서업로드!A47,"")</f>
        <v/>
      </c>
      <c r="J44" s="82" t="str">
        <f t="shared" si="13"/>
        <v/>
      </c>
      <c r="L44" s="83" t="str">
        <f t="shared" si="14"/>
        <v/>
      </c>
      <c r="M44" s="82" t="str">
        <f t="shared" si="15"/>
        <v/>
      </c>
      <c r="N44" s="82" t="str">
        <f t="shared" si="16"/>
        <v/>
      </c>
      <c r="O44" s="82" t="str">
        <f t="shared" si="17"/>
        <v/>
      </c>
      <c r="Q44" s="84" t="str">
        <f t="shared" si="18"/>
        <v/>
      </c>
      <c r="R44" s="85" t="str">
        <f t="shared" si="19"/>
        <v/>
      </c>
      <c r="S44" s="84" t="str">
        <f t="shared" si="20"/>
        <v/>
      </c>
      <c r="T44" s="85" t="str">
        <f t="shared" si="21"/>
        <v/>
      </c>
      <c r="U44" s="85" t="str">
        <f t="shared" si="22"/>
        <v/>
      </c>
      <c r="V44" s="86">
        <f>내역서업로드!E47</f>
        <v>0</v>
      </c>
      <c r="W44" s="87">
        <f t="shared" si="23"/>
        <v>0</v>
      </c>
      <c r="X44" s="87">
        <f t="shared" si="24"/>
        <v>0</v>
      </c>
      <c r="Y44" s="88">
        <f t="shared" si="25"/>
        <v>4</v>
      </c>
      <c r="Z44" s="88">
        <f t="shared" si="26"/>
        <v>0</v>
      </c>
      <c r="AA44" s="88">
        <f t="shared" si="27"/>
        <v>4</v>
      </c>
    </row>
    <row r="45" spans="9:27">
      <c r="I45" s="82" t="str">
        <f>IF(내역서업로드!A48&lt;&gt;"",내역서업로드!A48,"")</f>
        <v/>
      </c>
      <c r="J45" s="82" t="str">
        <f t="shared" si="13"/>
        <v/>
      </c>
      <c r="L45" s="83" t="str">
        <f t="shared" si="14"/>
        <v/>
      </c>
      <c r="M45" s="82" t="str">
        <f t="shared" si="15"/>
        <v/>
      </c>
      <c r="N45" s="82" t="str">
        <f t="shared" si="16"/>
        <v/>
      </c>
      <c r="O45" s="82" t="str">
        <f t="shared" si="17"/>
        <v/>
      </c>
      <c r="Q45" s="84" t="str">
        <f t="shared" si="18"/>
        <v/>
      </c>
      <c r="R45" s="85" t="str">
        <f t="shared" si="19"/>
        <v/>
      </c>
      <c r="S45" s="84" t="str">
        <f t="shared" si="20"/>
        <v/>
      </c>
      <c r="T45" s="85" t="str">
        <f t="shared" si="21"/>
        <v/>
      </c>
      <c r="U45" s="85" t="str">
        <f t="shared" si="22"/>
        <v/>
      </c>
      <c r="V45" s="86">
        <f>내역서업로드!E48</f>
        <v>0</v>
      </c>
      <c r="W45" s="87">
        <f t="shared" si="23"/>
        <v>0</v>
      </c>
      <c r="X45" s="87">
        <f t="shared" si="24"/>
        <v>0</v>
      </c>
      <c r="Y45" s="88">
        <f t="shared" si="25"/>
        <v>4</v>
      </c>
      <c r="Z45" s="88">
        <f t="shared" si="26"/>
        <v>0</v>
      </c>
      <c r="AA45" s="88">
        <f t="shared" si="27"/>
        <v>4</v>
      </c>
    </row>
    <row r="46" spans="9:27">
      <c r="I46" s="82" t="str">
        <f>IF(내역서업로드!A49&lt;&gt;"",내역서업로드!A49,"")</f>
        <v/>
      </c>
      <c r="J46" s="82" t="str">
        <f t="shared" si="13"/>
        <v/>
      </c>
      <c r="L46" s="83" t="str">
        <f t="shared" si="14"/>
        <v/>
      </c>
      <c r="M46" s="82" t="str">
        <f t="shared" si="15"/>
        <v/>
      </c>
      <c r="N46" s="82" t="str">
        <f t="shared" si="16"/>
        <v/>
      </c>
      <c r="O46" s="82" t="str">
        <f t="shared" si="17"/>
        <v/>
      </c>
      <c r="Q46" s="84" t="str">
        <f t="shared" si="18"/>
        <v/>
      </c>
      <c r="R46" s="85" t="str">
        <f t="shared" si="19"/>
        <v/>
      </c>
      <c r="S46" s="84" t="str">
        <f t="shared" si="20"/>
        <v/>
      </c>
      <c r="T46" s="85" t="str">
        <f t="shared" si="21"/>
        <v/>
      </c>
      <c r="U46" s="85" t="str">
        <f t="shared" si="22"/>
        <v/>
      </c>
      <c r="V46" s="86">
        <f>내역서업로드!E49</f>
        <v>0</v>
      </c>
      <c r="W46" s="87">
        <f t="shared" si="23"/>
        <v>0</v>
      </c>
      <c r="X46" s="87">
        <f t="shared" si="24"/>
        <v>0</v>
      </c>
      <c r="Y46" s="88">
        <f t="shared" si="25"/>
        <v>4</v>
      </c>
      <c r="Z46" s="88">
        <f t="shared" si="26"/>
        <v>0</v>
      </c>
      <c r="AA46" s="88">
        <f t="shared" si="27"/>
        <v>4</v>
      </c>
    </row>
    <row r="47" spans="9:27">
      <c r="I47" s="82" t="str">
        <f>IF(내역서업로드!A50&lt;&gt;"",내역서업로드!A50,"")</f>
        <v/>
      </c>
      <c r="J47" s="82" t="str">
        <f t="shared" si="13"/>
        <v/>
      </c>
      <c r="L47" s="83" t="str">
        <f t="shared" si="14"/>
        <v/>
      </c>
      <c r="M47" s="82" t="str">
        <f t="shared" si="15"/>
        <v/>
      </c>
      <c r="N47" s="82" t="str">
        <f t="shared" si="16"/>
        <v/>
      </c>
      <c r="O47" s="82" t="str">
        <f t="shared" si="17"/>
        <v/>
      </c>
      <c r="Q47" s="84" t="str">
        <f t="shared" si="18"/>
        <v/>
      </c>
      <c r="R47" s="85" t="str">
        <f t="shared" si="19"/>
        <v/>
      </c>
      <c r="S47" s="84" t="str">
        <f t="shared" si="20"/>
        <v/>
      </c>
      <c r="T47" s="85" t="str">
        <f t="shared" si="21"/>
        <v/>
      </c>
      <c r="U47" s="85" t="str">
        <f t="shared" si="22"/>
        <v/>
      </c>
      <c r="V47" s="86">
        <f>내역서업로드!E50</f>
        <v>0</v>
      </c>
      <c r="W47" s="87">
        <f t="shared" si="23"/>
        <v>0</v>
      </c>
      <c r="X47" s="87">
        <f t="shared" si="24"/>
        <v>0</v>
      </c>
      <c r="Y47" s="88">
        <f t="shared" si="25"/>
        <v>4</v>
      </c>
      <c r="Z47" s="88">
        <f t="shared" si="26"/>
        <v>0</v>
      </c>
      <c r="AA47" s="88">
        <f t="shared" si="27"/>
        <v>4</v>
      </c>
    </row>
    <row r="48" spans="9:27">
      <c r="I48" s="82" t="str">
        <f>IF(내역서업로드!A51&lt;&gt;"",내역서업로드!A51,"")</f>
        <v/>
      </c>
      <c r="J48" s="82" t="str">
        <f t="shared" si="13"/>
        <v/>
      </c>
      <c r="L48" s="83" t="str">
        <f t="shared" si="14"/>
        <v/>
      </c>
      <c r="M48" s="82" t="str">
        <f t="shared" si="15"/>
        <v/>
      </c>
      <c r="N48" s="82" t="str">
        <f t="shared" si="16"/>
        <v/>
      </c>
      <c r="O48" s="82" t="str">
        <f t="shared" si="17"/>
        <v/>
      </c>
      <c r="Q48" s="84" t="str">
        <f t="shared" si="18"/>
        <v/>
      </c>
      <c r="R48" s="85" t="str">
        <f t="shared" si="19"/>
        <v/>
      </c>
      <c r="S48" s="84" t="str">
        <f t="shared" si="20"/>
        <v/>
      </c>
      <c r="T48" s="85" t="str">
        <f t="shared" si="21"/>
        <v/>
      </c>
      <c r="U48" s="85" t="str">
        <f t="shared" si="22"/>
        <v/>
      </c>
      <c r="V48" s="86">
        <f>내역서업로드!E51</f>
        <v>0</v>
      </c>
      <c r="W48" s="87">
        <f t="shared" si="23"/>
        <v>0</v>
      </c>
      <c r="X48" s="87">
        <f t="shared" si="24"/>
        <v>0</v>
      </c>
      <c r="Y48" s="88">
        <f t="shared" si="25"/>
        <v>4</v>
      </c>
      <c r="Z48" s="88">
        <f t="shared" si="26"/>
        <v>0</v>
      </c>
      <c r="AA48" s="88">
        <f t="shared" si="27"/>
        <v>4</v>
      </c>
    </row>
    <row r="49" spans="9:27">
      <c r="I49" s="82" t="str">
        <f>IF(내역서업로드!A52&lt;&gt;"",내역서업로드!A52,"")</f>
        <v/>
      </c>
      <c r="J49" s="82" t="str">
        <f t="shared" si="13"/>
        <v/>
      </c>
      <c r="L49" s="83" t="str">
        <f t="shared" si="14"/>
        <v/>
      </c>
      <c r="M49" s="82" t="str">
        <f t="shared" si="15"/>
        <v/>
      </c>
      <c r="N49" s="82" t="str">
        <f t="shared" si="16"/>
        <v/>
      </c>
      <c r="O49" s="82" t="str">
        <f t="shared" si="17"/>
        <v/>
      </c>
      <c r="Q49" s="84" t="str">
        <f t="shared" si="18"/>
        <v/>
      </c>
      <c r="R49" s="85" t="str">
        <f t="shared" si="19"/>
        <v/>
      </c>
      <c r="S49" s="84" t="str">
        <f t="shared" si="20"/>
        <v/>
      </c>
      <c r="T49" s="85" t="str">
        <f t="shared" si="21"/>
        <v/>
      </c>
      <c r="U49" s="85" t="str">
        <f t="shared" si="22"/>
        <v/>
      </c>
      <c r="V49" s="86">
        <f>내역서업로드!E52</f>
        <v>0</v>
      </c>
      <c r="W49" s="87">
        <f t="shared" si="23"/>
        <v>0</v>
      </c>
      <c r="X49" s="87">
        <f t="shared" si="24"/>
        <v>0</v>
      </c>
      <c r="Y49" s="88">
        <f t="shared" si="25"/>
        <v>4</v>
      </c>
      <c r="Z49" s="88">
        <f t="shared" si="26"/>
        <v>0</v>
      </c>
      <c r="AA49" s="88">
        <f t="shared" si="27"/>
        <v>4</v>
      </c>
    </row>
    <row r="50" spans="9:27">
      <c r="I50" s="82" t="str">
        <f>IF(내역서업로드!A53&lt;&gt;"",내역서업로드!A53,"")</f>
        <v/>
      </c>
      <c r="J50" s="82" t="str">
        <f t="shared" si="13"/>
        <v/>
      </c>
      <c r="L50" s="83" t="str">
        <f t="shared" si="14"/>
        <v/>
      </c>
      <c r="M50" s="82" t="str">
        <f t="shared" si="15"/>
        <v/>
      </c>
      <c r="N50" s="82" t="str">
        <f t="shared" si="16"/>
        <v/>
      </c>
      <c r="O50" s="82" t="str">
        <f t="shared" si="17"/>
        <v/>
      </c>
      <c r="Q50" s="84" t="str">
        <f t="shared" si="18"/>
        <v/>
      </c>
      <c r="R50" s="85" t="str">
        <f t="shared" si="19"/>
        <v/>
      </c>
      <c r="S50" s="84" t="str">
        <f t="shared" si="20"/>
        <v/>
      </c>
      <c r="T50" s="85" t="str">
        <f t="shared" si="21"/>
        <v/>
      </c>
      <c r="U50" s="85" t="str">
        <f t="shared" si="22"/>
        <v/>
      </c>
      <c r="V50" s="86">
        <f>내역서업로드!E53</f>
        <v>0</v>
      </c>
      <c r="W50" s="87">
        <f t="shared" si="23"/>
        <v>0</v>
      </c>
      <c r="X50" s="87">
        <f t="shared" si="24"/>
        <v>0</v>
      </c>
      <c r="Y50" s="88">
        <f t="shared" si="25"/>
        <v>4</v>
      </c>
      <c r="Z50" s="88">
        <f t="shared" si="26"/>
        <v>0</v>
      </c>
      <c r="AA50" s="88">
        <f t="shared" si="27"/>
        <v>4</v>
      </c>
    </row>
    <row r="51" spans="9:27">
      <c r="I51" s="82" t="str">
        <f>IF(내역서업로드!A54&lt;&gt;"",내역서업로드!A54,"")</f>
        <v/>
      </c>
      <c r="J51" s="82" t="str">
        <f t="shared" si="13"/>
        <v/>
      </c>
      <c r="L51" s="83" t="str">
        <f t="shared" si="14"/>
        <v/>
      </c>
      <c r="M51" s="82" t="str">
        <f t="shared" si="15"/>
        <v/>
      </c>
      <c r="N51" s="82" t="str">
        <f t="shared" si="16"/>
        <v/>
      </c>
      <c r="O51" s="82" t="str">
        <f t="shared" si="17"/>
        <v/>
      </c>
      <c r="Q51" s="84" t="str">
        <f t="shared" si="18"/>
        <v/>
      </c>
      <c r="R51" s="85" t="str">
        <f t="shared" si="19"/>
        <v/>
      </c>
      <c r="S51" s="84" t="str">
        <f t="shared" si="20"/>
        <v/>
      </c>
      <c r="T51" s="85" t="str">
        <f t="shared" si="21"/>
        <v/>
      </c>
      <c r="U51" s="85" t="str">
        <f t="shared" si="22"/>
        <v/>
      </c>
      <c r="V51" s="86">
        <f>내역서업로드!E54</f>
        <v>0</v>
      </c>
      <c r="W51" s="87">
        <f t="shared" si="23"/>
        <v>0</v>
      </c>
      <c r="X51" s="87">
        <f t="shared" si="24"/>
        <v>0</v>
      </c>
      <c r="Y51" s="88">
        <f t="shared" si="25"/>
        <v>4</v>
      </c>
      <c r="Z51" s="88">
        <f t="shared" si="26"/>
        <v>0</v>
      </c>
      <c r="AA51" s="88">
        <f t="shared" si="27"/>
        <v>4</v>
      </c>
    </row>
    <row r="52" spans="9:27">
      <c r="I52" s="82" t="str">
        <f>IF(내역서업로드!A55&lt;&gt;"",내역서업로드!A55,"")</f>
        <v/>
      </c>
      <c r="J52" s="82" t="str">
        <f t="shared" si="13"/>
        <v/>
      </c>
      <c r="L52" s="83" t="str">
        <f t="shared" si="14"/>
        <v/>
      </c>
      <c r="M52" s="82" t="str">
        <f t="shared" si="15"/>
        <v/>
      </c>
      <c r="N52" s="82" t="str">
        <f t="shared" si="16"/>
        <v/>
      </c>
      <c r="O52" s="82" t="str">
        <f t="shared" si="17"/>
        <v/>
      </c>
      <c r="Q52" s="84" t="str">
        <f t="shared" si="18"/>
        <v/>
      </c>
      <c r="R52" s="85" t="str">
        <f t="shared" si="19"/>
        <v/>
      </c>
      <c r="S52" s="84" t="str">
        <f t="shared" si="20"/>
        <v/>
      </c>
      <c r="T52" s="85" t="str">
        <f t="shared" si="21"/>
        <v/>
      </c>
      <c r="U52" s="85" t="str">
        <f t="shared" si="22"/>
        <v/>
      </c>
      <c r="V52" s="86">
        <f>내역서업로드!E55</f>
        <v>0</v>
      </c>
      <c r="W52" s="87">
        <f t="shared" si="23"/>
        <v>0</v>
      </c>
      <c r="X52" s="87">
        <f t="shared" si="24"/>
        <v>0</v>
      </c>
      <c r="Y52" s="88">
        <f t="shared" si="25"/>
        <v>4</v>
      </c>
      <c r="Z52" s="88">
        <f t="shared" si="26"/>
        <v>0</v>
      </c>
      <c r="AA52" s="88">
        <f t="shared" si="27"/>
        <v>4</v>
      </c>
    </row>
    <row r="53" spans="9:27">
      <c r="I53" s="82" t="str">
        <f>IF(내역서업로드!A56&lt;&gt;"",내역서업로드!A56,"")</f>
        <v/>
      </c>
      <c r="J53" s="82" t="str">
        <f t="shared" si="13"/>
        <v/>
      </c>
      <c r="L53" s="83" t="str">
        <f t="shared" si="14"/>
        <v/>
      </c>
      <c r="M53" s="82" t="str">
        <f t="shared" si="15"/>
        <v/>
      </c>
      <c r="N53" s="82" t="str">
        <f t="shared" si="16"/>
        <v/>
      </c>
      <c r="O53" s="82" t="str">
        <f t="shared" si="17"/>
        <v/>
      </c>
      <c r="Q53" s="84" t="str">
        <f t="shared" si="18"/>
        <v/>
      </c>
      <c r="R53" s="85" t="str">
        <f t="shared" si="19"/>
        <v/>
      </c>
      <c r="S53" s="84" t="str">
        <f t="shared" si="20"/>
        <v/>
      </c>
      <c r="T53" s="85" t="str">
        <f t="shared" si="21"/>
        <v/>
      </c>
      <c r="U53" s="85" t="str">
        <f t="shared" si="22"/>
        <v/>
      </c>
      <c r="V53" s="86">
        <f>내역서업로드!E56</f>
        <v>0</v>
      </c>
      <c r="W53" s="87">
        <f t="shared" si="23"/>
        <v>0</v>
      </c>
      <c r="X53" s="87">
        <f t="shared" si="24"/>
        <v>0</v>
      </c>
      <c r="Y53" s="88">
        <f t="shared" si="25"/>
        <v>4</v>
      </c>
      <c r="Z53" s="88">
        <f t="shared" si="26"/>
        <v>0</v>
      </c>
      <c r="AA53" s="88">
        <f t="shared" si="27"/>
        <v>4</v>
      </c>
    </row>
    <row r="54" spans="9:27">
      <c r="I54" s="82" t="str">
        <f>IF(내역서업로드!A57&lt;&gt;"",내역서업로드!A57,"")</f>
        <v/>
      </c>
      <c r="J54" s="82" t="str">
        <f t="shared" si="13"/>
        <v/>
      </c>
      <c r="L54" s="83" t="str">
        <f t="shared" si="14"/>
        <v/>
      </c>
      <c r="M54" s="82" t="str">
        <f t="shared" si="15"/>
        <v/>
      </c>
      <c r="N54" s="82" t="str">
        <f t="shared" si="16"/>
        <v/>
      </c>
      <c r="O54" s="82" t="str">
        <f t="shared" si="17"/>
        <v/>
      </c>
      <c r="Q54" s="84" t="str">
        <f t="shared" si="18"/>
        <v/>
      </c>
      <c r="R54" s="85" t="str">
        <f t="shared" si="19"/>
        <v/>
      </c>
      <c r="S54" s="84" t="str">
        <f t="shared" si="20"/>
        <v/>
      </c>
      <c r="T54" s="85" t="str">
        <f t="shared" si="21"/>
        <v/>
      </c>
      <c r="U54" s="85" t="str">
        <f t="shared" si="22"/>
        <v/>
      </c>
      <c r="V54" s="86">
        <f>내역서업로드!E57</f>
        <v>0</v>
      </c>
      <c r="W54" s="87">
        <f t="shared" si="23"/>
        <v>0</v>
      </c>
      <c r="X54" s="87">
        <f t="shared" si="24"/>
        <v>0</v>
      </c>
      <c r="Y54" s="88">
        <f t="shared" si="25"/>
        <v>4</v>
      </c>
      <c r="Z54" s="88">
        <f t="shared" si="26"/>
        <v>0</v>
      </c>
      <c r="AA54" s="88">
        <f t="shared" si="27"/>
        <v>4</v>
      </c>
    </row>
    <row r="55" spans="9:27">
      <c r="I55" s="82" t="str">
        <f>IF(내역서업로드!A58&lt;&gt;"",내역서업로드!A58,"")</f>
        <v/>
      </c>
      <c r="J55" s="82" t="str">
        <f t="shared" si="13"/>
        <v/>
      </c>
      <c r="L55" s="83" t="str">
        <f t="shared" si="14"/>
        <v/>
      </c>
      <c r="M55" s="82" t="str">
        <f t="shared" si="15"/>
        <v/>
      </c>
      <c r="N55" s="82" t="str">
        <f t="shared" si="16"/>
        <v/>
      </c>
      <c r="O55" s="82" t="str">
        <f t="shared" si="17"/>
        <v/>
      </c>
      <c r="Q55" s="84" t="str">
        <f t="shared" si="18"/>
        <v/>
      </c>
      <c r="R55" s="85" t="str">
        <f t="shared" si="19"/>
        <v/>
      </c>
      <c r="S55" s="84" t="str">
        <f t="shared" si="20"/>
        <v/>
      </c>
      <c r="T55" s="85" t="str">
        <f t="shared" si="21"/>
        <v/>
      </c>
      <c r="U55" s="85" t="str">
        <f t="shared" si="22"/>
        <v/>
      </c>
      <c r="V55" s="86">
        <f>내역서업로드!E58</f>
        <v>0</v>
      </c>
      <c r="W55" s="87">
        <f t="shared" si="23"/>
        <v>0</v>
      </c>
      <c r="X55" s="87">
        <f t="shared" si="24"/>
        <v>0</v>
      </c>
      <c r="Y55" s="88">
        <f t="shared" si="25"/>
        <v>4</v>
      </c>
      <c r="Z55" s="88">
        <f t="shared" si="26"/>
        <v>0</v>
      </c>
      <c r="AA55" s="88">
        <f t="shared" si="27"/>
        <v>4</v>
      </c>
    </row>
    <row r="56" spans="9:27">
      <c r="I56" s="82" t="str">
        <f>IF(내역서업로드!A59&lt;&gt;"",내역서업로드!A59,"")</f>
        <v/>
      </c>
      <c r="J56" s="82" t="str">
        <f t="shared" si="13"/>
        <v/>
      </c>
      <c r="L56" s="83" t="str">
        <f t="shared" si="14"/>
        <v/>
      </c>
      <c r="M56" s="82" t="str">
        <f t="shared" si="15"/>
        <v/>
      </c>
      <c r="N56" s="82" t="str">
        <f t="shared" si="16"/>
        <v/>
      </c>
      <c r="O56" s="82" t="str">
        <f t="shared" si="17"/>
        <v/>
      </c>
      <c r="Q56" s="84" t="str">
        <f t="shared" si="18"/>
        <v/>
      </c>
      <c r="R56" s="85" t="str">
        <f t="shared" si="19"/>
        <v/>
      </c>
      <c r="S56" s="84" t="str">
        <f t="shared" si="20"/>
        <v/>
      </c>
      <c r="T56" s="85" t="str">
        <f t="shared" si="21"/>
        <v/>
      </c>
      <c r="U56" s="85" t="str">
        <f t="shared" si="22"/>
        <v/>
      </c>
      <c r="V56" s="86">
        <f>내역서업로드!E59</f>
        <v>0</v>
      </c>
      <c r="W56" s="87">
        <f t="shared" si="23"/>
        <v>0</v>
      </c>
      <c r="X56" s="87">
        <f t="shared" si="24"/>
        <v>0</v>
      </c>
      <c r="Y56" s="88">
        <f t="shared" si="25"/>
        <v>4</v>
      </c>
      <c r="Z56" s="88">
        <f t="shared" si="26"/>
        <v>0</v>
      </c>
      <c r="AA56" s="88">
        <f t="shared" si="27"/>
        <v>4</v>
      </c>
    </row>
    <row r="57" spans="9:27">
      <c r="I57" s="82" t="str">
        <f>IF(내역서업로드!A60&lt;&gt;"",내역서업로드!A60,"")</f>
        <v/>
      </c>
      <c r="J57" s="82" t="str">
        <f t="shared" si="13"/>
        <v/>
      </c>
      <c r="L57" s="83" t="str">
        <f t="shared" si="14"/>
        <v/>
      </c>
      <c r="M57" s="82" t="str">
        <f t="shared" si="15"/>
        <v/>
      </c>
      <c r="N57" s="82" t="str">
        <f t="shared" si="16"/>
        <v/>
      </c>
      <c r="O57" s="82" t="str">
        <f t="shared" si="17"/>
        <v/>
      </c>
      <c r="Q57" s="84" t="str">
        <f t="shared" si="18"/>
        <v/>
      </c>
      <c r="R57" s="85" t="str">
        <f t="shared" si="19"/>
        <v/>
      </c>
      <c r="S57" s="84" t="str">
        <f t="shared" si="20"/>
        <v/>
      </c>
      <c r="T57" s="85" t="str">
        <f t="shared" si="21"/>
        <v/>
      </c>
      <c r="U57" s="85" t="str">
        <f t="shared" si="22"/>
        <v/>
      </c>
      <c r="V57" s="86">
        <f>내역서업로드!E60</f>
        <v>0</v>
      </c>
      <c r="W57" s="87">
        <f t="shared" si="23"/>
        <v>0</v>
      </c>
      <c r="X57" s="87">
        <f t="shared" si="24"/>
        <v>0</v>
      </c>
      <c r="Y57" s="88">
        <f t="shared" si="25"/>
        <v>4</v>
      </c>
      <c r="Z57" s="88">
        <f t="shared" si="26"/>
        <v>0</v>
      </c>
      <c r="AA57" s="88">
        <f t="shared" si="27"/>
        <v>4</v>
      </c>
    </row>
    <row r="58" spans="9:27">
      <c r="I58" s="82" t="str">
        <f>IF(내역서업로드!A61&lt;&gt;"",내역서업로드!A61,"")</f>
        <v/>
      </c>
      <c r="J58" s="82" t="str">
        <f t="shared" si="13"/>
        <v/>
      </c>
      <c r="L58" s="83" t="str">
        <f t="shared" si="14"/>
        <v/>
      </c>
      <c r="M58" s="82" t="str">
        <f t="shared" si="15"/>
        <v/>
      </c>
      <c r="N58" s="82" t="str">
        <f t="shared" si="16"/>
        <v/>
      </c>
      <c r="O58" s="82" t="str">
        <f t="shared" si="17"/>
        <v/>
      </c>
      <c r="Q58" s="84" t="str">
        <f t="shared" si="18"/>
        <v/>
      </c>
      <c r="R58" s="85" t="str">
        <f t="shared" si="19"/>
        <v/>
      </c>
      <c r="S58" s="84" t="str">
        <f t="shared" si="20"/>
        <v/>
      </c>
      <c r="T58" s="85" t="str">
        <f t="shared" si="21"/>
        <v/>
      </c>
      <c r="U58" s="85" t="str">
        <f t="shared" si="22"/>
        <v/>
      </c>
      <c r="V58" s="86">
        <f>내역서업로드!E61</f>
        <v>0</v>
      </c>
      <c r="W58" s="87">
        <f t="shared" si="23"/>
        <v>0</v>
      </c>
      <c r="X58" s="87">
        <f t="shared" si="24"/>
        <v>0</v>
      </c>
      <c r="Y58" s="88">
        <f t="shared" si="25"/>
        <v>4</v>
      </c>
      <c r="Z58" s="88">
        <f t="shared" si="26"/>
        <v>0</v>
      </c>
      <c r="AA58" s="88">
        <f t="shared" si="27"/>
        <v>4</v>
      </c>
    </row>
    <row r="59" spans="9:27">
      <c r="I59" s="82" t="str">
        <f>IF(내역서업로드!A62&lt;&gt;"",내역서업로드!A62,"")</f>
        <v/>
      </c>
      <c r="J59" s="82" t="str">
        <f t="shared" si="13"/>
        <v/>
      </c>
      <c r="L59" s="83" t="str">
        <f t="shared" si="14"/>
        <v/>
      </c>
      <c r="M59" s="82" t="str">
        <f t="shared" si="15"/>
        <v/>
      </c>
      <c r="N59" s="82" t="str">
        <f t="shared" si="16"/>
        <v/>
      </c>
      <c r="O59" s="82" t="str">
        <f t="shared" si="17"/>
        <v/>
      </c>
      <c r="Q59" s="84" t="str">
        <f t="shared" si="18"/>
        <v/>
      </c>
      <c r="R59" s="85" t="str">
        <f t="shared" si="19"/>
        <v/>
      </c>
      <c r="S59" s="84" t="str">
        <f t="shared" si="20"/>
        <v/>
      </c>
      <c r="T59" s="85" t="str">
        <f t="shared" si="21"/>
        <v/>
      </c>
      <c r="U59" s="85" t="str">
        <f t="shared" si="22"/>
        <v/>
      </c>
      <c r="V59" s="86">
        <f>내역서업로드!E62</f>
        <v>0</v>
      </c>
      <c r="W59" s="87">
        <f t="shared" si="23"/>
        <v>0</v>
      </c>
      <c r="X59" s="87">
        <f t="shared" si="24"/>
        <v>0</v>
      </c>
      <c r="Y59" s="88">
        <f t="shared" si="25"/>
        <v>4</v>
      </c>
      <c r="Z59" s="88">
        <f t="shared" si="26"/>
        <v>0</v>
      </c>
      <c r="AA59" s="88">
        <f t="shared" si="27"/>
        <v>4</v>
      </c>
    </row>
    <row r="60" spans="9:27">
      <c r="I60" s="82" t="str">
        <f>IF(내역서업로드!A63&lt;&gt;"",내역서업로드!A63,"")</f>
        <v/>
      </c>
      <c r="J60" s="82" t="str">
        <f t="shared" si="13"/>
        <v/>
      </c>
      <c r="L60" s="83" t="str">
        <f t="shared" si="14"/>
        <v/>
      </c>
      <c r="M60" s="82" t="str">
        <f t="shared" si="15"/>
        <v/>
      </c>
      <c r="N60" s="82" t="str">
        <f t="shared" si="16"/>
        <v/>
      </c>
      <c r="O60" s="82" t="str">
        <f t="shared" si="17"/>
        <v/>
      </c>
      <c r="Q60" s="84" t="str">
        <f t="shared" si="18"/>
        <v/>
      </c>
      <c r="R60" s="85" t="str">
        <f t="shared" si="19"/>
        <v/>
      </c>
      <c r="S60" s="84" t="str">
        <f t="shared" si="20"/>
        <v/>
      </c>
      <c r="T60" s="85" t="str">
        <f t="shared" si="21"/>
        <v/>
      </c>
      <c r="U60" s="85" t="str">
        <f t="shared" si="22"/>
        <v/>
      </c>
      <c r="V60" s="86">
        <f>내역서업로드!E63</f>
        <v>0</v>
      </c>
      <c r="W60" s="87">
        <f t="shared" si="23"/>
        <v>0</v>
      </c>
      <c r="X60" s="87">
        <f t="shared" si="24"/>
        <v>0</v>
      </c>
      <c r="Y60" s="88">
        <f t="shared" si="25"/>
        <v>4</v>
      </c>
      <c r="Z60" s="88">
        <f t="shared" si="26"/>
        <v>0</v>
      </c>
      <c r="AA60" s="88">
        <f t="shared" si="27"/>
        <v>4</v>
      </c>
    </row>
    <row r="61" spans="9:27">
      <c r="I61" s="82" t="str">
        <f>IF(내역서업로드!A64&lt;&gt;"",내역서업로드!A64,"")</f>
        <v/>
      </c>
      <c r="J61" s="82" t="str">
        <f t="shared" si="13"/>
        <v/>
      </c>
      <c r="L61" s="83" t="str">
        <f t="shared" si="14"/>
        <v/>
      </c>
      <c r="M61" s="82" t="str">
        <f t="shared" si="15"/>
        <v/>
      </c>
      <c r="N61" s="82" t="str">
        <f t="shared" si="16"/>
        <v/>
      </c>
      <c r="O61" s="82" t="str">
        <f t="shared" si="17"/>
        <v/>
      </c>
      <c r="Q61" s="84" t="str">
        <f t="shared" si="18"/>
        <v/>
      </c>
      <c r="R61" s="85" t="str">
        <f t="shared" si="19"/>
        <v/>
      </c>
      <c r="S61" s="84" t="str">
        <f t="shared" si="20"/>
        <v/>
      </c>
      <c r="T61" s="85" t="str">
        <f t="shared" si="21"/>
        <v/>
      </c>
      <c r="U61" s="85" t="str">
        <f t="shared" si="22"/>
        <v/>
      </c>
      <c r="V61" s="86">
        <f>내역서업로드!E64</f>
        <v>0</v>
      </c>
      <c r="W61" s="87">
        <f t="shared" si="23"/>
        <v>0</v>
      </c>
      <c r="X61" s="87">
        <f t="shared" si="24"/>
        <v>0</v>
      </c>
      <c r="Y61" s="88">
        <f t="shared" si="25"/>
        <v>4</v>
      </c>
      <c r="Z61" s="88">
        <f t="shared" si="26"/>
        <v>0</v>
      </c>
      <c r="AA61" s="88">
        <f t="shared" si="27"/>
        <v>4</v>
      </c>
    </row>
    <row r="62" spans="9:27">
      <c r="I62" s="82" t="str">
        <f>IF(내역서업로드!A65&lt;&gt;"",내역서업로드!A65,"")</f>
        <v/>
      </c>
      <c r="J62" s="82" t="str">
        <f t="shared" si="13"/>
        <v/>
      </c>
      <c r="L62" s="83" t="str">
        <f t="shared" si="14"/>
        <v/>
      </c>
      <c r="M62" s="82" t="str">
        <f t="shared" si="15"/>
        <v/>
      </c>
      <c r="N62" s="82" t="str">
        <f t="shared" si="16"/>
        <v/>
      </c>
      <c r="O62" s="82" t="str">
        <f t="shared" si="17"/>
        <v/>
      </c>
      <c r="Q62" s="84" t="str">
        <f t="shared" si="18"/>
        <v/>
      </c>
      <c r="R62" s="85" t="str">
        <f t="shared" si="19"/>
        <v/>
      </c>
      <c r="S62" s="84" t="str">
        <f t="shared" si="20"/>
        <v/>
      </c>
      <c r="T62" s="85" t="str">
        <f t="shared" si="21"/>
        <v/>
      </c>
      <c r="U62" s="85" t="str">
        <f t="shared" si="22"/>
        <v/>
      </c>
      <c r="V62" s="86">
        <f>내역서업로드!E65</f>
        <v>0</v>
      </c>
      <c r="W62" s="87">
        <f t="shared" si="23"/>
        <v>0</v>
      </c>
      <c r="X62" s="87">
        <f t="shared" si="24"/>
        <v>0</v>
      </c>
      <c r="Y62" s="88">
        <f t="shared" si="25"/>
        <v>4</v>
      </c>
      <c r="Z62" s="88">
        <f t="shared" si="26"/>
        <v>0</v>
      </c>
      <c r="AA62" s="88">
        <f t="shared" si="27"/>
        <v>4</v>
      </c>
    </row>
    <row r="63" spans="9:27">
      <c r="I63" s="82" t="str">
        <f>IF(내역서업로드!A66&lt;&gt;"",내역서업로드!A66,"")</f>
        <v/>
      </c>
      <c r="J63" s="82" t="str">
        <f t="shared" si="13"/>
        <v/>
      </c>
      <c r="L63" s="83" t="str">
        <f t="shared" si="14"/>
        <v/>
      </c>
      <c r="M63" s="82" t="str">
        <f t="shared" si="15"/>
        <v/>
      </c>
      <c r="N63" s="82" t="str">
        <f t="shared" si="16"/>
        <v/>
      </c>
      <c r="O63" s="82" t="str">
        <f t="shared" si="17"/>
        <v/>
      </c>
      <c r="Q63" s="84" t="str">
        <f t="shared" si="18"/>
        <v/>
      </c>
      <c r="R63" s="85" t="str">
        <f t="shared" si="19"/>
        <v/>
      </c>
      <c r="S63" s="84" t="str">
        <f t="shared" si="20"/>
        <v/>
      </c>
      <c r="T63" s="85" t="str">
        <f t="shared" si="21"/>
        <v/>
      </c>
      <c r="U63" s="85" t="str">
        <f t="shared" si="22"/>
        <v/>
      </c>
      <c r="V63" s="86">
        <f>내역서업로드!E66</f>
        <v>0</v>
      </c>
      <c r="W63" s="87">
        <f t="shared" si="23"/>
        <v>0</v>
      </c>
      <c r="X63" s="87">
        <f t="shared" si="24"/>
        <v>0</v>
      </c>
      <c r="Y63" s="88">
        <f t="shared" si="25"/>
        <v>4</v>
      </c>
      <c r="Z63" s="88">
        <f t="shared" si="26"/>
        <v>0</v>
      </c>
      <c r="AA63" s="88">
        <f t="shared" si="27"/>
        <v>4</v>
      </c>
    </row>
    <row r="64" spans="9:27">
      <c r="I64" s="82" t="str">
        <f>IF(내역서업로드!A67&lt;&gt;"",내역서업로드!A67,"")</f>
        <v/>
      </c>
      <c r="J64" s="82" t="str">
        <f t="shared" si="13"/>
        <v/>
      </c>
      <c r="L64" s="83" t="str">
        <f t="shared" si="14"/>
        <v/>
      </c>
      <c r="M64" s="82" t="str">
        <f t="shared" si="15"/>
        <v/>
      </c>
      <c r="N64" s="82" t="str">
        <f t="shared" si="16"/>
        <v/>
      </c>
      <c r="O64" s="82" t="str">
        <f t="shared" si="17"/>
        <v/>
      </c>
      <c r="Q64" s="84" t="str">
        <f t="shared" si="18"/>
        <v/>
      </c>
      <c r="R64" s="85" t="str">
        <f t="shared" si="19"/>
        <v/>
      </c>
      <c r="S64" s="84" t="str">
        <f t="shared" si="20"/>
        <v/>
      </c>
      <c r="T64" s="85" t="str">
        <f t="shared" si="21"/>
        <v/>
      </c>
      <c r="U64" s="85" t="str">
        <f t="shared" si="22"/>
        <v/>
      </c>
      <c r="V64" s="86">
        <f>내역서업로드!E67</f>
        <v>0</v>
      </c>
      <c r="W64" s="87">
        <f t="shared" si="23"/>
        <v>0</v>
      </c>
      <c r="X64" s="87">
        <f t="shared" si="24"/>
        <v>0</v>
      </c>
      <c r="Y64" s="88">
        <f t="shared" si="25"/>
        <v>4</v>
      </c>
      <c r="Z64" s="88">
        <f t="shared" si="26"/>
        <v>0</v>
      </c>
      <c r="AA64" s="88">
        <f t="shared" si="27"/>
        <v>4</v>
      </c>
    </row>
    <row r="65" spans="9:27">
      <c r="I65" s="82" t="str">
        <f>IF(내역서업로드!A68&lt;&gt;"",내역서업로드!A68,"")</f>
        <v/>
      </c>
      <c r="J65" s="82" t="str">
        <f t="shared" si="13"/>
        <v/>
      </c>
      <c r="L65" s="83" t="str">
        <f t="shared" si="14"/>
        <v/>
      </c>
      <c r="M65" s="82" t="str">
        <f t="shared" si="15"/>
        <v/>
      </c>
      <c r="N65" s="82" t="str">
        <f t="shared" si="16"/>
        <v/>
      </c>
      <c r="O65" s="82" t="str">
        <f t="shared" si="17"/>
        <v/>
      </c>
      <c r="Q65" s="84" t="str">
        <f t="shared" si="18"/>
        <v/>
      </c>
      <c r="R65" s="85" t="str">
        <f t="shared" si="19"/>
        <v/>
      </c>
      <c r="S65" s="84" t="str">
        <f t="shared" si="20"/>
        <v/>
      </c>
      <c r="T65" s="85" t="str">
        <f t="shared" si="21"/>
        <v/>
      </c>
      <c r="U65" s="85" t="str">
        <f t="shared" si="22"/>
        <v/>
      </c>
      <c r="V65" s="86">
        <f>내역서업로드!E68</f>
        <v>0</v>
      </c>
      <c r="W65" s="87">
        <f t="shared" si="23"/>
        <v>0</v>
      </c>
      <c r="X65" s="87">
        <f t="shared" si="24"/>
        <v>0</v>
      </c>
      <c r="Y65" s="88">
        <f t="shared" si="25"/>
        <v>4</v>
      </c>
      <c r="Z65" s="88">
        <f t="shared" si="26"/>
        <v>0</v>
      </c>
      <c r="AA65" s="88">
        <f t="shared" si="27"/>
        <v>4</v>
      </c>
    </row>
    <row r="66" spans="9:27">
      <c r="I66" s="82" t="str">
        <f>IF(내역서업로드!A69&lt;&gt;"",내역서업로드!A69,"")</f>
        <v/>
      </c>
      <c r="J66" s="82" t="str">
        <f t="shared" si="13"/>
        <v/>
      </c>
      <c r="L66" s="83" t="str">
        <f t="shared" si="14"/>
        <v/>
      </c>
      <c r="M66" s="82" t="str">
        <f t="shared" si="15"/>
        <v/>
      </c>
      <c r="N66" s="82" t="str">
        <f t="shared" si="16"/>
        <v/>
      </c>
      <c r="O66" s="82" t="str">
        <f t="shared" si="17"/>
        <v/>
      </c>
      <c r="Q66" s="84" t="str">
        <f t="shared" si="18"/>
        <v/>
      </c>
      <c r="R66" s="85" t="str">
        <f t="shared" si="19"/>
        <v/>
      </c>
      <c r="S66" s="84" t="str">
        <f t="shared" si="20"/>
        <v/>
      </c>
      <c r="T66" s="85" t="str">
        <f t="shared" si="21"/>
        <v/>
      </c>
      <c r="U66" s="85" t="str">
        <f t="shared" si="22"/>
        <v/>
      </c>
      <c r="V66" s="86">
        <f>내역서업로드!E69</f>
        <v>0</v>
      </c>
      <c r="W66" s="87">
        <f t="shared" si="23"/>
        <v>0</v>
      </c>
      <c r="X66" s="87">
        <f t="shared" si="24"/>
        <v>0</v>
      </c>
      <c r="Y66" s="88">
        <f t="shared" si="25"/>
        <v>4</v>
      </c>
      <c r="Z66" s="88">
        <f t="shared" si="26"/>
        <v>0</v>
      </c>
      <c r="AA66" s="88">
        <f t="shared" si="27"/>
        <v>4</v>
      </c>
    </row>
    <row r="67" spans="9:27">
      <c r="I67" s="82" t="str">
        <f>IF(내역서업로드!A70&lt;&gt;"",내역서업로드!A70,"")</f>
        <v/>
      </c>
      <c r="J67" s="82" t="str">
        <f t="shared" si="13"/>
        <v/>
      </c>
      <c r="L67" s="83" t="str">
        <f t="shared" si="14"/>
        <v/>
      </c>
      <c r="M67" s="82" t="str">
        <f t="shared" si="15"/>
        <v/>
      </c>
      <c r="N67" s="82" t="str">
        <f t="shared" si="16"/>
        <v/>
      </c>
      <c r="O67" s="82" t="str">
        <f t="shared" si="17"/>
        <v/>
      </c>
      <c r="Q67" s="84" t="str">
        <f t="shared" si="18"/>
        <v/>
      </c>
      <c r="R67" s="85" t="str">
        <f t="shared" si="19"/>
        <v/>
      </c>
      <c r="S67" s="84" t="str">
        <f t="shared" si="20"/>
        <v/>
      </c>
      <c r="T67" s="85" t="str">
        <f t="shared" si="21"/>
        <v/>
      </c>
      <c r="U67" s="85" t="str">
        <f t="shared" si="22"/>
        <v/>
      </c>
      <c r="V67" s="86">
        <f>내역서업로드!E70</f>
        <v>0</v>
      </c>
      <c r="W67" s="87">
        <f t="shared" si="23"/>
        <v>0</v>
      </c>
      <c r="X67" s="87">
        <f t="shared" si="24"/>
        <v>0</v>
      </c>
      <c r="Y67" s="88">
        <f t="shared" si="25"/>
        <v>4</v>
      </c>
      <c r="Z67" s="88">
        <f t="shared" si="26"/>
        <v>0</v>
      </c>
      <c r="AA67" s="88">
        <f t="shared" si="27"/>
        <v>4</v>
      </c>
    </row>
    <row r="68" spans="9:27">
      <c r="I68" s="82" t="str">
        <f>IF(내역서업로드!A71&lt;&gt;"",내역서업로드!A71,"")</f>
        <v/>
      </c>
      <c r="J68" s="82" t="str">
        <f t="shared" ref="J68:J116" si="28">LEFT(I68,1)</f>
        <v/>
      </c>
      <c r="L68" s="83" t="str">
        <f t="shared" ref="L68:L116" si="29">IF(OR(J68="E",J68="L",J68="M"),"",I68)</f>
        <v/>
      </c>
      <c r="M68" s="82" t="str">
        <f t="shared" ref="M68:M116" si="30">IF(OR(J68="D",J68="L",J68="M"),"",I68)</f>
        <v/>
      </c>
      <c r="N68" s="82" t="str">
        <f t="shared" ref="N68:N116" si="31">IF(OR(J68="D",J68="E",J68="L"),"",I68)</f>
        <v/>
      </c>
      <c r="O68" s="82" t="str">
        <f t="shared" ref="O68:O116" si="32">IF(OR(J68="D",J68="E",J68="M"),"",I68)</f>
        <v/>
      </c>
      <c r="Q68" s="84" t="str">
        <f t="shared" ref="Q68:Q116" si="33">IF(Z68=0,"",IF(Z68=1,R68&amp;S68&amp;T68&amp;U68,"E99999"))</f>
        <v/>
      </c>
      <c r="R68" s="85" t="str">
        <f t="shared" ref="R68:R116" si="34">IF(L68="","",L68)</f>
        <v/>
      </c>
      <c r="S68" s="84" t="str">
        <f t="shared" ref="S68:S116" si="35">IF(M68="","",M68)</f>
        <v/>
      </c>
      <c r="T68" s="85" t="str">
        <f t="shared" ref="T68:T116" si="36">IF(W68=1,"",N68)</f>
        <v/>
      </c>
      <c r="U68" s="85" t="str">
        <f t="shared" ref="U68:U116" si="37">IF(OR(W68=1,X68=1),"",O68)</f>
        <v/>
      </c>
      <c r="V68" s="86">
        <f>내역서업로드!E71</f>
        <v>0</v>
      </c>
      <c r="W68" s="87">
        <f t="shared" ref="W68:W116" si="38">COUNTIFS(R68,"&gt;&lt;")</f>
        <v>0</v>
      </c>
      <c r="X68" s="87">
        <f t="shared" ref="X68:X116" si="39">COUNTIFS(S68,"&gt;&lt;")</f>
        <v>0</v>
      </c>
      <c r="Y68" s="88">
        <f t="shared" ref="Y68:Y116" si="40">COUNTIFS(R68:U68,"*")</f>
        <v>4</v>
      </c>
      <c r="Z68" s="88">
        <f t="shared" ref="Z68:Z116" si="41">COUNTIFS(R68:U68,"&gt;&lt;")</f>
        <v>0</v>
      </c>
      <c r="AA68" s="88">
        <f t="shared" ref="AA68:AA116" si="42">COUNTIFS(R68:U68,"&lt;&gt;")</f>
        <v>4</v>
      </c>
    </row>
    <row r="69" spans="9:27">
      <c r="I69" s="82" t="str">
        <f>IF(내역서업로드!A72&lt;&gt;"",내역서업로드!A72,"")</f>
        <v/>
      </c>
      <c r="J69" s="82" t="str">
        <f t="shared" si="28"/>
        <v/>
      </c>
      <c r="L69" s="83" t="str">
        <f t="shared" si="29"/>
        <v/>
      </c>
      <c r="M69" s="82" t="str">
        <f t="shared" si="30"/>
        <v/>
      </c>
      <c r="N69" s="82" t="str">
        <f t="shared" si="31"/>
        <v/>
      </c>
      <c r="O69" s="82" t="str">
        <f t="shared" si="32"/>
        <v/>
      </c>
      <c r="Q69" s="84" t="str">
        <f t="shared" si="33"/>
        <v/>
      </c>
      <c r="R69" s="85" t="str">
        <f t="shared" si="34"/>
        <v/>
      </c>
      <c r="S69" s="84" t="str">
        <f t="shared" si="35"/>
        <v/>
      </c>
      <c r="T69" s="85" t="str">
        <f t="shared" si="36"/>
        <v/>
      </c>
      <c r="U69" s="85" t="str">
        <f t="shared" si="37"/>
        <v/>
      </c>
      <c r="V69" s="86">
        <f>내역서업로드!E72</f>
        <v>0</v>
      </c>
      <c r="W69" s="87">
        <f t="shared" si="38"/>
        <v>0</v>
      </c>
      <c r="X69" s="87">
        <f t="shared" si="39"/>
        <v>0</v>
      </c>
      <c r="Y69" s="88">
        <f t="shared" si="40"/>
        <v>4</v>
      </c>
      <c r="Z69" s="88">
        <f t="shared" si="41"/>
        <v>0</v>
      </c>
      <c r="AA69" s="88">
        <f t="shared" si="42"/>
        <v>4</v>
      </c>
    </row>
    <row r="70" spans="9:27">
      <c r="I70" s="82" t="str">
        <f>IF(내역서업로드!A73&lt;&gt;"",내역서업로드!A73,"")</f>
        <v/>
      </c>
      <c r="J70" s="82" t="str">
        <f t="shared" si="28"/>
        <v/>
      </c>
      <c r="L70" s="83" t="str">
        <f t="shared" si="29"/>
        <v/>
      </c>
      <c r="M70" s="82" t="str">
        <f t="shared" si="30"/>
        <v/>
      </c>
      <c r="N70" s="82" t="str">
        <f t="shared" si="31"/>
        <v/>
      </c>
      <c r="O70" s="82" t="str">
        <f t="shared" si="32"/>
        <v/>
      </c>
      <c r="Q70" s="84" t="str">
        <f t="shared" si="33"/>
        <v/>
      </c>
      <c r="R70" s="85" t="str">
        <f t="shared" si="34"/>
        <v/>
      </c>
      <c r="S70" s="84" t="str">
        <f t="shared" si="35"/>
        <v/>
      </c>
      <c r="T70" s="85" t="str">
        <f t="shared" si="36"/>
        <v/>
      </c>
      <c r="U70" s="85" t="str">
        <f t="shared" si="37"/>
        <v/>
      </c>
      <c r="V70" s="86">
        <f>내역서업로드!E73</f>
        <v>0</v>
      </c>
      <c r="W70" s="87">
        <f t="shared" si="38"/>
        <v>0</v>
      </c>
      <c r="X70" s="87">
        <f t="shared" si="39"/>
        <v>0</v>
      </c>
      <c r="Y70" s="88">
        <f t="shared" si="40"/>
        <v>4</v>
      </c>
      <c r="Z70" s="88">
        <f t="shared" si="41"/>
        <v>0</v>
      </c>
      <c r="AA70" s="88">
        <f t="shared" si="42"/>
        <v>4</v>
      </c>
    </row>
    <row r="71" spans="9:27">
      <c r="I71" s="82" t="str">
        <f>IF(내역서업로드!A74&lt;&gt;"",내역서업로드!A74,"")</f>
        <v/>
      </c>
      <c r="J71" s="82" t="str">
        <f t="shared" si="28"/>
        <v/>
      </c>
      <c r="L71" s="83" t="str">
        <f t="shared" si="29"/>
        <v/>
      </c>
      <c r="M71" s="82" t="str">
        <f t="shared" si="30"/>
        <v/>
      </c>
      <c r="N71" s="82" t="str">
        <f t="shared" si="31"/>
        <v/>
      </c>
      <c r="O71" s="82" t="str">
        <f t="shared" si="32"/>
        <v/>
      </c>
      <c r="Q71" s="84" t="str">
        <f t="shared" si="33"/>
        <v/>
      </c>
      <c r="R71" s="85" t="str">
        <f t="shared" si="34"/>
        <v/>
      </c>
      <c r="S71" s="84" t="str">
        <f t="shared" si="35"/>
        <v/>
      </c>
      <c r="T71" s="85" t="str">
        <f t="shared" si="36"/>
        <v/>
      </c>
      <c r="U71" s="85" t="str">
        <f t="shared" si="37"/>
        <v/>
      </c>
      <c r="V71" s="86">
        <f>내역서업로드!E74</f>
        <v>0</v>
      </c>
      <c r="W71" s="87">
        <f t="shared" si="38"/>
        <v>0</v>
      </c>
      <c r="X71" s="87">
        <f t="shared" si="39"/>
        <v>0</v>
      </c>
      <c r="Y71" s="88">
        <f t="shared" si="40"/>
        <v>4</v>
      </c>
      <c r="Z71" s="88">
        <f t="shared" si="41"/>
        <v>0</v>
      </c>
      <c r="AA71" s="88">
        <f t="shared" si="42"/>
        <v>4</v>
      </c>
    </row>
    <row r="72" spans="9:27">
      <c r="I72" s="82" t="str">
        <f>IF(내역서업로드!A75&lt;&gt;"",내역서업로드!A75,"")</f>
        <v/>
      </c>
      <c r="J72" s="82" t="str">
        <f t="shared" si="28"/>
        <v/>
      </c>
      <c r="L72" s="83" t="str">
        <f t="shared" si="29"/>
        <v/>
      </c>
      <c r="M72" s="82" t="str">
        <f t="shared" si="30"/>
        <v/>
      </c>
      <c r="N72" s="82" t="str">
        <f t="shared" si="31"/>
        <v/>
      </c>
      <c r="O72" s="82" t="str">
        <f t="shared" si="32"/>
        <v/>
      </c>
      <c r="Q72" s="84" t="str">
        <f t="shared" si="33"/>
        <v/>
      </c>
      <c r="R72" s="85" t="str">
        <f t="shared" si="34"/>
        <v/>
      </c>
      <c r="S72" s="84" t="str">
        <f t="shared" si="35"/>
        <v/>
      </c>
      <c r="T72" s="85" t="str">
        <f t="shared" si="36"/>
        <v/>
      </c>
      <c r="U72" s="85" t="str">
        <f t="shared" si="37"/>
        <v/>
      </c>
      <c r="V72" s="86">
        <f>내역서업로드!E75</f>
        <v>0</v>
      </c>
      <c r="W72" s="87">
        <f t="shared" si="38"/>
        <v>0</v>
      </c>
      <c r="X72" s="87">
        <f t="shared" si="39"/>
        <v>0</v>
      </c>
      <c r="Y72" s="88">
        <f t="shared" si="40"/>
        <v>4</v>
      </c>
      <c r="Z72" s="88">
        <f t="shared" si="41"/>
        <v>0</v>
      </c>
      <c r="AA72" s="88">
        <f t="shared" si="42"/>
        <v>4</v>
      </c>
    </row>
    <row r="73" spans="9:27">
      <c r="I73" s="82" t="str">
        <f>IF(내역서업로드!A76&lt;&gt;"",내역서업로드!A76,"")</f>
        <v/>
      </c>
      <c r="J73" s="82" t="str">
        <f t="shared" si="28"/>
        <v/>
      </c>
      <c r="L73" s="83" t="str">
        <f t="shared" si="29"/>
        <v/>
      </c>
      <c r="M73" s="82" t="str">
        <f t="shared" si="30"/>
        <v/>
      </c>
      <c r="N73" s="82" t="str">
        <f t="shared" si="31"/>
        <v/>
      </c>
      <c r="O73" s="82" t="str">
        <f t="shared" si="32"/>
        <v/>
      </c>
      <c r="Q73" s="84" t="str">
        <f t="shared" si="33"/>
        <v/>
      </c>
      <c r="R73" s="85" t="str">
        <f t="shared" si="34"/>
        <v/>
      </c>
      <c r="S73" s="84" t="str">
        <f t="shared" si="35"/>
        <v/>
      </c>
      <c r="T73" s="85" t="str">
        <f t="shared" si="36"/>
        <v/>
      </c>
      <c r="U73" s="85" t="str">
        <f t="shared" si="37"/>
        <v/>
      </c>
      <c r="V73" s="86">
        <f>내역서업로드!E76</f>
        <v>0</v>
      </c>
      <c r="W73" s="87">
        <f t="shared" si="38"/>
        <v>0</v>
      </c>
      <c r="X73" s="87">
        <f t="shared" si="39"/>
        <v>0</v>
      </c>
      <c r="Y73" s="88">
        <f t="shared" si="40"/>
        <v>4</v>
      </c>
      <c r="Z73" s="88">
        <f t="shared" si="41"/>
        <v>0</v>
      </c>
      <c r="AA73" s="88">
        <f t="shared" si="42"/>
        <v>4</v>
      </c>
    </row>
    <row r="74" spans="9:27">
      <c r="I74" s="82" t="str">
        <f>IF(내역서업로드!A77&lt;&gt;"",내역서업로드!A77,"")</f>
        <v/>
      </c>
      <c r="J74" s="82" t="str">
        <f t="shared" si="28"/>
        <v/>
      </c>
      <c r="L74" s="83" t="str">
        <f t="shared" si="29"/>
        <v/>
      </c>
      <c r="M74" s="82" t="str">
        <f t="shared" si="30"/>
        <v/>
      </c>
      <c r="N74" s="82" t="str">
        <f t="shared" si="31"/>
        <v/>
      </c>
      <c r="O74" s="82" t="str">
        <f t="shared" si="32"/>
        <v/>
      </c>
      <c r="Q74" s="84" t="str">
        <f t="shared" si="33"/>
        <v/>
      </c>
      <c r="R74" s="85" t="str">
        <f t="shared" si="34"/>
        <v/>
      </c>
      <c r="S74" s="84" t="str">
        <f t="shared" si="35"/>
        <v/>
      </c>
      <c r="T74" s="85" t="str">
        <f t="shared" si="36"/>
        <v/>
      </c>
      <c r="U74" s="85" t="str">
        <f t="shared" si="37"/>
        <v/>
      </c>
      <c r="V74" s="86">
        <f>내역서업로드!E77</f>
        <v>0</v>
      </c>
      <c r="W74" s="87">
        <f t="shared" si="38"/>
        <v>0</v>
      </c>
      <c r="X74" s="87">
        <f t="shared" si="39"/>
        <v>0</v>
      </c>
      <c r="Y74" s="88">
        <f t="shared" si="40"/>
        <v>4</v>
      </c>
      <c r="Z74" s="88">
        <f t="shared" si="41"/>
        <v>0</v>
      </c>
      <c r="AA74" s="88">
        <f t="shared" si="42"/>
        <v>4</v>
      </c>
    </row>
    <row r="75" spans="9:27">
      <c r="I75" s="82" t="str">
        <f>IF(내역서업로드!A78&lt;&gt;"",내역서업로드!A78,"")</f>
        <v/>
      </c>
      <c r="J75" s="82" t="str">
        <f t="shared" si="28"/>
        <v/>
      </c>
      <c r="L75" s="83" t="str">
        <f t="shared" si="29"/>
        <v/>
      </c>
      <c r="M75" s="82" t="str">
        <f t="shared" si="30"/>
        <v/>
      </c>
      <c r="N75" s="82" t="str">
        <f t="shared" si="31"/>
        <v/>
      </c>
      <c r="O75" s="82" t="str">
        <f t="shared" si="32"/>
        <v/>
      </c>
      <c r="Q75" s="84" t="str">
        <f t="shared" si="33"/>
        <v/>
      </c>
      <c r="R75" s="85" t="str">
        <f t="shared" si="34"/>
        <v/>
      </c>
      <c r="S75" s="84" t="str">
        <f t="shared" si="35"/>
        <v/>
      </c>
      <c r="T75" s="85" t="str">
        <f t="shared" si="36"/>
        <v/>
      </c>
      <c r="U75" s="85" t="str">
        <f t="shared" si="37"/>
        <v/>
      </c>
      <c r="V75" s="86">
        <f>내역서업로드!E78</f>
        <v>0</v>
      </c>
      <c r="W75" s="87">
        <f t="shared" si="38"/>
        <v>0</v>
      </c>
      <c r="X75" s="87">
        <f t="shared" si="39"/>
        <v>0</v>
      </c>
      <c r="Y75" s="88">
        <f t="shared" si="40"/>
        <v>4</v>
      </c>
      <c r="Z75" s="88">
        <f t="shared" si="41"/>
        <v>0</v>
      </c>
      <c r="AA75" s="88">
        <f t="shared" si="42"/>
        <v>4</v>
      </c>
    </row>
    <row r="76" spans="9:27">
      <c r="I76" s="82" t="str">
        <f>IF(내역서업로드!A79&lt;&gt;"",내역서업로드!A79,"")</f>
        <v/>
      </c>
      <c r="J76" s="82" t="str">
        <f t="shared" si="28"/>
        <v/>
      </c>
      <c r="L76" s="83" t="str">
        <f t="shared" si="29"/>
        <v/>
      </c>
      <c r="M76" s="82" t="str">
        <f t="shared" si="30"/>
        <v/>
      </c>
      <c r="N76" s="82" t="str">
        <f t="shared" si="31"/>
        <v/>
      </c>
      <c r="O76" s="82" t="str">
        <f t="shared" si="32"/>
        <v/>
      </c>
      <c r="Q76" s="84" t="str">
        <f t="shared" si="33"/>
        <v/>
      </c>
      <c r="R76" s="85" t="str">
        <f t="shared" si="34"/>
        <v/>
      </c>
      <c r="S76" s="84" t="str">
        <f t="shared" si="35"/>
        <v/>
      </c>
      <c r="T76" s="85" t="str">
        <f t="shared" si="36"/>
        <v/>
      </c>
      <c r="U76" s="85" t="str">
        <f t="shared" si="37"/>
        <v/>
      </c>
      <c r="V76" s="86">
        <f>내역서업로드!E79</f>
        <v>0</v>
      </c>
      <c r="W76" s="87">
        <f t="shared" si="38"/>
        <v>0</v>
      </c>
      <c r="X76" s="87">
        <f t="shared" si="39"/>
        <v>0</v>
      </c>
      <c r="Y76" s="88">
        <f t="shared" si="40"/>
        <v>4</v>
      </c>
      <c r="Z76" s="88">
        <f t="shared" si="41"/>
        <v>0</v>
      </c>
      <c r="AA76" s="88">
        <f t="shared" si="42"/>
        <v>4</v>
      </c>
    </row>
    <row r="77" spans="9:27">
      <c r="I77" s="82" t="str">
        <f>IF(내역서업로드!A80&lt;&gt;"",내역서업로드!A80,"")</f>
        <v/>
      </c>
      <c r="J77" s="82" t="str">
        <f t="shared" si="28"/>
        <v/>
      </c>
      <c r="L77" s="83" t="str">
        <f t="shared" si="29"/>
        <v/>
      </c>
      <c r="M77" s="82" t="str">
        <f t="shared" si="30"/>
        <v/>
      </c>
      <c r="N77" s="82" t="str">
        <f t="shared" si="31"/>
        <v/>
      </c>
      <c r="O77" s="82" t="str">
        <f t="shared" si="32"/>
        <v/>
      </c>
      <c r="Q77" s="84" t="str">
        <f t="shared" si="33"/>
        <v/>
      </c>
      <c r="R77" s="85" t="str">
        <f t="shared" si="34"/>
        <v/>
      </c>
      <c r="S77" s="84" t="str">
        <f t="shared" si="35"/>
        <v/>
      </c>
      <c r="T77" s="85" t="str">
        <f t="shared" si="36"/>
        <v/>
      </c>
      <c r="U77" s="85" t="str">
        <f t="shared" si="37"/>
        <v/>
      </c>
      <c r="V77" s="86">
        <f>내역서업로드!E80</f>
        <v>0</v>
      </c>
      <c r="W77" s="87">
        <f t="shared" si="38"/>
        <v>0</v>
      </c>
      <c r="X77" s="87">
        <f t="shared" si="39"/>
        <v>0</v>
      </c>
      <c r="Y77" s="88">
        <f t="shared" si="40"/>
        <v>4</v>
      </c>
      <c r="Z77" s="88">
        <f t="shared" si="41"/>
        <v>0</v>
      </c>
      <c r="AA77" s="88">
        <f t="shared" si="42"/>
        <v>4</v>
      </c>
    </row>
    <row r="78" spans="9:27">
      <c r="I78" s="82" t="str">
        <f>IF(내역서업로드!A81&lt;&gt;"",내역서업로드!A81,"")</f>
        <v/>
      </c>
      <c r="J78" s="82" t="str">
        <f t="shared" si="28"/>
        <v/>
      </c>
      <c r="L78" s="83" t="str">
        <f t="shared" si="29"/>
        <v/>
      </c>
      <c r="M78" s="82" t="str">
        <f t="shared" si="30"/>
        <v/>
      </c>
      <c r="N78" s="82" t="str">
        <f t="shared" si="31"/>
        <v/>
      </c>
      <c r="O78" s="82" t="str">
        <f t="shared" si="32"/>
        <v/>
      </c>
      <c r="Q78" s="84" t="str">
        <f t="shared" si="33"/>
        <v/>
      </c>
      <c r="R78" s="85" t="str">
        <f t="shared" si="34"/>
        <v/>
      </c>
      <c r="S78" s="84" t="str">
        <f t="shared" si="35"/>
        <v/>
      </c>
      <c r="T78" s="85" t="str">
        <f t="shared" si="36"/>
        <v/>
      </c>
      <c r="U78" s="85" t="str">
        <f t="shared" si="37"/>
        <v/>
      </c>
      <c r="V78" s="86">
        <f>내역서업로드!E81</f>
        <v>0</v>
      </c>
      <c r="W78" s="87">
        <f t="shared" si="38"/>
        <v>0</v>
      </c>
      <c r="X78" s="87">
        <f t="shared" si="39"/>
        <v>0</v>
      </c>
      <c r="Y78" s="88">
        <f t="shared" si="40"/>
        <v>4</v>
      </c>
      <c r="Z78" s="88">
        <f t="shared" si="41"/>
        <v>0</v>
      </c>
      <c r="AA78" s="88">
        <f t="shared" si="42"/>
        <v>4</v>
      </c>
    </row>
    <row r="79" spans="9:27">
      <c r="I79" s="82" t="str">
        <f>IF(내역서업로드!A82&lt;&gt;"",내역서업로드!A82,"")</f>
        <v/>
      </c>
      <c r="J79" s="82" t="str">
        <f t="shared" si="28"/>
        <v/>
      </c>
      <c r="L79" s="83" t="str">
        <f t="shared" si="29"/>
        <v/>
      </c>
      <c r="M79" s="82" t="str">
        <f t="shared" si="30"/>
        <v/>
      </c>
      <c r="N79" s="82" t="str">
        <f t="shared" si="31"/>
        <v/>
      </c>
      <c r="O79" s="82" t="str">
        <f t="shared" si="32"/>
        <v/>
      </c>
      <c r="Q79" s="84" t="str">
        <f t="shared" si="33"/>
        <v/>
      </c>
      <c r="R79" s="85" t="str">
        <f t="shared" si="34"/>
        <v/>
      </c>
      <c r="S79" s="84" t="str">
        <f t="shared" si="35"/>
        <v/>
      </c>
      <c r="T79" s="85" t="str">
        <f t="shared" si="36"/>
        <v/>
      </c>
      <c r="U79" s="85" t="str">
        <f t="shared" si="37"/>
        <v/>
      </c>
      <c r="V79" s="86">
        <f>내역서업로드!E82</f>
        <v>0</v>
      </c>
      <c r="W79" s="87">
        <f t="shared" si="38"/>
        <v>0</v>
      </c>
      <c r="X79" s="87">
        <f t="shared" si="39"/>
        <v>0</v>
      </c>
      <c r="Y79" s="88">
        <f t="shared" si="40"/>
        <v>4</v>
      </c>
      <c r="Z79" s="88">
        <f t="shared" si="41"/>
        <v>0</v>
      </c>
      <c r="AA79" s="88">
        <f t="shared" si="42"/>
        <v>4</v>
      </c>
    </row>
    <row r="80" spans="9:27">
      <c r="I80" s="82" t="str">
        <f>IF(내역서업로드!A83&lt;&gt;"",내역서업로드!A83,"")</f>
        <v/>
      </c>
      <c r="J80" s="82" t="str">
        <f t="shared" si="28"/>
        <v/>
      </c>
      <c r="L80" s="83" t="str">
        <f t="shared" si="29"/>
        <v/>
      </c>
      <c r="M80" s="82" t="str">
        <f t="shared" si="30"/>
        <v/>
      </c>
      <c r="N80" s="82" t="str">
        <f t="shared" si="31"/>
        <v/>
      </c>
      <c r="O80" s="82" t="str">
        <f t="shared" si="32"/>
        <v/>
      </c>
      <c r="Q80" s="84" t="str">
        <f t="shared" si="33"/>
        <v/>
      </c>
      <c r="R80" s="85" t="str">
        <f t="shared" si="34"/>
        <v/>
      </c>
      <c r="S80" s="84" t="str">
        <f t="shared" si="35"/>
        <v/>
      </c>
      <c r="T80" s="85" t="str">
        <f t="shared" si="36"/>
        <v/>
      </c>
      <c r="U80" s="85" t="str">
        <f t="shared" si="37"/>
        <v/>
      </c>
      <c r="V80" s="86">
        <f>내역서업로드!E83</f>
        <v>0</v>
      </c>
      <c r="W80" s="87">
        <f t="shared" si="38"/>
        <v>0</v>
      </c>
      <c r="X80" s="87">
        <f t="shared" si="39"/>
        <v>0</v>
      </c>
      <c r="Y80" s="88">
        <f t="shared" si="40"/>
        <v>4</v>
      </c>
      <c r="Z80" s="88">
        <f t="shared" si="41"/>
        <v>0</v>
      </c>
      <c r="AA80" s="88">
        <f t="shared" si="42"/>
        <v>4</v>
      </c>
    </row>
    <row r="81" spans="9:27">
      <c r="I81" s="82" t="str">
        <f>IF(내역서업로드!A84&lt;&gt;"",내역서업로드!A84,"")</f>
        <v/>
      </c>
      <c r="J81" s="82" t="str">
        <f t="shared" si="28"/>
        <v/>
      </c>
      <c r="L81" s="83" t="str">
        <f t="shared" si="29"/>
        <v/>
      </c>
      <c r="M81" s="82" t="str">
        <f t="shared" si="30"/>
        <v/>
      </c>
      <c r="N81" s="82" t="str">
        <f t="shared" si="31"/>
        <v/>
      </c>
      <c r="O81" s="82" t="str">
        <f t="shared" si="32"/>
        <v/>
      </c>
      <c r="Q81" s="84" t="str">
        <f t="shared" si="33"/>
        <v/>
      </c>
      <c r="R81" s="85" t="str">
        <f t="shared" si="34"/>
        <v/>
      </c>
      <c r="S81" s="84" t="str">
        <f t="shared" si="35"/>
        <v/>
      </c>
      <c r="T81" s="85" t="str">
        <f t="shared" si="36"/>
        <v/>
      </c>
      <c r="U81" s="85" t="str">
        <f t="shared" si="37"/>
        <v/>
      </c>
      <c r="V81" s="86">
        <f>내역서업로드!E84</f>
        <v>0</v>
      </c>
      <c r="W81" s="87">
        <f t="shared" si="38"/>
        <v>0</v>
      </c>
      <c r="X81" s="87">
        <f t="shared" si="39"/>
        <v>0</v>
      </c>
      <c r="Y81" s="88">
        <f t="shared" si="40"/>
        <v>4</v>
      </c>
      <c r="Z81" s="88">
        <f t="shared" si="41"/>
        <v>0</v>
      </c>
      <c r="AA81" s="88">
        <f t="shared" si="42"/>
        <v>4</v>
      </c>
    </row>
    <row r="82" spans="9:27">
      <c r="I82" s="82" t="str">
        <f>IF(내역서업로드!A85&lt;&gt;"",내역서업로드!A85,"")</f>
        <v/>
      </c>
      <c r="J82" s="82" t="str">
        <f t="shared" si="28"/>
        <v/>
      </c>
      <c r="L82" s="83" t="str">
        <f t="shared" si="29"/>
        <v/>
      </c>
      <c r="M82" s="82" t="str">
        <f t="shared" si="30"/>
        <v/>
      </c>
      <c r="N82" s="82" t="str">
        <f t="shared" si="31"/>
        <v/>
      </c>
      <c r="O82" s="82" t="str">
        <f t="shared" si="32"/>
        <v/>
      </c>
      <c r="Q82" s="84" t="str">
        <f t="shared" si="33"/>
        <v/>
      </c>
      <c r="R82" s="85" t="str">
        <f t="shared" si="34"/>
        <v/>
      </c>
      <c r="S82" s="84" t="str">
        <f t="shared" si="35"/>
        <v/>
      </c>
      <c r="T82" s="85" t="str">
        <f t="shared" si="36"/>
        <v/>
      </c>
      <c r="U82" s="85" t="str">
        <f t="shared" si="37"/>
        <v/>
      </c>
      <c r="V82" s="86">
        <f>내역서업로드!E85</f>
        <v>0</v>
      </c>
      <c r="W82" s="87">
        <f t="shared" si="38"/>
        <v>0</v>
      </c>
      <c r="X82" s="87">
        <f t="shared" si="39"/>
        <v>0</v>
      </c>
      <c r="Y82" s="88">
        <f t="shared" si="40"/>
        <v>4</v>
      </c>
      <c r="Z82" s="88">
        <f t="shared" si="41"/>
        <v>0</v>
      </c>
      <c r="AA82" s="88">
        <f t="shared" si="42"/>
        <v>4</v>
      </c>
    </row>
    <row r="83" spans="9:27">
      <c r="I83" s="82" t="str">
        <f>IF(내역서업로드!A86&lt;&gt;"",내역서업로드!A86,"")</f>
        <v/>
      </c>
      <c r="J83" s="82" t="str">
        <f t="shared" si="28"/>
        <v/>
      </c>
      <c r="L83" s="83" t="str">
        <f t="shared" si="29"/>
        <v/>
      </c>
      <c r="M83" s="82" t="str">
        <f t="shared" si="30"/>
        <v/>
      </c>
      <c r="N83" s="82" t="str">
        <f t="shared" si="31"/>
        <v/>
      </c>
      <c r="O83" s="82" t="str">
        <f t="shared" si="32"/>
        <v/>
      </c>
      <c r="Q83" s="84" t="str">
        <f t="shared" si="33"/>
        <v/>
      </c>
      <c r="R83" s="85" t="str">
        <f t="shared" si="34"/>
        <v/>
      </c>
      <c r="S83" s="84" t="str">
        <f t="shared" si="35"/>
        <v/>
      </c>
      <c r="T83" s="85" t="str">
        <f t="shared" si="36"/>
        <v/>
      </c>
      <c r="U83" s="85" t="str">
        <f t="shared" si="37"/>
        <v/>
      </c>
      <c r="V83" s="86">
        <f>내역서업로드!E86</f>
        <v>0</v>
      </c>
      <c r="W83" s="87">
        <f t="shared" si="38"/>
        <v>0</v>
      </c>
      <c r="X83" s="87">
        <f t="shared" si="39"/>
        <v>0</v>
      </c>
      <c r="Y83" s="88">
        <f t="shared" si="40"/>
        <v>4</v>
      </c>
      <c r="Z83" s="88">
        <f t="shared" si="41"/>
        <v>0</v>
      </c>
      <c r="AA83" s="88">
        <f t="shared" si="42"/>
        <v>4</v>
      </c>
    </row>
    <row r="84" spans="9:27">
      <c r="I84" s="82" t="str">
        <f>IF(내역서업로드!A87&lt;&gt;"",내역서업로드!A87,"")</f>
        <v/>
      </c>
      <c r="J84" s="82" t="str">
        <f t="shared" si="28"/>
        <v/>
      </c>
      <c r="L84" s="83" t="str">
        <f t="shared" si="29"/>
        <v/>
      </c>
      <c r="M84" s="82" t="str">
        <f t="shared" si="30"/>
        <v/>
      </c>
      <c r="N84" s="82" t="str">
        <f t="shared" si="31"/>
        <v/>
      </c>
      <c r="O84" s="82" t="str">
        <f t="shared" si="32"/>
        <v/>
      </c>
      <c r="Q84" s="84" t="str">
        <f t="shared" si="33"/>
        <v/>
      </c>
      <c r="R84" s="85" t="str">
        <f t="shared" si="34"/>
        <v/>
      </c>
      <c r="S84" s="84" t="str">
        <f t="shared" si="35"/>
        <v/>
      </c>
      <c r="T84" s="85" t="str">
        <f t="shared" si="36"/>
        <v/>
      </c>
      <c r="U84" s="85" t="str">
        <f t="shared" si="37"/>
        <v/>
      </c>
      <c r="V84" s="86">
        <f>내역서업로드!E87</f>
        <v>0</v>
      </c>
      <c r="W84" s="87">
        <f t="shared" si="38"/>
        <v>0</v>
      </c>
      <c r="X84" s="87">
        <f t="shared" si="39"/>
        <v>0</v>
      </c>
      <c r="Y84" s="88">
        <f t="shared" si="40"/>
        <v>4</v>
      </c>
      <c r="Z84" s="88">
        <f t="shared" si="41"/>
        <v>0</v>
      </c>
      <c r="AA84" s="88">
        <f t="shared" si="42"/>
        <v>4</v>
      </c>
    </row>
    <row r="85" spans="9:27">
      <c r="I85" s="82" t="str">
        <f>IF(내역서업로드!A88&lt;&gt;"",내역서업로드!A88,"")</f>
        <v/>
      </c>
      <c r="J85" s="82" t="str">
        <f t="shared" si="28"/>
        <v/>
      </c>
      <c r="L85" s="83" t="str">
        <f t="shared" si="29"/>
        <v/>
      </c>
      <c r="M85" s="82" t="str">
        <f t="shared" si="30"/>
        <v/>
      </c>
      <c r="N85" s="82" t="str">
        <f t="shared" si="31"/>
        <v/>
      </c>
      <c r="O85" s="82" t="str">
        <f t="shared" si="32"/>
        <v/>
      </c>
      <c r="Q85" s="84" t="str">
        <f t="shared" si="33"/>
        <v/>
      </c>
      <c r="R85" s="85" t="str">
        <f t="shared" si="34"/>
        <v/>
      </c>
      <c r="S85" s="84" t="str">
        <f t="shared" si="35"/>
        <v/>
      </c>
      <c r="T85" s="85" t="str">
        <f t="shared" si="36"/>
        <v/>
      </c>
      <c r="U85" s="85" t="str">
        <f t="shared" si="37"/>
        <v/>
      </c>
      <c r="V85" s="86">
        <f>내역서업로드!E88</f>
        <v>0</v>
      </c>
      <c r="W85" s="87">
        <f t="shared" si="38"/>
        <v>0</v>
      </c>
      <c r="X85" s="87">
        <f t="shared" si="39"/>
        <v>0</v>
      </c>
      <c r="Y85" s="88">
        <f t="shared" si="40"/>
        <v>4</v>
      </c>
      <c r="Z85" s="88">
        <f t="shared" si="41"/>
        <v>0</v>
      </c>
      <c r="AA85" s="88">
        <f t="shared" si="42"/>
        <v>4</v>
      </c>
    </row>
    <row r="86" spans="9:27">
      <c r="I86" s="82" t="str">
        <f>IF(내역서업로드!A89&lt;&gt;"",내역서업로드!A89,"")</f>
        <v/>
      </c>
      <c r="J86" s="82" t="str">
        <f t="shared" si="28"/>
        <v/>
      </c>
      <c r="L86" s="83" t="str">
        <f t="shared" si="29"/>
        <v/>
      </c>
      <c r="M86" s="82" t="str">
        <f t="shared" si="30"/>
        <v/>
      </c>
      <c r="N86" s="82" t="str">
        <f t="shared" si="31"/>
        <v/>
      </c>
      <c r="O86" s="82" t="str">
        <f t="shared" si="32"/>
        <v/>
      </c>
      <c r="Q86" s="84" t="str">
        <f t="shared" si="33"/>
        <v/>
      </c>
      <c r="R86" s="85" t="str">
        <f t="shared" si="34"/>
        <v/>
      </c>
      <c r="S86" s="84" t="str">
        <f t="shared" si="35"/>
        <v/>
      </c>
      <c r="T86" s="85" t="str">
        <f t="shared" si="36"/>
        <v/>
      </c>
      <c r="U86" s="85" t="str">
        <f t="shared" si="37"/>
        <v/>
      </c>
      <c r="V86" s="86">
        <f>내역서업로드!E89</f>
        <v>0</v>
      </c>
      <c r="W86" s="87">
        <f t="shared" si="38"/>
        <v>0</v>
      </c>
      <c r="X86" s="87">
        <f t="shared" si="39"/>
        <v>0</v>
      </c>
      <c r="Y86" s="88">
        <f t="shared" si="40"/>
        <v>4</v>
      </c>
      <c r="Z86" s="88">
        <f t="shared" si="41"/>
        <v>0</v>
      </c>
      <c r="AA86" s="88">
        <f t="shared" si="42"/>
        <v>4</v>
      </c>
    </row>
    <row r="87" spans="9:27">
      <c r="I87" s="82" t="str">
        <f>IF(내역서업로드!A90&lt;&gt;"",내역서업로드!A90,"")</f>
        <v/>
      </c>
      <c r="J87" s="82" t="str">
        <f t="shared" si="28"/>
        <v/>
      </c>
      <c r="L87" s="83" t="str">
        <f t="shared" si="29"/>
        <v/>
      </c>
      <c r="M87" s="82" t="str">
        <f t="shared" si="30"/>
        <v/>
      </c>
      <c r="N87" s="82" t="str">
        <f t="shared" si="31"/>
        <v/>
      </c>
      <c r="O87" s="82" t="str">
        <f t="shared" si="32"/>
        <v/>
      </c>
      <c r="Q87" s="84" t="str">
        <f t="shared" si="33"/>
        <v/>
      </c>
      <c r="R87" s="85" t="str">
        <f t="shared" si="34"/>
        <v/>
      </c>
      <c r="S87" s="84" t="str">
        <f t="shared" si="35"/>
        <v/>
      </c>
      <c r="T87" s="85" t="str">
        <f t="shared" si="36"/>
        <v/>
      </c>
      <c r="U87" s="85" t="str">
        <f t="shared" si="37"/>
        <v/>
      </c>
      <c r="V87" s="86">
        <f>내역서업로드!E90</f>
        <v>0</v>
      </c>
      <c r="W87" s="87">
        <f t="shared" si="38"/>
        <v>0</v>
      </c>
      <c r="X87" s="87">
        <f t="shared" si="39"/>
        <v>0</v>
      </c>
      <c r="Y87" s="88">
        <f t="shared" si="40"/>
        <v>4</v>
      </c>
      <c r="Z87" s="88">
        <f t="shared" si="41"/>
        <v>0</v>
      </c>
      <c r="AA87" s="88">
        <f t="shared" si="42"/>
        <v>4</v>
      </c>
    </row>
    <row r="88" spans="9:27">
      <c r="I88" s="82" t="str">
        <f>IF(내역서업로드!A91&lt;&gt;"",내역서업로드!A91,"")</f>
        <v/>
      </c>
      <c r="J88" s="82" t="str">
        <f t="shared" si="28"/>
        <v/>
      </c>
      <c r="L88" s="83" t="str">
        <f t="shared" si="29"/>
        <v/>
      </c>
      <c r="M88" s="82" t="str">
        <f t="shared" si="30"/>
        <v/>
      </c>
      <c r="N88" s="82" t="str">
        <f t="shared" si="31"/>
        <v/>
      </c>
      <c r="O88" s="82" t="str">
        <f t="shared" si="32"/>
        <v/>
      </c>
      <c r="Q88" s="84" t="str">
        <f t="shared" si="33"/>
        <v/>
      </c>
      <c r="R88" s="85" t="str">
        <f t="shared" si="34"/>
        <v/>
      </c>
      <c r="S88" s="84" t="str">
        <f t="shared" si="35"/>
        <v/>
      </c>
      <c r="T88" s="85" t="str">
        <f t="shared" si="36"/>
        <v/>
      </c>
      <c r="U88" s="85" t="str">
        <f t="shared" si="37"/>
        <v/>
      </c>
      <c r="V88" s="86">
        <f>내역서업로드!E91</f>
        <v>0</v>
      </c>
      <c r="W88" s="87">
        <f t="shared" si="38"/>
        <v>0</v>
      </c>
      <c r="X88" s="87">
        <f t="shared" si="39"/>
        <v>0</v>
      </c>
      <c r="Y88" s="88">
        <f t="shared" si="40"/>
        <v>4</v>
      </c>
      <c r="Z88" s="88">
        <f t="shared" si="41"/>
        <v>0</v>
      </c>
      <c r="AA88" s="88">
        <f t="shared" si="42"/>
        <v>4</v>
      </c>
    </row>
    <row r="89" spans="9:27">
      <c r="I89" s="82" t="str">
        <f>IF(내역서업로드!A92&lt;&gt;"",내역서업로드!A92,"")</f>
        <v/>
      </c>
      <c r="J89" s="82" t="str">
        <f t="shared" si="28"/>
        <v/>
      </c>
      <c r="L89" s="83" t="str">
        <f t="shared" si="29"/>
        <v/>
      </c>
      <c r="M89" s="82" t="str">
        <f t="shared" si="30"/>
        <v/>
      </c>
      <c r="N89" s="82" t="str">
        <f t="shared" si="31"/>
        <v/>
      </c>
      <c r="O89" s="82" t="str">
        <f t="shared" si="32"/>
        <v/>
      </c>
      <c r="Q89" s="84" t="str">
        <f t="shared" si="33"/>
        <v/>
      </c>
      <c r="R89" s="85" t="str">
        <f t="shared" si="34"/>
        <v/>
      </c>
      <c r="S89" s="84" t="str">
        <f t="shared" si="35"/>
        <v/>
      </c>
      <c r="T89" s="85" t="str">
        <f t="shared" si="36"/>
        <v/>
      </c>
      <c r="U89" s="85" t="str">
        <f t="shared" si="37"/>
        <v/>
      </c>
      <c r="V89" s="86">
        <f>내역서업로드!E92</f>
        <v>0</v>
      </c>
      <c r="W89" s="87">
        <f t="shared" si="38"/>
        <v>0</v>
      </c>
      <c r="X89" s="87">
        <f t="shared" si="39"/>
        <v>0</v>
      </c>
      <c r="Y89" s="88">
        <f t="shared" si="40"/>
        <v>4</v>
      </c>
      <c r="Z89" s="88">
        <f t="shared" si="41"/>
        <v>0</v>
      </c>
      <c r="AA89" s="88">
        <f t="shared" si="42"/>
        <v>4</v>
      </c>
    </row>
    <row r="90" spans="9:27">
      <c r="I90" s="82" t="str">
        <f>IF(내역서업로드!A93&lt;&gt;"",내역서업로드!A93,"")</f>
        <v/>
      </c>
      <c r="J90" s="82" t="str">
        <f t="shared" si="28"/>
        <v/>
      </c>
      <c r="L90" s="83" t="str">
        <f t="shared" si="29"/>
        <v/>
      </c>
      <c r="M90" s="82" t="str">
        <f t="shared" si="30"/>
        <v/>
      </c>
      <c r="N90" s="82" t="str">
        <f t="shared" si="31"/>
        <v/>
      </c>
      <c r="O90" s="82" t="str">
        <f t="shared" si="32"/>
        <v/>
      </c>
      <c r="Q90" s="84" t="str">
        <f t="shared" si="33"/>
        <v/>
      </c>
      <c r="R90" s="85" t="str">
        <f t="shared" si="34"/>
        <v/>
      </c>
      <c r="S90" s="84" t="str">
        <f t="shared" si="35"/>
        <v/>
      </c>
      <c r="T90" s="85" t="str">
        <f t="shared" si="36"/>
        <v/>
      </c>
      <c r="U90" s="85" t="str">
        <f t="shared" si="37"/>
        <v/>
      </c>
      <c r="V90" s="86">
        <f>내역서업로드!E93</f>
        <v>0</v>
      </c>
      <c r="W90" s="87">
        <f t="shared" si="38"/>
        <v>0</v>
      </c>
      <c r="X90" s="87">
        <f t="shared" si="39"/>
        <v>0</v>
      </c>
      <c r="Y90" s="88">
        <f t="shared" si="40"/>
        <v>4</v>
      </c>
      <c r="Z90" s="88">
        <f t="shared" si="41"/>
        <v>0</v>
      </c>
      <c r="AA90" s="88">
        <f t="shared" si="42"/>
        <v>4</v>
      </c>
    </row>
    <row r="91" spans="9:27">
      <c r="I91" s="82" t="str">
        <f>IF(내역서업로드!A94&lt;&gt;"",내역서업로드!A94,"")</f>
        <v/>
      </c>
      <c r="J91" s="82" t="str">
        <f t="shared" si="28"/>
        <v/>
      </c>
      <c r="L91" s="83" t="str">
        <f t="shared" si="29"/>
        <v/>
      </c>
      <c r="M91" s="82" t="str">
        <f t="shared" si="30"/>
        <v/>
      </c>
      <c r="N91" s="82" t="str">
        <f t="shared" si="31"/>
        <v/>
      </c>
      <c r="O91" s="82" t="str">
        <f t="shared" si="32"/>
        <v/>
      </c>
      <c r="Q91" s="84" t="str">
        <f t="shared" si="33"/>
        <v/>
      </c>
      <c r="R91" s="85" t="str">
        <f t="shared" si="34"/>
        <v/>
      </c>
      <c r="S91" s="84" t="str">
        <f t="shared" si="35"/>
        <v/>
      </c>
      <c r="T91" s="85" t="str">
        <f t="shared" si="36"/>
        <v/>
      </c>
      <c r="U91" s="85" t="str">
        <f t="shared" si="37"/>
        <v/>
      </c>
      <c r="V91" s="86">
        <f>내역서업로드!E94</f>
        <v>0</v>
      </c>
      <c r="W91" s="87">
        <f t="shared" si="38"/>
        <v>0</v>
      </c>
      <c r="X91" s="87">
        <f t="shared" si="39"/>
        <v>0</v>
      </c>
      <c r="Y91" s="88">
        <f t="shared" si="40"/>
        <v>4</v>
      </c>
      <c r="Z91" s="88">
        <f t="shared" si="41"/>
        <v>0</v>
      </c>
      <c r="AA91" s="88">
        <f t="shared" si="42"/>
        <v>4</v>
      </c>
    </row>
    <row r="92" spans="9:27">
      <c r="I92" s="82" t="str">
        <f>IF(내역서업로드!A95&lt;&gt;"",내역서업로드!A95,"")</f>
        <v/>
      </c>
      <c r="J92" s="82" t="str">
        <f t="shared" si="28"/>
        <v/>
      </c>
      <c r="L92" s="83" t="str">
        <f t="shared" si="29"/>
        <v/>
      </c>
      <c r="M92" s="82" t="str">
        <f t="shared" si="30"/>
        <v/>
      </c>
      <c r="N92" s="82" t="str">
        <f t="shared" si="31"/>
        <v/>
      </c>
      <c r="O92" s="82" t="str">
        <f t="shared" si="32"/>
        <v/>
      </c>
      <c r="Q92" s="84" t="str">
        <f t="shared" si="33"/>
        <v/>
      </c>
      <c r="R92" s="85" t="str">
        <f t="shared" si="34"/>
        <v/>
      </c>
      <c r="S92" s="84" t="str">
        <f t="shared" si="35"/>
        <v/>
      </c>
      <c r="T92" s="85" t="str">
        <f t="shared" si="36"/>
        <v/>
      </c>
      <c r="U92" s="85" t="str">
        <f t="shared" si="37"/>
        <v/>
      </c>
      <c r="V92" s="86">
        <f>내역서업로드!E95</f>
        <v>0</v>
      </c>
      <c r="W92" s="87">
        <f t="shared" si="38"/>
        <v>0</v>
      </c>
      <c r="X92" s="87">
        <f t="shared" si="39"/>
        <v>0</v>
      </c>
      <c r="Y92" s="88">
        <f t="shared" si="40"/>
        <v>4</v>
      </c>
      <c r="Z92" s="88">
        <f t="shared" si="41"/>
        <v>0</v>
      </c>
      <c r="AA92" s="88">
        <f t="shared" si="42"/>
        <v>4</v>
      </c>
    </row>
    <row r="93" spans="9:27">
      <c r="I93" s="82" t="str">
        <f>IF(내역서업로드!A96&lt;&gt;"",내역서업로드!A96,"")</f>
        <v/>
      </c>
      <c r="J93" s="82" t="str">
        <f t="shared" si="28"/>
        <v/>
      </c>
      <c r="L93" s="83" t="str">
        <f t="shared" si="29"/>
        <v/>
      </c>
      <c r="M93" s="82" t="str">
        <f t="shared" si="30"/>
        <v/>
      </c>
      <c r="N93" s="82" t="str">
        <f t="shared" si="31"/>
        <v/>
      </c>
      <c r="O93" s="82" t="str">
        <f t="shared" si="32"/>
        <v/>
      </c>
      <c r="Q93" s="84" t="str">
        <f t="shared" si="33"/>
        <v/>
      </c>
      <c r="R93" s="85" t="str">
        <f t="shared" si="34"/>
        <v/>
      </c>
      <c r="S93" s="84" t="str">
        <f t="shared" si="35"/>
        <v/>
      </c>
      <c r="T93" s="85" t="str">
        <f t="shared" si="36"/>
        <v/>
      </c>
      <c r="U93" s="85" t="str">
        <f t="shared" si="37"/>
        <v/>
      </c>
      <c r="V93" s="86">
        <f>내역서업로드!E96</f>
        <v>0</v>
      </c>
      <c r="W93" s="87">
        <f t="shared" si="38"/>
        <v>0</v>
      </c>
      <c r="X93" s="87">
        <f t="shared" si="39"/>
        <v>0</v>
      </c>
      <c r="Y93" s="88">
        <f t="shared" si="40"/>
        <v>4</v>
      </c>
      <c r="Z93" s="88">
        <f t="shared" si="41"/>
        <v>0</v>
      </c>
      <c r="AA93" s="88">
        <f t="shared" si="42"/>
        <v>4</v>
      </c>
    </row>
    <row r="94" spans="9:27">
      <c r="I94" s="82" t="str">
        <f>IF(내역서업로드!A97&lt;&gt;"",내역서업로드!A97,"")</f>
        <v/>
      </c>
      <c r="J94" s="82" t="str">
        <f t="shared" si="28"/>
        <v/>
      </c>
      <c r="L94" s="83" t="str">
        <f t="shared" si="29"/>
        <v/>
      </c>
      <c r="M94" s="82" t="str">
        <f t="shared" si="30"/>
        <v/>
      </c>
      <c r="N94" s="82" t="str">
        <f t="shared" si="31"/>
        <v/>
      </c>
      <c r="O94" s="82" t="str">
        <f t="shared" si="32"/>
        <v/>
      </c>
      <c r="Q94" s="84" t="str">
        <f t="shared" si="33"/>
        <v/>
      </c>
      <c r="R94" s="85" t="str">
        <f t="shared" si="34"/>
        <v/>
      </c>
      <c r="S94" s="84" t="str">
        <f t="shared" si="35"/>
        <v/>
      </c>
      <c r="T94" s="85" t="str">
        <f t="shared" si="36"/>
        <v/>
      </c>
      <c r="U94" s="85" t="str">
        <f t="shared" si="37"/>
        <v/>
      </c>
      <c r="V94" s="86">
        <f>내역서업로드!E97</f>
        <v>0</v>
      </c>
      <c r="W94" s="87">
        <f t="shared" si="38"/>
        <v>0</v>
      </c>
      <c r="X94" s="87">
        <f t="shared" si="39"/>
        <v>0</v>
      </c>
      <c r="Y94" s="88">
        <f t="shared" si="40"/>
        <v>4</v>
      </c>
      <c r="Z94" s="88">
        <f t="shared" si="41"/>
        <v>0</v>
      </c>
      <c r="AA94" s="88">
        <f t="shared" si="42"/>
        <v>4</v>
      </c>
    </row>
    <row r="95" spans="9:27">
      <c r="I95" s="82" t="str">
        <f>IF(내역서업로드!A98&lt;&gt;"",내역서업로드!A98,"")</f>
        <v/>
      </c>
      <c r="J95" s="82" t="str">
        <f t="shared" si="28"/>
        <v/>
      </c>
      <c r="L95" s="83" t="str">
        <f t="shared" si="29"/>
        <v/>
      </c>
      <c r="M95" s="82" t="str">
        <f t="shared" si="30"/>
        <v/>
      </c>
      <c r="N95" s="82" t="str">
        <f t="shared" si="31"/>
        <v/>
      </c>
      <c r="O95" s="82" t="str">
        <f t="shared" si="32"/>
        <v/>
      </c>
      <c r="Q95" s="84" t="str">
        <f t="shared" si="33"/>
        <v/>
      </c>
      <c r="R95" s="85" t="str">
        <f t="shared" si="34"/>
        <v/>
      </c>
      <c r="S95" s="84" t="str">
        <f t="shared" si="35"/>
        <v/>
      </c>
      <c r="T95" s="85" t="str">
        <f t="shared" si="36"/>
        <v/>
      </c>
      <c r="U95" s="85" t="str">
        <f t="shared" si="37"/>
        <v/>
      </c>
      <c r="V95" s="86">
        <f>내역서업로드!E98</f>
        <v>0</v>
      </c>
      <c r="W95" s="87">
        <f t="shared" si="38"/>
        <v>0</v>
      </c>
      <c r="X95" s="87">
        <f t="shared" si="39"/>
        <v>0</v>
      </c>
      <c r="Y95" s="88">
        <f t="shared" si="40"/>
        <v>4</v>
      </c>
      <c r="Z95" s="88">
        <f t="shared" si="41"/>
        <v>0</v>
      </c>
      <c r="AA95" s="88">
        <f t="shared" si="42"/>
        <v>4</v>
      </c>
    </row>
    <row r="96" spans="9:27">
      <c r="I96" s="82" t="str">
        <f>IF(내역서업로드!A99&lt;&gt;"",내역서업로드!A99,"")</f>
        <v/>
      </c>
      <c r="J96" s="82" t="str">
        <f t="shared" si="28"/>
        <v/>
      </c>
      <c r="L96" s="83" t="str">
        <f t="shared" si="29"/>
        <v/>
      </c>
      <c r="M96" s="82" t="str">
        <f t="shared" si="30"/>
        <v/>
      </c>
      <c r="N96" s="82" t="str">
        <f t="shared" si="31"/>
        <v/>
      </c>
      <c r="O96" s="82" t="str">
        <f t="shared" si="32"/>
        <v/>
      </c>
      <c r="Q96" s="84" t="str">
        <f t="shared" si="33"/>
        <v/>
      </c>
      <c r="R96" s="85" t="str">
        <f t="shared" si="34"/>
        <v/>
      </c>
      <c r="S96" s="84" t="str">
        <f t="shared" si="35"/>
        <v/>
      </c>
      <c r="T96" s="85" t="str">
        <f t="shared" si="36"/>
        <v/>
      </c>
      <c r="U96" s="85" t="str">
        <f t="shared" si="37"/>
        <v/>
      </c>
      <c r="V96" s="86">
        <f>내역서업로드!E99</f>
        <v>0</v>
      </c>
      <c r="W96" s="87">
        <f t="shared" si="38"/>
        <v>0</v>
      </c>
      <c r="X96" s="87">
        <f t="shared" si="39"/>
        <v>0</v>
      </c>
      <c r="Y96" s="88">
        <f t="shared" si="40"/>
        <v>4</v>
      </c>
      <c r="Z96" s="88">
        <f t="shared" si="41"/>
        <v>0</v>
      </c>
      <c r="AA96" s="88">
        <f t="shared" si="42"/>
        <v>4</v>
      </c>
    </row>
    <row r="97" spans="9:27">
      <c r="I97" s="82" t="str">
        <f>IF(내역서업로드!A100&lt;&gt;"",내역서업로드!A100,"")</f>
        <v/>
      </c>
      <c r="J97" s="82" t="str">
        <f t="shared" si="28"/>
        <v/>
      </c>
      <c r="L97" s="83" t="str">
        <f t="shared" si="29"/>
        <v/>
      </c>
      <c r="M97" s="82" t="str">
        <f t="shared" si="30"/>
        <v/>
      </c>
      <c r="N97" s="82" t="str">
        <f t="shared" si="31"/>
        <v/>
      </c>
      <c r="O97" s="82" t="str">
        <f t="shared" si="32"/>
        <v/>
      </c>
      <c r="Q97" s="84" t="str">
        <f t="shared" si="33"/>
        <v/>
      </c>
      <c r="R97" s="85" t="str">
        <f t="shared" si="34"/>
        <v/>
      </c>
      <c r="S97" s="84" t="str">
        <f t="shared" si="35"/>
        <v/>
      </c>
      <c r="T97" s="85" t="str">
        <f t="shared" si="36"/>
        <v/>
      </c>
      <c r="U97" s="85" t="str">
        <f t="shared" si="37"/>
        <v/>
      </c>
      <c r="V97" s="86">
        <f>내역서업로드!E100</f>
        <v>0</v>
      </c>
      <c r="W97" s="87">
        <f t="shared" si="38"/>
        <v>0</v>
      </c>
      <c r="X97" s="87">
        <f t="shared" si="39"/>
        <v>0</v>
      </c>
      <c r="Y97" s="88">
        <f t="shared" si="40"/>
        <v>4</v>
      </c>
      <c r="Z97" s="88">
        <f t="shared" si="41"/>
        <v>0</v>
      </c>
      <c r="AA97" s="88">
        <f t="shared" si="42"/>
        <v>4</v>
      </c>
    </row>
    <row r="98" spans="9:27">
      <c r="I98" s="82" t="str">
        <f>IF(내역서업로드!A101&lt;&gt;"",내역서업로드!A101,"")</f>
        <v/>
      </c>
      <c r="J98" s="82" t="str">
        <f t="shared" si="28"/>
        <v/>
      </c>
      <c r="L98" s="83" t="str">
        <f t="shared" si="29"/>
        <v/>
      </c>
      <c r="M98" s="82" t="str">
        <f t="shared" si="30"/>
        <v/>
      </c>
      <c r="N98" s="82" t="str">
        <f t="shared" si="31"/>
        <v/>
      </c>
      <c r="O98" s="82" t="str">
        <f t="shared" si="32"/>
        <v/>
      </c>
      <c r="Q98" s="84" t="str">
        <f t="shared" si="33"/>
        <v/>
      </c>
      <c r="R98" s="85" t="str">
        <f t="shared" si="34"/>
        <v/>
      </c>
      <c r="S98" s="84" t="str">
        <f t="shared" si="35"/>
        <v/>
      </c>
      <c r="T98" s="85" t="str">
        <f t="shared" si="36"/>
        <v/>
      </c>
      <c r="U98" s="85" t="str">
        <f t="shared" si="37"/>
        <v/>
      </c>
      <c r="V98" s="86">
        <f>내역서업로드!E101</f>
        <v>0</v>
      </c>
      <c r="W98" s="87">
        <f t="shared" si="38"/>
        <v>0</v>
      </c>
      <c r="X98" s="87">
        <f t="shared" si="39"/>
        <v>0</v>
      </c>
      <c r="Y98" s="88">
        <f t="shared" si="40"/>
        <v>4</v>
      </c>
      <c r="Z98" s="88">
        <f t="shared" si="41"/>
        <v>0</v>
      </c>
      <c r="AA98" s="88">
        <f t="shared" si="42"/>
        <v>4</v>
      </c>
    </row>
    <row r="99" spans="9:27">
      <c r="I99" s="82" t="str">
        <f>IF(내역서업로드!A102&lt;&gt;"",내역서업로드!A102,"")</f>
        <v/>
      </c>
      <c r="J99" s="82" t="str">
        <f t="shared" si="28"/>
        <v/>
      </c>
      <c r="L99" s="83" t="str">
        <f t="shared" si="29"/>
        <v/>
      </c>
      <c r="M99" s="82" t="str">
        <f t="shared" si="30"/>
        <v/>
      </c>
      <c r="N99" s="82" t="str">
        <f t="shared" si="31"/>
        <v/>
      </c>
      <c r="O99" s="82" t="str">
        <f t="shared" si="32"/>
        <v/>
      </c>
      <c r="Q99" s="84" t="str">
        <f t="shared" si="33"/>
        <v/>
      </c>
      <c r="R99" s="85" t="str">
        <f t="shared" si="34"/>
        <v/>
      </c>
      <c r="S99" s="84" t="str">
        <f t="shared" si="35"/>
        <v/>
      </c>
      <c r="T99" s="85" t="str">
        <f t="shared" si="36"/>
        <v/>
      </c>
      <c r="U99" s="85" t="str">
        <f t="shared" si="37"/>
        <v/>
      </c>
      <c r="V99" s="86">
        <f>내역서업로드!E102</f>
        <v>0</v>
      </c>
      <c r="W99" s="87">
        <f t="shared" si="38"/>
        <v>0</v>
      </c>
      <c r="X99" s="87">
        <f t="shared" si="39"/>
        <v>0</v>
      </c>
      <c r="Y99" s="88">
        <f t="shared" si="40"/>
        <v>4</v>
      </c>
      <c r="Z99" s="88">
        <f t="shared" si="41"/>
        <v>0</v>
      </c>
      <c r="AA99" s="88">
        <f t="shared" si="42"/>
        <v>4</v>
      </c>
    </row>
    <row r="100" spans="9:27">
      <c r="I100" s="82" t="str">
        <f>IF(내역서업로드!A103&lt;&gt;"",내역서업로드!A103,"")</f>
        <v/>
      </c>
      <c r="J100" s="82" t="str">
        <f t="shared" si="28"/>
        <v/>
      </c>
      <c r="L100" s="83" t="str">
        <f t="shared" si="29"/>
        <v/>
      </c>
      <c r="M100" s="82" t="str">
        <f t="shared" si="30"/>
        <v/>
      </c>
      <c r="N100" s="82" t="str">
        <f t="shared" si="31"/>
        <v/>
      </c>
      <c r="O100" s="82" t="str">
        <f t="shared" si="32"/>
        <v/>
      </c>
      <c r="Q100" s="84" t="str">
        <f t="shared" si="33"/>
        <v/>
      </c>
      <c r="R100" s="85" t="str">
        <f t="shared" si="34"/>
        <v/>
      </c>
      <c r="S100" s="84" t="str">
        <f t="shared" si="35"/>
        <v/>
      </c>
      <c r="T100" s="85" t="str">
        <f t="shared" si="36"/>
        <v/>
      </c>
      <c r="U100" s="85" t="str">
        <f t="shared" si="37"/>
        <v/>
      </c>
      <c r="V100" s="86">
        <f>내역서업로드!E103</f>
        <v>0</v>
      </c>
      <c r="W100" s="87">
        <f t="shared" si="38"/>
        <v>0</v>
      </c>
      <c r="X100" s="87">
        <f t="shared" si="39"/>
        <v>0</v>
      </c>
      <c r="Y100" s="88">
        <f t="shared" si="40"/>
        <v>4</v>
      </c>
      <c r="Z100" s="88">
        <f t="shared" si="41"/>
        <v>0</v>
      </c>
      <c r="AA100" s="88">
        <f t="shared" si="42"/>
        <v>4</v>
      </c>
    </row>
    <row r="101" spans="9:27">
      <c r="I101" s="82" t="str">
        <f>IF(내역서업로드!A104&lt;&gt;"",내역서업로드!A104,"")</f>
        <v/>
      </c>
      <c r="J101" s="82" t="str">
        <f t="shared" si="28"/>
        <v/>
      </c>
      <c r="L101" s="83" t="str">
        <f t="shared" si="29"/>
        <v/>
      </c>
      <c r="M101" s="82" t="str">
        <f t="shared" si="30"/>
        <v/>
      </c>
      <c r="N101" s="82" t="str">
        <f t="shared" si="31"/>
        <v/>
      </c>
      <c r="O101" s="82" t="str">
        <f t="shared" si="32"/>
        <v/>
      </c>
      <c r="Q101" s="84" t="str">
        <f t="shared" si="33"/>
        <v/>
      </c>
      <c r="R101" s="85" t="str">
        <f t="shared" si="34"/>
        <v/>
      </c>
      <c r="S101" s="84" t="str">
        <f t="shared" si="35"/>
        <v/>
      </c>
      <c r="T101" s="85" t="str">
        <f t="shared" si="36"/>
        <v/>
      </c>
      <c r="U101" s="85" t="str">
        <f t="shared" si="37"/>
        <v/>
      </c>
      <c r="V101" s="86">
        <f>내역서업로드!E104</f>
        <v>0</v>
      </c>
      <c r="W101" s="87">
        <f t="shared" si="38"/>
        <v>0</v>
      </c>
      <c r="X101" s="87">
        <f t="shared" si="39"/>
        <v>0</v>
      </c>
      <c r="Y101" s="88">
        <f t="shared" si="40"/>
        <v>4</v>
      </c>
      <c r="Z101" s="88">
        <f t="shared" si="41"/>
        <v>0</v>
      </c>
      <c r="AA101" s="88">
        <f t="shared" si="42"/>
        <v>4</v>
      </c>
    </row>
    <row r="102" spans="9:27">
      <c r="I102" s="82" t="str">
        <f>IF(내역서업로드!A105&lt;&gt;"",내역서업로드!A105,"")</f>
        <v/>
      </c>
      <c r="J102" s="82" t="str">
        <f t="shared" si="28"/>
        <v/>
      </c>
      <c r="L102" s="83" t="str">
        <f t="shared" si="29"/>
        <v/>
      </c>
      <c r="M102" s="82" t="str">
        <f t="shared" si="30"/>
        <v/>
      </c>
      <c r="N102" s="82" t="str">
        <f t="shared" si="31"/>
        <v/>
      </c>
      <c r="O102" s="82" t="str">
        <f t="shared" si="32"/>
        <v/>
      </c>
      <c r="Q102" s="84" t="str">
        <f t="shared" si="33"/>
        <v/>
      </c>
      <c r="R102" s="85" t="str">
        <f t="shared" si="34"/>
        <v/>
      </c>
      <c r="S102" s="84" t="str">
        <f t="shared" si="35"/>
        <v/>
      </c>
      <c r="T102" s="85" t="str">
        <f t="shared" si="36"/>
        <v/>
      </c>
      <c r="U102" s="85" t="str">
        <f t="shared" si="37"/>
        <v/>
      </c>
      <c r="V102" s="86">
        <f>내역서업로드!E105</f>
        <v>0</v>
      </c>
      <c r="W102" s="87">
        <f t="shared" si="38"/>
        <v>0</v>
      </c>
      <c r="X102" s="87">
        <f t="shared" si="39"/>
        <v>0</v>
      </c>
      <c r="Y102" s="88">
        <f t="shared" si="40"/>
        <v>4</v>
      </c>
      <c r="Z102" s="88">
        <f t="shared" si="41"/>
        <v>0</v>
      </c>
      <c r="AA102" s="88">
        <f t="shared" si="42"/>
        <v>4</v>
      </c>
    </row>
    <row r="103" spans="9:27">
      <c r="I103" s="82" t="str">
        <f>IF(내역서업로드!A106&lt;&gt;"",내역서업로드!A106,"")</f>
        <v/>
      </c>
      <c r="J103" s="82" t="str">
        <f t="shared" si="28"/>
        <v/>
      </c>
      <c r="L103" s="83" t="str">
        <f t="shared" si="29"/>
        <v/>
      </c>
      <c r="M103" s="82" t="str">
        <f t="shared" si="30"/>
        <v/>
      </c>
      <c r="N103" s="82" t="str">
        <f t="shared" si="31"/>
        <v/>
      </c>
      <c r="O103" s="82" t="str">
        <f t="shared" si="32"/>
        <v/>
      </c>
      <c r="Q103" s="84" t="str">
        <f t="shared" si="33"/>
        <v/>
      </c>
      <c r="R103" s="85" t="str">
        <f t="shared" si="34"/>
        <v/>
      </c>
      <c r="S103" s="84" t="str">
        <f t="shared" si="35"/>
        <v/>
      </c>
      <c r="T103" s="85" t="str">
        <f t="shared" si="36"/>
        <v/>
      </c>
      <c r="U103" s="85" t="str">
        <f t="shared" si="37"/>
        <v/>
      </c>
      <c r="V103" s="86">
        <f>내역서업로드!E106</f>
        <v>0</v>
      </c>
      <c r="W103" s="87">
        <f t="shared" si="38"/>
        <v>0</v>
      </c>
      <c r="X103" s="87">
        <f t="shared" si="39"/>
        <v>0</v>
      </c>
      <c r="Y103" s="88">
        <f t="shared" si="40"/>
        <v>4</v>
      </c>
      <c r="Z103" s="88">
        <f t="shared" si="41"/>
        <v>0</v>
      </c>
      <c r="AA103" s="88">
        <f t="shared" si="42"/>
        <v>4</v>
      </c>
    </row>
    <row r="104" spans="9:27">
      <c r="I104" s="82" t="str">
        <f>IF(내역서업로드!A107&lt;&gt;"",내역서업로드!A107,"")</f>
        <v/>
      </c>
      <c r="J104" s="82" t="str">
        <f t="shared" si="28"/>
        <v/>
      </c>
      <c r="L104" s="83" t="str">
        <f t="shared" si="29"/>
        <v/>
      </c>
      <c r="M104" s="82" t="str">
        <f t="shared" si="30"/>
        <v/>
      </c>
      <c r="N104" s="82" t="str">
        <f t="shared" si="31"/>
        <v/>
      </c>
      <c r="O104" s="82" t="str">
        <f t="shared" si="32"/>
        <v/>
      </c>
      <c r="Q104" s="84" t="str">
        <f t="shared" si="33"/>
        <v/>
      </c>
      <c r="R104" s="85" t="str">
        <f t="shared" si="34"/>
        <v/>
      </c>
      <c r="S104" s="84" t="str">
        <f t="shared" si="35"/>
        <v/>
      </c>
      <c r="T104" s="85" t="str">
        <f t="shared" si="36"/>
        <v/>
      </c>
      <c r="U104" s="85" t="str">
        <f t="shared" si="37"/>
        <v/>
      </c>
      <c r="V104" s="86">
        <f>내역서업로드!E107</f>
        <v>0</v>
      </c>
      <c r="W104" s="87">
        <f t="shared" si="38"/>
        <v>0</v>
      </c>
      <c r="X104" s="87">
        <f t="shared" si="39"/>
        <v>0</v>
      </c>
      <c r="Y104" s="88">
        <f t="shared" si="40"/>
        <v>4</v>
      </c>
      <c r="Z104" s="88">
        <f t="shared" si="41"/>
        <v>0</v>
      </c>
      <c r="AA104" s="88">
        <f t="shared" si="42"/>
        <v>4</v>
      </c>
    </row>
    <row r="105" spans="9:27">
      <c r="I105" s="82" t="str">
        <f>IF(내역서업로드!A108&lt;&gt;"",내역서업로드!A108,"")</f>
        <v/>
      </c>
      <c r="J105" s="82" t="str">
        <f t="shared" si="28"/>
        <v/>
      </c>
      <c r="L105" s="83" t="str">
        <f t="shared" si="29"/>
        <v/>
      </c>
      <c r="M105" s="82" t="str">
        <f t="shared" si="30"/>
        <v/>
      </c>
      <c r="N105" s="82" t="str">
        <f t="shared" si="31"/>
        <v/>
      </c>
      <c r="O105" s="82" t="str">
        <f t="shared" si="32"/>
        <v/>
      </c>
      <c r="Q105" s="84" t="str">
        <f t="shared" si="33"/>
        <v/>
      </c>
      <c r="R105" s="85" t="str">
        <f t="shared" si="34"/>
        <v/>
      </c>
      <c r="S105" s="84" t="str">
        <f t="shared" si="35"/>
        <v/>
      </c>
      <c r="T105" s="85" t="str">
        <f t="shared" si="36"/>
        <v/>
      </c>
      <c r="U105" s="85" t="str">
        <f t="shared" si="37"/>
        <v/>
      </c>
      <c r="V105" s="86">
        <f>내역서업로드!E108</f>
        <v>0</v>
      </c>
      <c r="W105" s="87">
        <f t="shared" si="38"/>
        <v>0</v>
      </c>
      <c r="X105" s="87">
        <f t="shared" si="39"/>
        <v>0</v>
      </c>
      <c r="Y105" s="88">
        <f t="shared" si="40"/>
        <v>4</v>
      </c>
      <c r="Z105" s="88">
        <f t="shared" si="41"/>
        <v>0</v>
      </c>
      <c r="AA105" s="88">
        <f t="shared" si="42"/>
        <v>4</v>
      </c>
    </row>
    <row r="106" spans="9:27">
      <c r="I106" s="82" t="str">
        <f>IF(내역서업로드!A109&lt;&gt;"",내역서업로드!A109,"")</f>
        <v/>
      </c>
      <c r="J106" s="82" t="str">
        <f t="shared" si="28"/>
        <v/>
      </c>
      <c r="L106" s="83" t="str">
        <f t="shared" si="29"/>
        <v/>
      </c>
      <c r="M106" s="82" t="str">
        <f t="shared" si="30"/>
        <v/>
      </c>
      <c r="N106" s="82" t="str">
        <f t="shared" si="31"/>
        <v/>
      </c>
      <c r="O106" s="82" t="str">
        <f t="shared" si="32"/>
        <v/>
      </c>
      <c r="Q106" s="84" t="str">
        <f t="shared" si="33"/>
        <v/>
      </c>
      <c r="R106" s="85" t="str">
        <f t="shared" si="34"/>
        <v/>
      </c>
      <c r="S106" s="84" t="str">
        <f t="shared" si="35"/>
        <v/>
      </c>
      <c r="T106" s="85" t="str">
        <f t="shared" si="36"/>
        <v/>
      </c>
      <c r="U106" s="85" t="str">
        <f t="shared" si="37"/>
        <v/>
      </c>
      <c r="V106" s="86">
        <f>내역서업로드!E109</f>
        <v>0</v>
      </c>
      <c r="W106" s="87">
        <f t="shared" si="38"/>
        <v>0</v>
      </c>
      <c r="X106" s="87">
        <f t="shared" si="39"/>
        <v>0</v>
      </c>
      <c r="Y106" s="88">
        <f t="shared" si="40"/>
        <v>4</v>
      </c>
      <c r="Z106" s="88">
        <f t="shared" si="41"/>
        <v>0</v>
      </c>
      <c r="AA106" s="88">
        <f t="shared" si="42"/>
        <v>4</v>
      </c>
    </row>
    <row r="107" spans="9:27">
      <c r="I107" s="82" t="str">
        <f>IF(내역서업로드!A110&lt;&gt;"",내역서업로드!A110,"")</f>
        <v/>
      </c>
      <c r="J107" s="82" t="str">
        <f t="shared" si="28"/>
        <v/>
      </c>
      <c r="L107" s="83" t="str">
        <f t="shared" si="29"/>
        <v/>
      </c>
      <c r="M107" s="82" t="str">
        <f t="shared" si="30"/>
        <v/>
      </c>
      <c r="N107" s="82" t="str">
        <f t="shared" si="31"/>
        <v/>
      </c>
      <c r="O107" s="82" t="str">
        <f t="shared" si="32"/>
        <v/>
      </c>
      <c r="Q107" s="84" t="str">
        <f t="shared" si="33"/>
        <v/>
      </c>
      <c r="R107" s="85" t="str">
        <f t="shared" si="34"/>
        <v/>
      </c>
      <c r="S107" s="84" t="str">
        <f t="shared" si="35"/>
        <v/>
      </c>
      <c r="T107" s="85" t="str">
        <f t="shared" si="36"/>
        <v/>
      </c>
      <c r="U107" s="85" t="str">
        <f t="shared" si="37"/>
        <v/>
      </c>
      <c r="V107" s="86">
        <f>내역서업로드!E110</f>
        <v>0</v>
      </c>
      <c r="W107" s="87">
        <f t="shared" si="38"/>
        <v>0</v>
      </c>
      <c r="X107" s="87">
        <f t="shared" si="39"/>
        <v>0</v>
      </c>
      <c r="Y107" s="88">
        <f t="shared" si="40"/>
        <v>4</v>
      </c>
      <c r="Z107" s="88">
        <f t="shared" si="41"/>
        <v>0</v>
      </c>
      <c r="AA107" s="88">
        <f t="shared" si="42"/>
        <v>4</v>
      </c>
    </row>
    <row r="108" spans="9:27">
      <c r="I108" s="82" t="str">
        <f>IF(내역서업로드!A111&lt;&gt;"",내역서업로드!A111,"")</f>
        <v/>
      </c>
      <c r="J108" s="82" t="str">
        <f t="shared" si="28"/>
        <v/>
      </c>
      <c r="L108" s="83" t="str">
        <f t="shared" si="29"/>
        <v/>
      </c>
      <c r="M108" s="82" t="str">
        <f t="shared" si="30"/>
        <v/>
      </c>
      <c r="N108" s="82" t="str">
        <f t="shared" si="31"/>
        <v/>
      </c>
      <c r="O108" s="82" t="str">
        <f t="shared" si="32"/>
        <v/>
      </c>
      <c r="Q108" s="84" t="str">
        <f t="shared" si="33"/>
        <v/>
      </c>
      <c r="R108" s="85" t="str">
        <f t="shared" si="34"/>
        <v/>
      </c>
      <c r="S108" s="84" t="str">
        <f t="shared" si="35"/>
        <v/>
      </c>
      <c r="T108" s="85" t="str">
        <f t="shared" si="36"/>
        <v/>
      </c>
      <c r="U108" s="85" t="str">
        <f t="shared" si="37"/>
        <v/>
      </c>
      <c r="V108" s="86">
        <f>내역서업로드!E111</f>
        <v>0</v>
      </c>
      <c r="W108" s="87">
        <f t="shared" si="38"/>
        <v>0</v>
      </c>
      <c r="X108" s="87">
        <f t="shared" si="39"/>
        <v>0</v>
      </c>
      <c r="Y108" s="88">
        <f t="shared" si="40"/>
        <v>4</v>
      </c>
      <c r="Z108" s="88">
        <f t="shared" si="41"/>
        <v>0</v>
      </c>
      <c r="AA108" s="88">
        <f t="shared" si="42"/>
        <v>4</v>
      </c>
    </row>
    <row r="109" spans="9:27">
      <c r="I109" s="82" t="str">
        <f>IF(내역서업로드!A112&lt;&gt;"",내역서업로드!A112,"")</f>
        <v/>
      </c>
      <c r="J109" s="82" t="str">
        <f t="shared" si="28"/>
        <v/>
      </c>
      <c r="L109" s="83" t="str">
        <f t="shared" si="29"/>
        <v/>
      </c>
      <c r="M109" s="82" t="str">
        <f t="shared" si="30"/>
        <v/>
      </c>
      <c r="N109" s="82" t="str">
        <f t="shared" si="31"/>
        <v/>
      </c>
      <c r="O109" s="82" t="str">
        <f t="shared" si="32"/>
        <v/>
      </c>
      <c r="Q109" s="84" t="str">
        <f t="shared" si="33"/>
        <v/>
      </c>
      <c r="R109" s="85" t="str">
        <f t="shared" si="34"/>
        <v/>
      </c>
      <c r="S109" s="84" t="str">
        <f t="shared" si="35"/>
        <v/>
      </c>
      <c r="T109" s="85" t="str">
        <f t="shared" si="36"/>
        <v/>
      </c>
      <c r="U109" s="85" t="str">
        <f t="shared" si="37"/>
        <v/>
      </c>
      <c r="V109" s="86">
        <f>내역서업로드!E112</f>
        <v>0</v>
      </c>
      <c r="W109" s="87">
        <f t="shared" si="38"/>
        <v>0</v>
      </c>
      <c r="X109" s="87">
        <f t="shared" si="39"/>
        <v>0</v>
      </c>
      <c r="Y109" s="88">
        <f t="shared" si="40"/>
        <v>4</v>
      </c>
      <c r="Z109" s="88">
        <f t="shared" si="41"/>
        <v>0</v>
      </c>
      <c r="AA109" s="88">
        <f t="shared" si="42"/>
        <v>4</v>
      </c>
    </row>
    <row r="110" spans="9:27">
      <c r="I110" s="82" t="str">
        <f>IF(내역서업로드!A113&lt;&gt;"",내역서업로드!A113,"")</f>
        <v/>
      </c>
      <c r="J110" s="82" t="str">
        <f t="shared" si="28"/>
        <v/>
      </c>
      <c r="L110" s="83" t="str">
        <f t="shared" si="29"/>
        <v/>
      </c>
      <c r="M110" s="82" t="str">
        <f t="shared" si="30"/>
        <v/>
      </c>
      <c r="N110" s="82" t="str">
        <f t="shared" si="31"/>
        <v/>
      </c>
      <c r="O110" s="82" t="str">
        <f t="shared" si="32"/>
        <v/>
      </c>
      <c r="Q110" s="84" t="str">
        <f t="shared" si="33"/>
        <v/>
      </c>
      <c r="R110" s="85" t="str">
        <f t="shared" si="34"/>
        <v/>
      </c>
      <c r="S110" s="84" t="str">
        <f t="shared" si="35"/>
        <v/>
      </c>
      <c r="T110" s="85" t="str">
        <f t="shared" si="36"/>
        <v/>
      </c>
      <c r="U110" s="85" t="str">
        <f t="shared" si="37"/>
        <v/>
      </c>
      <c r="V110" s="86">
        <f>내역서업로드!E113</f>
        <v>0</v>
      </c>
      <c r="W110" s="87">
        <f t="shared" si="38"/>
        <v>0</v>
      </c>
      <c r="X110" s="87">
        <f t="shared" si="39"/>
        <v>0</v>
      </c>
      <c r="Y110" s="88">
        <f t="shared" si="40"/>
        <v>4</v>
      </c>
      <c r="Z110" s="88">
        <f t="shared" si="41"/>
        <v>0</v>
      </c>
      <c r="AA110" s="88">
        <f t="shared" si="42"/>
        <v>4</v>
      </c>
    </row>
    <row r="111" spans="9:27">
      <c r="I111" s="82" t="str">
        <f>IF(내역서업로드!A114&lt;&gt;"",내역서업로드!A114,"")</f>
        <v/>
      </c>
      <c r="J111" s="82" t="str">
        <f t="shared" si="28"/>
        <v/>
      </c>
      <c r="L111" s="83" t="str">
        <f t="shared" si="29"/>
        <v/>
      </c>
      <c r="M111" s="82" t="str">
        <f t="shared" si="30"/>
        <v/>
      </c>
      <c r="N111" s="82" t="str">
        <f t="shared" si="31"/>
        <v/>
      </c>
      <c r="O111" s="82" t="str">
        <f t="shared" si="32"/>
        <v/>
      </c>
      <c r="Q111" s="84" t="str">
        <f t="shared" si="33"/>
        <v/>
      </c>
      <c r="R111" s="85" t="str">
        <f t="shared" si="34"/>
        <v/>
      </c>
      <c r="S111" s="84" t="str">
        <f t="shared" si="35"/>
        <v/>
      </c>
      <c r="T111" s="85" t="str">
        <f t="shared" si="36"/>
        <v/>
      </c>
      <c r="U111" s="85" t="str">
        <f t="shared" si="37"/>
        <v/>
      </c>
      <c r="V111" s="86">
        <f>내역서업로드!E114</f>
        <v>0</v>
      </c>
      <c r="W111" s="87">
        <f t="shared" si="38"/>
        <v>0</v>
      </c>
      <c r="X111" s="87">
        <f t="shared" si="39"/>
        <v>0</v>
      </c>
      <c r="Y111" s="88">
        <f t="shared" si="40"/>
        <v>4</v>
      </c>
      <c r="Z111" s="88">
        <f t="shared" si="41"/>
        <v>0</v>
      </c>
      <c r="AA111" s="88">
        <f t="shared" si="42"/>
        <v>4</v>
      </c>
    </row>
    <row r="112" spans="9:27">
      <c r="I112" s="82" t="str">
        <f>IF(내역서업로드!A115&lt;&gt;"",내역서업로드!A115,"")</f>
        <v/>
      </c>
      <c r="J112" s="82" t="str">
        <f t="shared" si="28"/>
        <v/>
      </c>
      <c r="L112" s="83" t="str">
        <f t="shared" si="29"/>
        <v/>
      </c>
      <c r="M112" s="82" t="str">
        <f t="shared" si="30"/>
        <v/>
      </c>
      <c r="N112" s="82" t="str">
        <f t="shared" si="31"/>
        <v/>
      </c>
      <c r="O112" s="82" t="str">
        <f t="shared" si="32"/>
        <v/>
      </c>
      <c r="Q112" s="84" t="str">
        <f t="shared" si="33"/>
        <v/>
      </c>
      <c r="R112" s="85" t="str">
        <f t="shared" si="34"/>
        <v/>
      </c>
      <c r="S112" s="84" t="str">
        <f t="shared" si="35"/>
        <v/>
      </c>
      <c r="T112" s="85" t="str">
        <f t="shared" si="36"/>
        <v/>
      </c>
      <c r="U112" s="85" t="str">
        <f t="shared" si="37"/>
        <v/>
      </c>
      <c r="V112" s="86">
        <f>내역서업로드!E115</f>
        <v>0</v>
      </c>
      <c r="W112" s="87">
        <f t="shared" si="38"/>
        <v>0</v>
      </c>
      <c r="X112" s="87">
        <f t="shared" si="39"/>
        <v>0</v>
      </c>
      <c r="Y112" s="88">
        <f t="shared" si="40"/>
        <v>4</v>
      </c>
      <c r="Z112" s="88">
        <f t="shared" si="41"/>
        <v>0</v>
      </c>
      <c r="AA112" s="88">
        <f t="shared" si="42"/>
        <v>4</v>
      </c>
    </row>
    <row r="113" spans="9:27">
      <c r="I113" s="82" t="str">
        <f>IF(내역서업로드!A116&lt;&gt;"",내역서업로드!A116,"")</f>
        <v/>
      </c>
      <c r="J113" s="82" t="str">
        <f t="shared" si="28"/>
        <v/>
      </c>
      <c r="L113" s="83" t="str">
        <f t="shared" si="29"/>
        <v/>
      </c>
      <c r="M113" s="82" t="str">
        <f t="shared" si="30"/>
        <v/>
      </c>
      <c r="N113" s="82" t="str">
        <f t="shared" si="31"/>
        <v/>
      </c>
      <c r="O113" s="82" t="str">
        <f t="shared" si="32"/>
        <v/>
      </c>
      <c r="Q113" s="84" t="str">
        <f t="shared" si="33"/>
        <v/>
      </c>
      <c r="R113" s="85" t="str">
        <f t="shared" si="34"/>
        <v/>
      </c>
      <c r="S113" s="84" t="str">
        <f t="shared" si="35"/>
        <v/>
      </c>
      <c r="T113" s="85" t="str">
        <f t="shared" si="36"/>
        <v/>
      </c>
      <c r="U113" s="85" t="str">
        <f t="shared" si="37"/>
        <v/>
      </c>
      <c r="V113" s="86">
        <f>내역서업로드!E116</f>
        <v>0</v>
      </c>
      <c r="W113" s="87">
        <f t="shared" si="38"/>
        <v>0</v>
      </c>
      <c r="X113" s="87">
        <f t="shared" si="39"/>
        <v>0</v>
      </c>
      <c r="Y113" s="88">
        <f t="shared" si="40"/>
        <v>4</v>
      </c>
      <c r="Z113" s="88">
        <f t="shared" si="41"/>
        <v>0</v>
      </c>
      <c r="AA113" s="88">
        <f t="shared" si="42"/>
        <v>4</v>
      </c>
    </row>
    <row r="114" spans="9:27">
      <c r="I114" s="82" t="str">
        <f>IF(내역서업로드!A117&lt;&gt;"",내역서업로드!A117,"")</f>
        <v/>
      </c>
      <c r="J114" s="82" t="str">
        <f t="shared" si="28"/>
        <v/>
      </c>
      <c r="L114" s="83" t="str">
        <f t="shared" si="29"/>
        <v/>
      </c>
      <c r="M114" s="82" t="str">
        <f t="shared" si="30"/>
        <v/>
      </c>
      <c r="N114" s="82" t="str">
        <f t="shared" si="31"/>
        <v/>
      </c>
      <c r="O114" s="82" t="str">
        <f t="shared" si="32"/>
        <v/>
      </c>
      <c r="Q114" s="84" t="str">
        <f t="shared" si="33"/>
        <v/>
      </c>
      <c r="R114" s="85" t="str">
        <f t="shared" si="34"/>
        <v/>
      </c>
      <c r="S114" s="84" t="str">
        <f t="shared" si="35"/>
        <v/>
      </c>
      <c r="T114" s="85" t="str">
        <f t="shared" si="36"/>
        <v/>
      </c>
      <c r="U114" s="85" t="str">
        <f t="shared" si="37"/>
        <v/>
      </c>
      <c r="V114" s="86">
        <f>내역서업로드!E117</f>
        <v>0</v>
      </c>
      <c r="W114" s="87">
        <f t="shared" si="38"/>
        <v>0</v>
      </c>
      <c r="X114" s="87">
        <f t="shared" si="39"/>
        <v>0</v>
      </c>
      <c r="Y114" s="88">
        <f t="shared" si="40"/>
        <v>4</v>
      </c>
      <c r="Z114" s="88">
        <f t="shared" si="41"/>
        <v>0</v>
      </c>
      <c r="AA114" s="88">
        <f t="shared" si="42"/>
        <v>4</v>
      </c>
    </row>
    <row r="115" spans="9:27">
      <c r="I115" s="82" t="str">
        <f>IF(내역서업로드!A118&lt;&gt;"",내역서업로드!A118,"")</f>
        <v/>
      </c>
      <c r="J115" s="82" t="str">
        <f t="shared" si="28"/>
        <v/>
      </c>
      <c r="L115" s="83" t="str">
        <f t="shared" si="29"/>
        <v/>
      </c>
      <c r="M115" s="82" t="str">
        <f t="shared" si="30"/>
        <v/>
      </c>
      <c r="N115" s="82" t="str">
        <f t="shared" si="31"/>
        <v/>
      </c>
      <c r="O115" s="82" t="str">
        <f t="shared" si="32"/>
        <v/>
      </c>
      <c r="Q115" s="84" t="str">
        <f t="shared" si="33"/>
        <v/>
      </c>
      <c r="R115" s="85" t="str">
        <f t="shared" si="34"/>
        <v/>
      </c>
      <c r="S115" s="84" t="str">
        <f t="shared" si="35"/>
        <v/>
      </c>
      <c r="T115" s="85" t="str">
        <f t="shared" si="36"/>
        <v/>
      </c>
      <c r="U115" s="85" t="str">
        <f t="shared" si="37"/>
        <v/>
      </c>
      <c r="V115" s="86">
        <f>내역서업로드!E118</f>
        <v>0</v>
      </c>
      <c r="W115" s="87">
        <f t="shared" si="38"/>
        <v>0</v>
      </c>
      <c r="X115" s="87">
        <f t="shared" si="39"/>
        <v>0</v>
      </c>
      <c r="Y115" s="88">
        <f t="shared" si="40"/>
        <v>4</v>
      </c>
      <c r="Z115" s="88">
        <f t="shared" si="41"/>
        <v>0</v>
      </c>
      <c r="AA115" s="88">
        <f t="shared" si="42"/>
        <v>4</v>
      </c>
    </row>
    <row r="116" spans="9:27">
      <c r="I116" s="82" t="str">
        <f>IF(내역서업로드!A119&lt;&gt;"",내역서업로드!A119,"")</f>
        <v/>
      </c>
      <c r="J116" s="82" t="str">
        <f t="shared" si="28"/>
        <v/>
      </c>
      <c r="L116" s="83" t="str">
        <f t="shared" si="29"/>
        <v/>
      </c>
      <c r="M116" s="82" t="str">
        <f t="shared" si="30"/>
        <v/>
      </c>
      <c r="N116" s="82" t="str">
        <f t="shared" si="31"/>
        <v/>
      </c>
      <c r="O116" s="82" t="str">
        <f t="shared" si="32"/>
        <v/>
      </c>
      <c r="Q116" s="84" t="str">
        <f t="shared" si="33"/>
        <v/>
      </c>
      <c r="R116" s="85" t="str">
        <f t="shared" si="34"/>
        <v/>
      </c>
      <c r="S116" s="84" t="str">
        <f t="shared" si="35"/>
        <v/>
      </c>
      <c r="T116" s="85" t="str">
        <f t="shared" si="36"/>
        <v/>
      </c>
      <c r="U116" s="85" t="str">
        <f t="shared" si="37"/>
        <v/>
      </c>
      <c r="V116" s="86">
        <f>내역서업로드!E119</f>
        <v>0</v>
      </c>
      <c r="W116" s="87">
        <f t="shared" si="38"/>
        <v>0</v>
      </c>
      <c r="X116" s="87">
        <f t="shared" si="39"/>
        <v>0</v>
      </c>
      <c r="Y116" s="88">
        <f t="shared" si="40"/>
        <v>4</v>
      </c>
      <c r="Z116" s="88">
        <f t="shared" si="41"/>
        <v>0</v>
      </c>
      <c r="AA116" s="88">
        <f t="shared" si="42"/>
        <v>4</v>
      </c>
    </row>
  </sheetData>
  <autoFilter ref="A1:AA1" xr:uid="{00000000-0009-0000-0000-000006000000}"/>
  <phoneticPr fontId="5" type="noConversion"/>
  <pageMargins left="0.7" right="0.7" top="0.75" bottom="0.75" header="0.3" footer="0.3"/>
  <pageSetup paperSize="9"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1"/>
  </sheetPr>
  <dimension ref="A1:AA988"/>
  <sheetViews>
    <sheetView topLeftCell="I1" zoomScale="85" zoomScaleNormal="85" workbookViewId="0">
      <selection activeCell="M16" sqref="M16"/>
    </sheetView>
  </sheetViews>
  <sheetFormatPr defaultRowHeight="16.5"/>
  <cols>
    <col min="1" max="1" width="18.5" style="70" hidden="1" customWidth="1"/>
    <col min="2" max="2" width="9.625" style="70" hidden="1" customWidth="1"/>
    <col min="3" max="3" width="17.875" style="70" hidden="1" customWidth="1"/>
    <col min="4" max="4" width="16.625" style="70" hidden="1" customWidth="1"/>
    <col min="5" max="5" width="7.5" style="70" hidden="1" customWidth="1"/>
    <col min="6" max="6" width="4.5" style="70" hidden="1" customWidth="1"/>
    <col min="7" max="7" width="18.875" style="70" hidden="1" customWidth="1"/>
    <col min="8" max="8" width="0" style="70" hidden="1" customWidth="1"/>
    <col min="9" max="9" width="21.625" style="70" customWidth="1"/>
    <col min="10" max="10" width="11.625" style="70" customWidth="1"/>
    <col min="11" max="11" width="3.625" style="70" customWidth="1"/>
    <col min="12" max="12" width="8.875" style="70" bestFit="1" customWidth="1"/>
    <col min="13" max="13" width="19" style="70" customWidth="1"/>
    <col min="14" max="14" width="12.25" style="70" customWidth="1"/>
    <col min="15" max="16" width="9" style="70"/>
    <col min="17" max="17" width="15" style="70" customWidth="1"/>
    <col min="18" max="18" width="12.375" style="70" customWidth="1"/>
    <col min="19" max="19" width="11.625" style="70" customWidth="1"/>
    <col min="20" max="20" width="12" style="95" customWidth="1"/>
    <col min="21" max="22" width="11.5" style="95" customWidth="1"/>
    <col min="23" max="23" width="11.75" style="95" bestFit="1" customWidth="1"/>
    <col min="24" max="24" width="11.75" style="95" customWidth="1"/>
    <col min="25" max="27" width="9" style="96"/>
    <col min="28" max="16384" width="9" style="70"/>
  </cols>
  <sheetData>
    <row r="1" spans="1:27" ht="12.75">
      <c r="A1" s="67" t="s">
        <v>43</v>
      </c>
      <c r="B1" s="68" t="s">
        <v>0</v>
      </c>
      <c r="C1" s="68" t="s">
        <v>1</v>
      </c>
      <c r="D1" s="68" t="s">
        <v>2</v>
      </c>
      <c r="E1" s="68" t="s">
        <v>3</v>
      </c>
      <c r="F1" s="68" t="s">
        <v>4</v>
      </c>
      <c r="G1" s="69"/>
      <c r="I1" s="71" t="s">
        <v>44</v>
      </c>
      <c r="J1" s="71" t="s">
        <v>45</v>
      </c>
      <c r="L1" s="71" t="s">
        <v>46</v>
      </c>
      <c r="M1" s="71" t="s">
        <v>47</v>
      </c>
      <c r="N1" s="71" t="s">
        <v>48</v>
      </c>
      <c r="O1" s="71" t="s">
        <v>49</v>
      </c>
      <c r="Q1" s="72" t="s">
        <v>50</v>
      </c>
      <c r="R1" s="72" t="s">
        <v>51</v>
      </c>
      <c r="S1" s="72" t="s">
        <v>52</v>
      </c>
      <c r="T1" s="73" t="s">
        <v>48</v>
      </c>
      <c r="U1" s="73" t="s">
        <v>53</v>
      </c>
      <c r="V1" s="73" t="s">
        <v>54</v>
      </c>
      <c r="W1" s="74" t="s">
        <v>55</v>
      </c>
      <c r="X1" s="74" t="s">
        <v>56</v>
      </c>
      <c r="Y1" s="75" t="s">
        <v>57</v>
      </c>
      <c r="Z1" s="75" t="s">
        <v>58</v>
      </c>
      <c r="AA1" s="75" t="s">
        <v>59</v>
      </c>
    </row>
    <row r="2" spans="1:27">
      <c r="A2" s="76"/>
      <c r="B2" s="77"/>
      <c r="C2" s="77"/>
      <c r="D2" s="78"/>
      <c r="E2" s="79"/>
      <c r="F2" s="80" t="s">
        <v>60</v>
      </c>
      <c r="G2" s="81" t="s">
        <v>61</v>
      </c>
      <c r="H2" s="70" t="s">
        <v>62</v>
      </c>
      <c r="I2" s="82" t="e">
        <f>IF(#REF!&lt;&gt;"",#REF!,"")</f>
        <v>#REF!</v>
      </c>
      <c r="J2" s="82" t="e">
        <f>LEFT(I2,1)</f>
        <v>#REF!</v>
      </c>
      <c r="L2" s="83" t="e">
        <f>IF(OR(J2="E",J2="L",J2="M"),"",I2)</f>
        <v>#REF!</v>
      </c>
      <c r="M2" s="82" t="e">
        <f>IF(OR(J2="D",J2="L",J2="M"),"",I2)</f>
        <v>#REF!</v>
      </c>
      <c r="N2" s="82" t="e">
        <f>IF(OR(J2="D",J2="E",J2="L"),"",I2)</f>
        <v>#REF!</v>
      </c>
      <c r="O2" s="82" t="e">
        <f>IF(OR(J2="D",J2="E",J2="M"),"",I2)</f>
        <v>#REF!</v>
      </c>
      <c r="Q2" s="84" t="str">
        <f>IF(Z2=0,"",IF(Z2=1,R2&amp;S2&amp;T2&amp;U2,"E99999"))</f>
        <v/>
      </c>
      <c r="R2" s="85" t="e">
        <f t="shared" ref="R2:S63" si="0">IF(L2="","",L2)</f>
        <v>#REF!</v>
      </c>
      <c r="S2" s="84" t="e">
        <f t="shared" si="0"/>
        <v>#REF!</v>
      </c>
      <c r="T2" s="85" t="e">
        <f t="shared" ref="T2:T63" si="1">IF(W2=1,"",N2)</f>
        <v>#REF!</v>
      </c>
      <c r="U2" s="85" t="e">
        <f t="shared" ref="U2:U63" si="2">IF(OR(W2=1,X2=1),"",O2)</f>
        <v>#REF!</v>
      </c>
      <c r="V2" s="86" t="e">
        <f>#REF!</f>
        <v>#REF!</v>
      </c>
      <c r="W2" s="87">
        <f>COUNTIFS(R2,"&gt;&lt;")</f>
        <v>0</v>
      </c>
      <c r="X2" s="87">
        <f>COUNTIFS(S2,"&gt;&lt;")</f>
        <v>0</v>
      </c>
      <c r="Y2" s="88">
        <f>COUNTIFS(R2:U2,"*")</f>
        <v>0</v>
      </c>
      <c r="Z2" s="88">
        <f>COUNTIFS(R2:U2,"&gt;&lt;")</f>
        <v>0</v>
      </c>
      <c r="AA2" s="88">
        <f>COUNTIFS(R2:U2,"&lt;&gt;")</f>
        <v>4</v>
      </c>
    </row>
    <row r="3" spans="1:27">
      <c r="A3" s="76"/>
      <c r="B3" s="89"/>
      <c r="C3" s="89"/>
      <c r="D3" s="90"/>
      <c r="E3" s="91"/>
      <c r="F3" s="92" t="s">
        <v>63</v>
      </c>
      <c r="G3" s="69" t="s">
        <v>64</v>
      </c>
      <c r="H3" s="70" t="s">
        <v>65</v>
      </c>
      <c r="I3" s="82" t="e">
        <f>IF(#REF!&lt;&gt;"",#REF!,"")</f>
        <v>#REF!</v>
      </c>
      <c r="J3" s="82" t="e">
        <f t="shared" ref="J3:J66" si="3">LEFT(I3,1)</f>
        <v>#REF!</v>
      </c>
      <c r="L3" s="83" t="e">
        <f t="shared" ref="L3:L66" si="4">IF(OR(J3="E",J3="L",J3="M"),"",I3)</f>
        <v>#REF!</v>
      </c>
      <c r="M3" s="82" t="e">
        <f t="shared" ref="M3:M4" si="5">IF(OR(J3="D",J3="L",J3="M"),"",I3)</f>
        <v>#REF!</v>
      </c>
      <c r="N3" s="82" t="e">
        <f t="shared" ref="N3:N66" si="6">IF(OR(J3="D",J3="E",J3="L"),"",I3)</f>
        <v>#REF!</v>
      </c>
      <c r="O3" s="82" t="e">
        <f t="shared" ref="O3:O66" si="7">IF(OR(J3="D",J3="E",J3="M"),"",I3)</f>
        <v>#REF!</v>
      </c>
      <c r="Q3" s="84" t="str">
        <f t="shared" ref="Q3:Q22" si="8">IF(Z3=0,"",IF(Z3=1,R3&amp;S3&amp;T3&amp;U3,"E99999"))</f>
        <v/>
      </c>
      <c r="R3" s="85" t="e">
        <f t="shared" si="0"/>
        <v>#REF!</v>
      </c>
      <c r="S3" s="84" t="e">
        <f t="shared" si="0"/>
        <v>#REF!</v>
      </c>
      <c r="T3" s="85" t="e">
        <f t="shared" si="1"/>
        <v>#REF!</v>
      </c>
      <c r="U3" s="85" t="e">
        <f t="shared" si="2"/>
        <v>#REF!</v>
      </c>
      <c r="V3" s="86" t="e">
        <f>#REF!</f>
        <v>#REF!</v>
      </c>
      <c r="W3" s="87">
        <f t="shared" ref="W3:X64" si="9">COUNTIFS(R3,"&gt;&lt;")</f>
        <v>0</v>
      </c>
      <c r="X3" s="87">
        <f t="shared" si="9"/>
        <v>0</v>
      </c>
      <c r="Y3" s="88">
        <f t="shared" ref="Y3:Y64" si="10">COUNTIFS(R3:U3,"*")</f>
        <v>0</v>
      </c>
      <c r="Z3" s="88">
        <f t="shared" ref="Z3:Z64" si="11">COUNTIFS(R3:U3,"&gt;&lt;")</f>
        <v>0</v>
      </c>
      <c r="AA3" s="88">
        <f t="shared" ref="AA3:AA64" si="12">COUNTIFS(R3:U3,"&lt;&gt;")</f>
        <v>4</v>
      </c>
    </row>
    <row r="4" spans="1:27">
      <c r="A4" s="76"/>
      <c r="B4" s="77"/>
      <c r="C4" s="77"/>
      <c r="D4" s="78"/>
      <c r="E4" s="79"/>
      <c r="F4" s="80" t="s">
        <v>66</v>
      </c>
      <c r="G4" s="69" t="s">
        <v>67</v>
      </c>
      <c r="H4" s="70" t="s">
        <v>68</v>
      </c>
      <c r="I4" s="82" t="e">
        <f>IF(#REF!&lt;&gt;"",#REF!,"")</f>
        <v>#REF!</v>
      </c>
      <c r="J4" s="82" t="e">
        <f t="shared" si="3"/>
        <v>#REF!</v>
      </c>
      <c r="L4" s="83" t="e">
        <f t="shared" si="4"/>
        <v>#REF!</v>
      </c>
      <c r="M4" s="82" t="e">
        <f t="shared" si="5"/>
        <v>#REF!</v>
      </c>
      <c r="N4" s="82" t="e">
        <f t="shared" si="6"/>
        <v>#REF!</v>
      </c>
      <c r="O4" s="82" t="e">
        <f t="shared" si="7"/>
        <v>#REF!</v>
      </c>
      <c r="Q4" s="84" t="str">
        <f t="shared" si="8"/>
        <v/>
      </c>
      <c r="R4" s="85" t="e">
        <f t="shared" si="0"/>
        <v>#REF!</v>
      </c>
      <c r="S4" s="84" t="e">
        <f t="shared" si="0"/>
        <v>#REF!</v>
      </c>
      <c r="T4" s="85" t="e">
        <f t="shared" si="1"/>
        <v>#REF!</v>
      </c>
      <c r="U4" s="85" t="e">
        <f t="shared" si="2"/>
        <v>#REF!</v>
      </c>
      <c r="V4" s="86" t="e">
        <f>#REF!</f>
        <v>#REF!</v>
      </c>
      <c r="W4" s="87">
        <f t="shared" si="9"/>
        <v>0</v>
      </c>
      <c r="X4" s="87">
        <f t="shared" si="9"/>
        <v>0</v>
      </c>
      <c r="Y4" s="88">
        <f t="shared" si="10"/>
        <v>0</v>
      </c>
      <c r="Z4" s="88">
        <f t="shared" si="11"/>
        <v>0</v>
      </c>
      <c r="AA4" s="88">
        <f t="shared" si="12"/>
        <v>4</v>
      </c>
    </row>
    <row r="5" spans="1:27">
      <c r="A5" s="76"/>
      <c r="B5" s="89"/>
      <c r="C5" s="89"/>
      <c r="D5" s="93"/>
      <c r="E5" s="91"/>
      <c r="F5" s="92" t="s">
        <v>69</v>
      </c>
      <c r="G5" s="69" t="s">
        <v>70</v>
      </c>
      <c r="H5" s="70" t="s">
        <v>71</v>
      </c>
      <c r="I5" s="82" t="e">
        <f>IF(#REF!&lt;&gt;"",#REF!,"")</f>
        <v>#REF!</v>
      </c>
      <c r="J5" s="82" t="e">
        <f t="shared" si="3"/>
        <v>#REF!</v>
      </c>
      <c r="L5" s="83" t="e">
        <f t="shared" si="4"/>
        <v>#REF!</v>
      </c>
      <c r="M5" s="82" t="e">
        <f>IF(OR(J5="D",J5="L",J5="M"),"",I5)</f>
        <v>#REF!</v>
      </c>
      <c r="N5" s="82" t="e">
        <f t="shared" si="6"/>
        <v>#REF!</v>
      </c>
      <c r="O5" s="82" t="e">
        <f t="shared" si="7"/>
        <v>#REF!</v>
      </c>
      <c r="Q5" s="84" t="str">
        <f t="shared" si="8"/>
        <v/>
      </c>
      <c r="R5" s="85" t="e">
        <f t="shared" si="0"/>
        <v>#REF!</v>
      </c>
      <c r="S5" s="84" t="e">
        <f t="shared" si="0"/>
        <v>#REF!</v>
      </c>
      <c r="T5" s="85" t="e">
        <f>IF(W5=1,"",N5)</f>
        <v>#REF!</v>
      </c>
      <c r="U5" s="85" t="e">
        <f t="shared" si="2"/>
        <v>#REF!</v>
      </c>
      <c r="V5" s="86" t="e">
        <f>#REF!</f>
        <v>#REF!</v>
      </c>
      <c r="W5" s="87">
        <f t="shared" si="9"/>
        <v>0</v>
      </c>
      <c r="X5" s="87">
        <f t="shared" si="9"/>
        <v>0</v>
      </c>
      <c r="Y5" s="88">
        <f t="shared" si="10"/>
        <v>0</v>
      </c>
      <c r="Z5" s="88">
        <f t="shared" si="11"/>
        <v>0</v>
      </c>
      <c r="AA5" s="88">
        <f t="shared" si="12"/>
        <v>4</v>
      </c>
    </row>
    <row r="6" spans="1:27">
      <c r="A6" s="76"/>
      <c r="B6" s="77"/>
      <c r="C6" s="77"/>
      <c r="D6" s="78"/>
      <c r="E6" s="94"/>
      <c r="F6" s="80" t="s">
        <v>72</v>
      </c>
      <c r="G6" s="69" t="s">
        <v>73</v>
      </c>
      <c r="I6" s="82" t="e">
        <f>IF(#REF!&lt;&gt;"",#REF!,"")</f>
        <v>#REF!</v>
      </c>
      <c r="J6" s="82" t="e">
        <f t="shared" si="3"/>
        <v>#REF!</v>
      </c>
      <c r="L6" s="83" t="e">
        <f t="shared" si="4"/>
        <v>#REF!</v>
      </c>
      <c r="M6" s="82" t="e">
        <f t="shared" ref="M6:M69" si="13">IF(OR(J6="D",J6="L",J6="M"),"",I6)</f>
        <v>#REF!</v>
      </c>
      <c r="N6" s="82" t="e">
        <f t="shared" si="6"/>
        <v>#REF!</v>
      </c>
      <c r="O6" s="82" t="e">
        <f t="shared" si="7"/>
        <v>#REF!</v>
      </c>
      <c r="Q6" s="84" t="str">
        <f t="shared" si="8"/>
        <v/>
      </c>
      <c r="R6" s="85" t="e">
        <f t="shared" si="0"/>
        <v>#REF!</v>
      </c>
      <c r="S6" s="84" t="e">
        <f t="shared" si="0"/>
        <v>#REF!</v>
      </c>
      <c r="T6" s="85" t="e">
        <f t="shared" si="1"/>
        <v>#REF!</v>
      </c>
      <c r="U6" s="85" t="e">
        <f t="shared" si="2"/>
        <v>#REF!</v>
      </c>
      <c r="V6" s="86" t="e">
        <f>#REF!</f>
        <v>#REF!</v>
      </c>
      <c r="W6" s="87">
        <f t="shared" si="9"/>
        <v>0</v>
      </c>
      <c r="X6" s="87">
        <f t="shared" si="9"/>
        <v>0</v>
      </c>
      <c r="Y6" s="88">
        <f t="shared" si="10"/>
        <v>0</v>
      </c>
      <c r="Z6" s="88">
        <f t="shared" si="11"/>
        <v>0</v>
      </c>
      <c r="AA6" s="88">
        <f t="shared" si="12"/>
        <v>4</v>
      </c>
    </row>
    <row r="7" spans="1:27">
      <c r="I7" s="82" t="e">
        <f>IF(#REF!&lt;&gt;"",#REF!,"")</f>
        <v>#REF!</v>
      </c>
      <c r="J7" s="82" t="e">
        <f t="shared" si="3"/>
        <v>#REF!</v>
      </c>
      <c r="L7" s="83" t="e">
        <f t="shared" si="4"/>
        <v>#REF!</v>
      </c>
      <c r="M7" s="82" t="e">
        <f t="shared" si="13"/>
        <v>#REF!</v>
      </c>
      <c r="N7" s="82" t="e">
        <f t="shared" si="6"/>
        <v>#REF!</v>
      </c>
      <c r="O7" s="82" t="e">
        <f t="shared" si="7"/>
        <v>#REF!</v>
      </c>
      <c r="Q7" s="84" t="str">
        <f t="shared" si="8"/>
        <v/>
      </c>
      <c r="R7" s="85" t="e">
        <f t="shared" si="0"/>
        <v>#REF!</v>
      </c>
      <c r="S7" s="84" t="e">
        <f t="shared" si="0"/>
        <v>#REF!</v>
      </c>
      <c r="T7" s="85" t="e">
        <f t="shared" si="1"/>
        <v>#REF!</v>
      </c>
      <c r="U7" s="85" t="e">
        <f t="shared" si="2"/>
        <v>#REF!</v>
      </c>
      <c r="V7" s="86" t="e">
        <f>#REF!</f>
        <v>#REF!</v>
      </c>
      <c r="W7" s="87">
        <f t="shared" si="9"/>
        <v>0</v>
      </c>
      <c r="X7" s="87">
        <f t="shared" si="9"/>
        <v>0</v>
      </c>
      <c r="Y7" s="88">
        <f t="shared" si="10"/>
        <v>0</v>
      </c>
      <c r="Z7" s="88">
        <f t="shared" si="11"/>
        <v>0</v>
      </c>
      <c r="AA7" s="88">
        <f t="shared" si="12"/>
        <v>4</v>
      </c>
    </row>
    <row r="8" spans="1:27">
      <c r="G8" s="69" t="s">
        <v>74</v>
      </c>
      <c r="I8" s="82" t="e">
        <f>IF(#REF!&lt;&gt;"",#REF!,"")</f>
        <v>#REF!</v>
      </c>
      <c r="J8" s="82" t="e">
        <f t="shared" si="3"/>
        <v>#REF!</v>
      </c>
      <c r="L8" s="83" t="e">
        <f t="shared" si="4"/>
        <v>#REF!</v>
      </c>
      <c r="M8" s="82" t="e">
        <f t="shared" si="13"/>
        <v>#REF!</v>
      </c>
      <c r="N8" s="82" t="e">
        <f t="shared" si="6"/>
        <v>#REF!</v>
      </c>
      <c r="O8" s="82" t="e">
        <f t="shared" si="7"/>
        <v>#REF!</v>
      </c>
      <c r="Q8" s="84" t="str">
        <f t="shared" si="8"/>
        <v/>
      </c>
      <c r="R8" s="85" t="e">
        <f>IF(L8="","",L8)</f>
        <v>#REF!</v>
      </c>
      <c r="S8" s="84" t="e">
        <f t="shared" si="0"/>
        <v>#REF!</v>
      </c>
      <c r="T8" s="85" t="e">
        <f t="shared" si="1"/>
        <v>#REF!</v>
      </c>
      <c r="U8" s="85" t="e">
        <f t="shared" si="2"/>
        <v>#REF!</v>
      </c>
      <c r="V8" s="86" t="e">
        <f>#REF!</f>
        <v>#REF!</v>
      </c>
      <c r="W8" s="87">
        <f t="shared" si="9"/>
        <v>0</v>
      </c>
      <c r="X8" s="87">
        <f t="shared" si="9"/>
        <v>0</v>
      </c>
      <c r="Y8" s="88">
        <f t="shared" si="10"/>
        <v>0</v>
      </c>
      <c r="Z8" s="88">
        <f t="shared" si="11"/>
        <v>0</v>
      </c>
      <c r="AA8" s="88">
        <f t="shared" si="12"/>
        <v>4</v>
      </c>
    </row>
    <row r="9" spans="1:27">
      <c r="I9" s="82" t="e">
        <f>IF(#REF!&lt;&gt;"",#REF!,"")</f>
        <v>#REF!</v>
      </c>
      <c r="J9" s="82" t="e">
        <f t="shared" si="3"/>
        <v>#REF!</v>
      </c>
      <c r="L9" s="83" t="e">
        <f t="shared" si="4"/>
        <v>#REF!</v>
      </c>
      <c r="M9" s="82" t="e">
        <f t="shared" si="13"/>
        <v>#REF!</v>
      </c>
      <c r="N9" s="82" t="e">
        <f t="shared" si="6"/>
        <v>#REF!</v>
      </c>
      <c r="O9" s="82" t="e">
        <f t="shared" si="7"/>
        <v>#REF!</v>
      </c>
      <c r="Q9" s="84" t="str">
        <f t="shared" si="8"/>
        <v/>
      </c>
      <c r="R9" s="85" t="e">
        <f t="shared" si="0"/>
        <v>#REF!</v>
      </c>
      <c r="S9" s="84" t="e">
        <f t="shared" si="0"/>
        <v>#REF!</v>
      </c>
      <c r="T9" s="85" t="e">
        <f t="shared" si="1"/>
        <v>#REF!</v>
      </c>
      <c r="U9" s="85" t="e">
        <f t="shared" si="2"/>
        <v>#REF!</v>
      </c>
      <c r="V9" s="86" t="e">
        <f>#REF!</f>
        <v>#REF!</v>
      </c>
      <c r="W9" s="87">
        <f t="shared" si="9"/>
        <v>0</v>
      </c>
      <c r="X9" s="87">
        <f t="shared" si="9"/>
        <v>0</v>
      </c>
      <c r="Y9" s="88">
        <f t="shared" si="10"/>
        <v>0</v>
      </c>
      <c r="Z9" s="88">
        <f t="shared" si="11"/>
        <v>0</v>
      </c>
      <c r="AA9" s="88">
        <f t="shared" si="12"/>
        <v>4</v>
      </c>
    </row>
    <row r="10" spans="1:27">
      <c r="I10" s="82" t="e">
        <f>IF(#REF!&lt;&gt;"",#REF!,"")</f>
        <v>#REF!</v>
      </c>
      <c r="J10" s="82" t="e">
        <f t="shared" si="3"/>
        <v>#REF!</v>
      </c>
      <c r="L10" s="83" t="e">
        <f t="shared" si="4"/>
        <v>#REF!</v>
      </c>
      <c r="M10" s="82" t="e">
        <f t="shared" si="13"/>
        <v>#REF!</v>
      </c>
      <c r="N10" s="82" t="e">
        <f t="shared" si="6"/>
        <v>#REF!</v>
      </c>
      <c r="O10" s="82" t="e">
        <f t="shared" si="7"/>
        <v>#REF!</v>
      </c>
      <c r="Q10" s="84" t="str">
        <f t="shared" si="8"/>
        <v/>
      </c>
      <c r="R10" s="85" t="e">
        <f t="shared" si="0"/>
        <v>#REF!</v>
      </c>
      <c r="S10" s="84" t="e">
        <f t="shared" si="0"/>
        <v>#REF!</v>
      </c>
      <c r="T10" s="85" t="e">
        <f t="shared" si="1"/>
        <v>#REF!</v>
      </c>
      <c r="U10" s="85" t="e">
        <f t="shared" si="2"/>
        <v>#REF!</v>
      </c>
      <c r="V10" s="86" t="e">
        <f>#REF!</f>
        <v>#REF!</v>
      </c>
      <c r="W10" s="87">
        <f t="shared" si="9"/>
        <v>0</v>
      </c>
      <c r="X10" s="87">
        <f t="shared" si="9"/>
        <v>0</v>
      </c>
      <c r="Y10" s="88">
        <f t="shared" si="10"/>
        <v>0</v>
      </c>
      <c r="Z10" s="88">
        <f t="shared" si="11"/>
        <v>0</v>
      </c>
      <c r="AA10" s="88">
        <f t="shared" si="12"/>
        <v>4</v>
      </c>
    </row>
    <row r="11" spans="1:27">
      <c r="I11" s="82" t="e">
        <f>IF(#REF!&lt;&gt;"",#REF!,"")</f>
        <v>#REF!</v>
      </c>
      <c r="J11" s="82" t="e">
        <f t="shared" si="3"/>
        <v>#REF!</v>
      </c>
      <c r="L11" s="83" t="e">
        <f t="shared" si="4"/>
        <v>#REF!</v>
      </c>
      <c r="M11" s="82" t="e">
        <f t="shared" si="13"/>
        <v>#REF!</v>
      </c>
      <c r="N11" s="82" t="e">
        <f t="shared" si="6"/>
        <v>#REF!</v>
      </c>
      <c r="O11" s="82" t="e">
        <f t="shared" si="7"/>
        <v>#REF!</v>
      </c>
      <c r="Q11" s="84" t="str">
        <f t="shared" si="8"/>
        <v/>
      </c>
      <c r="R11" s="85" t="e">
        <f t="shared" si="0"/>
        <v>#REF!</v>
      </c>
      <c r="S11" s="84" t="e">
        <f t="shared" si="0"/>
        <v>#REF!</v>
      </c>
      <c r="T11" s="85" t="e">
        <f t="shared" si="1"/>
        <v>#REF!</v>
      </c>
      <c r="U11" s="85" t="e">
        <f t="shared" si="2"/>
        <v>#REF!</v>
      </c>
      <c r="V11" s="86" t="e">
        <f>#REF!</f>
        <v>#REF!</v>
      </c>
      <c r="W11" s="87">
        <f t="shared" si="9"/>
        <v>0</v>
      </c>
      <c r="X11" s="87">
        <f t="shared" si="9"/>
        <v>0</v>
      </c>
      <c r="Y11" s="88">
        <f t="shared" si="10"/>
        <v>0</v>
      </c>
      <c r="Z11" s="88">
        <f t="shared" si="11"/>
        <v>0</v>
      </c>
      <c r="AA11" s="88">
        <f t="shared" si="12"/>
        <v>4</v>
      </c>
    </row>
    <row r="12" spans="1:27">
      <c r="I12" s="82" t="e">
        <f>IF(#REF!&lt;&gt;"",#REF!,"")</f>
        <v>#REF!</v>
      </c>
      <c r="J12" s="82" t="e">
        <f t="shared" si="3"/>
        <v>#REF!</v>
      </c>
      <c r="L12" s="83" t="e">
        <f t="shared" si="4"/>
        <v>#REF!</v>
      </c>
      <c r="M12" s="82" t="e">
        <f t="shared" si="13"/>
        <v>#REF!</v>
      </c>
      <c r="N12" s="82" t="e">
        <f t="shared" si="6"/>
        <v>#REF!</v>
      </c>
      <c r="O12" s="82" t="e">
        <f t="shared" si="7"/>
        <v>#REF!</v>
      </c>
      <c r="Q12" s="84" t="str">
        <f t="shared" si="8"/>
        <v/>
      </c>
      <c r="R12" s="85" t="e">
        <f t="shared" si="0"/>
        <v>#REF!</v>
      </c>
      <c r="S12" s="84" t="e">
        <f t="shared" si="0"/>
        <v>#REF!</v>
      </c>
      <c r="T12" s="85" t="e">
        <f t="shared" si="1"/>
        <v>#REF!</v>
      </c>
      <c r="U12" s="85" t="e">
        <f t="shared" si="2"/>
        <v>#REF!</v>
      </c>
      <c r="V12" s="86" t="e">
        <f>#REF!</f>
        <v>#REF!</v>
      </c>
      <c r="W12" s="87">
        <f t="shared" si="9"/>
        <v>0</v>
      </c>
      <c r="X12" s="87">
        <f t="shared" si="9"/>
        <v>0</v>
      </c>
      <c r="Y12" s="88">
        <f t="shared" si="10"/>
        <v>0</v>
      </c>
      <c r="Z12" s="88">
        <f t="shared" si="11"/>
        <v>0</v>
      </c>
      <c r="AA12" s="88">
        <f t="shared" si="12"/>
        <v>4</v>
      </c>
    </row>
    <row r="13" spans="1:27">
      <c r="I13" s="82" t="e">
        <f>IF(#REF!&lt;&gt;"",#REF!,"")</f>
        <v>#REF!</v>
      </c>
      <c r="J13" s="82" t="e">
        <f t="shared" si="3"/>
        <v>#REF!</v>
      </c>
      <c r="L13" s="83" t="e">
        <f t="shared" si="4"/>
        <v>#REF!</v>
      </c>
      <c r="M13" s="82" t="e">
        <f t="shared" si="13"/>
        <v>#REF!</v>
      </c>
      <c r="N13" s="82" t="e">
        <f t="shared" si="6"/>
        <v>#REF!</v>
      </c>
      <c r="O13" s="82" t="e">
        <f t="shared" si="7"/>
        <v>#REF!</v>
      </c>
      <c r="Q13" s="84" t="str">
        <f t="shared" si="8"/>
        <v/>
      </c>
      <c r="R13" s="85" t="e">
        <f t="shared" si="0"/>
        <v>#REF!</v>
      </c>
      <c r="S13" s="84" t="e">
        <f t="shared" si="0"/>
        <v>#REF!</v>
      </c>
      <c r="T13" s="85" t="e">
        <f t="shared" si="1"/>
        <v>#REF!</v>
      </c>
      <c r="U13" s="85" t="e">
        <f t="shared" si="2"/>
        <v>#REF!</v>
      </c>
      <c r="V13" s="86" t="e">
        <f>#REF!</f>
        <v>#REF!</v>
      </c>
      <c r="W13" s="87">
        <f t="shared" si="9"/>
        <v>0</v>
      </c>
      <c r="X13" s="87">
        <f t="shared" si="9"/>
        <v>0</v>
      </c>
      <c r="Y13" s="88">
        <f t="shared" si="10"/>
        <v>0</v>
      </c>
      <c r="Z13" s="88">
        <f t="shared" si="11"/>
        <v>0</v>
      </c>
      <c r="AA13" s="88">
        <f t="shared" si="12"/>
        <v>4</v>
      </c>
    </row>
    <row r="14" spans="1:27">
      <c r="I14" s="82" t="e">
        <f>IF(#REF!&lt;&gt;"",#REF!,"")</f>
        <v>#REF!</v>
      </c>
      <c r="J14" s="82" t="e">
        <f t="shared" si="3"/>
        <v>#REF!</v>
      </c>
      <c r="L14" s="83" t="e">
        <f t="shared" si="4"/>
        <v>#REF!</v>
      </c>
      <c r="M14" s="82" t="e">
        <f t="shared" si="13"/>
        <v>#REF!</v>
      </c>
      <c r="N14" s="82" t="e">
        <f t="shared" si="6"/>
        <v>#REF!</v>
      </c>
      <c r="O14" s="82" t="e">
        <f t="shared" si="7"/>
        <v>#REF!</v>
      </c>
      <c r="Q14" s="84" t="str">
        <f t="shared" si="8"/>
        <v/>
      </c>
      <c r="R14" s="85" t="e">
        <f t="shared" si="0"/>
        <v>#REF!</v>
      </c>
      <c r="S14" s="84" t="e">
        <f t="shared" si="0"/>
        <v>#REF!</v>
      </c>
      <c r="T14" s="85" t="e">
        <f t="shared" si="1"/>
        <v>#REF!</v>
      </c>
      <c r="U14" s="85" t="e">
        <f t="shared" si="2"/>
        <v>#REF!</v>
      </c>
      <c r="V14" s="86" t="e">
        <f>#REF!</f>
        <v>#REF!</v>
      </c>
      <c r="W14" s="87">
        <f t="shared" si="9"/>
        <v>0</v>
      </c>
      <c r="X14" s="87">
        <f t="shared" si="9"/>
        <v>0</v>
      </c>
      <c r="Y14" s="88">
        <f t="shared" si="10"/>
        <v>0</v>
      </c>
      <c r="Z14" s="88">
        <f t="shared" si="11"/>
        <v>0</v>
      </c>
      <c r="AA14" s="88">
        <f t="shared" si="12"/>
        <v>4</v>
      </c>
    </row>
    <row r="15" spans="1:27">
      <c r="I15" s="82" t="e">
        <f>IF(#REF!&lt;&gt;"",#REF!,"")</f>
        <v>#REF!</v>
      </c>
      <c r="J15" s="82" t="e">
        <f t="shared" si="3"/>
        <v>#REF!</v>
      </c>
      <c r="L15" s="83" t="e">
        <f t="shared" si="4"/>
        <v>#REF!</v>
      </c>
      <c r="M15" s="82" t="e">
        <f t="shared" si="13"/>
        <v>#REF!</v>
      </c>
      <c r="N15" s="82" t="e">
        <f t="shared" si="6"/>
        <v>#REF!</v>
      </c>
      <c r="O15" s="82" t="e">
        <f t="shared" si="7"/>
        <v>#REF!</v>
      </c>
      <c r="Q15" s="84" t="str">
        <f t="shared" si="8"/>
        <v/>
      </c>
      <c r="R15" s="85" t="e">
        <f t="shared" si="0"/>
        <v>#REF!</v>
      </c>
      <c r="S15" s="84" t="e">
        <f t="shared" si="0"/>
        <v>#REF!</v>
      </c>
      <c r="T15" s="85" t="e">
        <f t="shared" si="1"/>
        <v>#REF!</v>
      </c>
      <c r="U15" s="85" t="e">
        <f t="shared" si="2"/>
        <v>#REF!</v>
      </c>
      <c r="V15" s="86" t="e">
        <f>#REF!</f>
        <v>#REF!</v>
      </c>
      <c r="W15" s="87">
        <f t="shared" si="9"/>
        <v>0</v>
      </c>
      <c r="X15" s="87">
        <f t="shared" si="9"/>
        <v>0</v>
      </c>
      <c r="Y15" s="88">
        <f t="shared" si="10"/>
        <v>0</v>
      </c>
      <c r="Z15" s="88">
        <f t="shared" si="11"/>
        <v>0</v>
      </c>
      <c r="AA15" s="88">
        <f t="shared" si="12"/>
        <v>4</v>
      </c>
    </row>
    <row r="16" spans="1:27">
      <c r="I16" s="82" t="e">
        <f>IF(#REF!&lt;&gt;"",#REF!,"")</f>
        <v>#REF!</v>
      </c>
      <c r="J16" s="82" t="e">
        <f t="shared" si="3"/>
        <v>#REF!</v>
      </c>
      <c r="L16" s="83" t="e">
        <f t="shared" si="4"/>
        <v>#REF!</v>
      </c>
      <c r="M16" s="82" t="e">
        <f t="shared" si="13"/>
        <v>#REF!</v>
      </c>
      <c r="N16" s="82" t="e">
        <f t="shared" si="6"/>
        <v>#REF!</v>
      </c>
      <c r="O16" s="82" t="e">
        <f t="shared" si="7"/>
        <v>#REF!</v>
      </c>
      <c r="Q16" s="84" t="str">
        <f t="shared" si="8"/>
        <v/>
      </c>
      <c r="R16" s="85" t="e">
        <f t="shared" si="0"/>
        <v>#REF!</v>
      </c>
      <c r="S16" s="84" t="e">
        <f t="shared" si="0"/>
        <v>#REF!</v>
      </c>
      <c r="T16" s="85" t="e">
        <f t="shared" si="1"/>
        <v>#REF!</v>
      </c>
      <c r="U16" s="85" t="e">
        <f t="shared" si="2"/>
        <v>#REF!</v>
      </c>
      <c r="V16" s="86" t="e">
        <f>#REF!</f>
        <v>#REF!</v>
      </c>
      <c r="W16" s="87">
        <f t="shared" si="9"/>
        <v>0</v>
      </c>
      <c r="X16" s="87">
        <f t="shared" si="9"/>
        <v>0</v>
      </c>
      <c r="Y16" s="88">
        <f t="shared" si="10"/>
        <v>0</v>
      </c>
      <c r="Z16" s="88">
        <f t="shared" si="11"/>
        <v>0</v>
      </c>
      <c r="AA16" s="88">
        <f t="shared" si="12"/>
        <v>4</v>
      </c>
    </row>
    <row r="17" spans="9:27">
      <c r="I17" s="82" t="e">
        <f>IF(#REF!&lt;&gt;"",#REF!,"")</f>
        <v>#REF!</v>
      </c>
      <c r="J17" s="82" t="e">
        <f t="shared" si="3"/>
        <v>#REF!</v>
      </c>
      <c r="L17" s="83" t="e">
        <f t="shared" si="4"/>
        <v>#REF!</v>
      </c>
      <c r="M17" s="82" t="e">
        <f t="shared" si="13"/>
        <v>#REF!</v>
      </c>
      <c r="N17" s="82" t="e">
        <f t="shared" si="6"/>
        <v>#REF!</v>
      </c>
      <c r="O17" s="82" t="e">
        <f t="shared" si="7"/>
        <v>#REF!</v>
      </c>
      <c r="Q17" s="84" t="str">
        <f t="shared" si="8"/>
        <v/>
      </c>
      <c r="R17" s="85" t="e">
        <f t="shared" si="0"/>
        <v>#REF!</v>
      </c>
      <c r="S17" s="84" t="e">
        <f t="shared" si="0"/>
        <v>#REF!</v>
      </c>
      <c r="T17" s="85" t="e">
        <f t="shared" si="1"/>
        <v>#REF!</v>
      </c>
      <c r="U17" s="85" t="e">
        <f t="shared" si="2"/>
        <v>#REF!</v>
      </c>
      <c r="V17" s="86" t="e">
        <f>#REF!</f>
        <v>#REF!</v>
      </c>
      <c r="W17" s="87">
        <f t="shared" si="9"/>
        <v>0</v>
      </c>
      <c r="X17" s="87">
        <f t="shared" si="9"/>
        <v>0</v>
      </c>
      <c r="Y17" s="88">
        <f t="shared" si="10"/>
        <v>0</v>
      </c>
      <c r="Z17" s="88">
        <f t="shared" si="11"/>
        <v>0</v>
      </c>
      <c r="AA17" s="88">
        <f t="shared" si="12"/>
        <v>4</v>
      </c>
    </row>
    <row r="18" spans="9:27">
      <c r="I18" s="82" t="e">
        <f>IF(#REF!&lt;&gt;"",#REF!,"")</f>
        <v>#REF!</v>
      </c>
      <c r="J18" s="82" t="e">
        <f t="shared" si="3"/>
        <v>#REF!</v>
      </c>
      <c r="L18" s="83" t="e">
        <f t="shared" si="4"/>
        <v>#REF!</v>
      </c>
      <c r="M18" s="82" t="e">
        <f t="shared" si="13"/>
        <v>#REF!</v>
      </c>
      <c r="N18" s="82" t="e">
        <f t="shared" si="6"/>
        <v>#REF!</v>
      </c>
      <c r="O18" s="82" t="e">
        <f t="shared" si="7"/>
        <v>#REF!</v>
      </c>
      <c r="Q18" s="84" t="str">
        <f t="shared" si="8"/>
        <v/>
      </c>
      <c r="R18" s="85" t="e">
        <f t="shared" si="0"/>
        <v>#REF!</v>
      </c>
      <c r="S18" s="84" t="e">
        <f t="shared" si="0"/>
        <v>#REF!</v>
      </c>
      <c r="T18" s="85" t="e">
        <f t="shared" si="1"/>
        <v>#REF!</v>
      </c>
      <c r="U18" s="85" t="e">
        <f t="shared" si="2"/>
        <v>#REF!</v>
      </c>
      <c r="V18" s="86" t="e">
        <f>#REF!</f>
        <v>#REF!</v>
      </c>
      <c r="W18" s="87">
        <f t="shared" si="9"/>
        <v>0</v>
      </c>
      <c r="X18" s="87">
        <f t="shared" si="9"/>
        <v>0</v>
      </c>
      <c r="Y18" s="88">
        <f t="shared" si="10"/>
        <v>0</v>
      </c>
      <c r="Z18" s="88">
        <f t="shared" si="11"/>
        <v>0</v>
      </c>
      <c r="AA18" s="88">
        <f t="shared" si="12"/>
        <v>4</v>
      </c>
    </row>
    <row r="19" spans="9:27">
      <c r="I19" s="82" t="e">
        <f>IF(#REF!&lt;&gt;"",#REF!,"")</f>
        <v>#REF!</v>
      </c>
      <c r="J19" s="82" t="e">
        <f t="shared" si="3"/>
        <v>#REF!</v>
      </c>
      <c r="L19" s="83" t="e">
        <f t="shared" si="4"/>
        <v>#REF!</v>
      </c>
      <c r="M19" s="82" t="e">
        <f t="shared" si="13"/>
        <v>#REF!</v>
      </c>
      <c r="N19" s="82" t="e">
        <f t="shared" si="6"/>
        <v>#REF!</v>
      </c>
      <c r="O19" s="82" t="e">
        <f t="shared" si="7"/>
        <v>#REF!</v>
      </c>
      <c r="Q19" s="84" t="str">
        <f t="shared" si="8"/>
        <v/>
      </c>
      <c r="R19" s="85" t="e">
        <f t="shared" si="0"/>
        <v>#REF!</v>
      </c>
      <c r="S19" s="84" t="e">
        <f t="shared" si="0"/>
        <v>#REF!</v>
      </c>
      <c r="T19" s="85" t="e">
        <f t="shared" si="1"/>
        <v>#REF!</v>
      </c>
      <c r="U19" s="85" t="e">
        <f t="shared" si="2"/>
        <v>#REF!</v>
      </c>
      <c r="V19" s="86" t="e">
        <f>#REF!</f>
        <v>#REF!</v>
      </c>
      <c r="W19" s="87">
        <f t="shared" si="9"/>
        <v>0</v>
      </c>
      <c r="X19" s="87">
        <f t="shared" si="9"/>
        <v>0</v>
      </c>
      <c r="Y19" s="88">
        <f t="shared" si="10"/>
        <v>0</v>
      </c>
      <c r="Z19" s="88">
        <f t="shared" si="11"/>
        <v>0</v>
      </c>
      <c r="AA19" s="88">
        <f t="shared" si="12"/>
        <v>4</v>
      </c>
    </row>
    <row r="20" spans="9:27">
      <c r="I20" s="82" t="e">
        <f>IF(#REF!&lt;&gt;"",#REF!,"")</f>
        <v>#REF!</v>
      </c>
      <c r="J20" s="82" t="e">
        <f t="shared" si="3"/>
        <v>#REF!</v>
      </c>
      <c r="L20" s="83" t="e">
        <f t="shared" si="4"/>
        <v>#REF!</v>
      </c>
      <c r="M20" s="82" t="e">
        <f t="shared" si="13"/>
        <v>#REF!</v>
      </c>
      <c r="N20" s="82" t="e">
        <f t="shared" si="6"/>
        <v>#REF!</v>
      </c>
      <c r="O20" s="82" t="e">
        <f t="shared" si="7"/>
        <v>#REF!</v>
      </c>
      <c r="Q20" s="84" t="str">
        <f t="shared" si="8"/>
        <v/>
      </c>
      <c r="R20" s="85" t="e">
        <f t="shared" si="0"/>
        <v>#REF!</v>
      </c>
      <c r="S20" s="84" t="e">
        <f t="shared" si="0"/>
        <v>#REF!</v>
      </c>
      <c r="T20" s="85" t="e">
        <f t="shared" si="1"/>
        <v>#REF!</v>
      </c>
      <c r="U20" s="85" t="e">
        <f t="shared" si="2"/>
        <v>#REF!</v>
      </c>
      <c r="V20" s="86" t="e">
        <f>#REF!</f>
        <v>#REF!</v>
      </c>
      <c r="W20" s="87">
        <f t="shared" si="9"/>
        <v>0</v>
      </c>
      <c r="X20" s="87">
        <f t="shared" si="9"/>
        <v>0</v>
      </c>
      <c r="Y20" s="88">
        <f t="shared" si="10"/>
        <v>0</v>
      </c>
      <c r="Z20" s="88">
        <f t="shared" si="11"/>
        <v>0</v>
      </c>
      <c r="AA20" s="88">
        <f t="shared" si="12"/>
        <v>4</v>
      </c>
    </row>
    <row r="21" spans="9:27">
      <c r="I21" s="82" t="e">
        <f>IF(#REF!&lt;&gt;"",#REF!,"")</f>
        <v>#REF!</v>
      </c>
      <c r="J21" s="82" t="e">
        <f t="shared" si="3"/>
        <v>#REF!</v>
      </c>
      <c r="L21" s="83" t="e">
        <f t="shared" si="4"/>
        <v>#REF!</v>
      </c>
      <c r="M21" s="82" t="e">
        <f t="shared" si="13"/>
        <v>#REF!</v>
      </c>
      <c r="N21" s="82" t="e">
        <f t="shared" si="6"/>
        <v>#REF!</v>
      </c>
      <c r="O21" s="82" t="e">
        <f t="shared" si="7"/>
        <v>#REF!</v>
      </c>
      <c r="Q21" s="84" t="str">
        <f t="shared" si="8"/>
        <v/>
      </c>
      <c r="R21" s="85" t="e">
        <f t="shared" si="0"/>
        <v>#REF!</v>
      </c>
      <c r="S21" s="84" t="e">
        <f t="shared" si="0"/>
        <v>#REF!</v>
      </c>
      <c r="T21" s="85" t="e">
        <f t="shared" si="1"/>
        <v>#REF!</v>
      </c>
      <c r="U21" s="85" t="e">
        <f t="shared" si="2"/>
        <v>#REF!</v>
      </c>
      <c r="V21" s="86" t="e">
        <f>#REF!</f>
        <v>#REF!</v>
      </c>
      <c r="W21" s="87">
        <f t="shared" si="9"/>
        <v>0</v>
      </c>
      <c r="X21" s="87">
        <f t="shared" si="9"/>
        <v>0</v>
      </c>
      <c r="Y21" s="88">
        <f t="shared" si="10"/>
        <v>0</v>
      </c>
      <c r="Z21" s="88">
        <f t="shared" si="11"/>
        <v>0</v>
      </c>
      <c r="AA21" s="88">
        <f t="shared" si="12"/>
        <v>4</v>
      </c>
    </row>
    <row r="22" spans="9:27">
      <c r="I22" s="82" t="e">
        <f>IF(#REF!&lt;&gt;"",#REF!,"")</f>
        <v>#REF!</v>
      </c>
      <c r="J22" s="82" t="e">
        <f t="shared" si="3"/>
        <v>#REF!</v>
      </c>
      <c r="L22" s="83" t="e">
        <f t="shared" si="4"/>
        <v>#REF!</v>
      </c>
      <c r="M22" s="82" t="e">
        <f t="shared" si="13"/>
        <v>#REF!</v>
      </c>
      <c r="N22" s="82" t="e">
        <f t="shared" si="6"/>
        <v>#REF!</v>
      </c>
      <c r="O22" s="82" t="e">
        <f t="shared" si="7"/>
        <v>#REF!</v>
      </c>
      <c r="Q22" s="84" t="str">
        <f t="shared" si="8"/>
        <v/>
      </c>
      <c r="R22" s="85" t="e">
        <f t="shared" si="0"/>
        <v>#REF!</v>
      </c>
      <c r="S22" s="84" t="e">
        <f t="shared" si="0"/>
        <v>#REF!</v>
      </c>
      <c r="T22" s="85" t="e">
        <f t="shared" si="1"/>
        <v>#REF!</v>
      </c>
      <c r="U22" s="85" t="e">
        <f t="shared" si="2"/>
        <v>#REF!</v>
      </c>
      <c r="V22" s="86" t="e">
        <f>#REF!</f>
        <v>#REF!</v>
      </c>
      <c r="W22" s="87">
        <f t="shared" si="9"/>
        <v>0</v>
      </c>
      <c r="X22" s="87">
        <f t="shared" si="9"/>
        <v>0</v>
      </c>
      <c r="Y22" s="88">
        <f t="shared" si="10"/>
        <v>0</v>
      </c>
      <c r="Z22" s="88">
        <f t="shared" si="11"/>
        <v>0</v>
      </c>
      <c r="AA22" s="88">
        <f t="shared" si="12"/>
        <v>4</v>
      </c>
    </row>
    <row r="23" spans="9:27">
      <c r="I23" s="82" t="e">
        <f>IF(#REF!&lt;&gt;"",#REF!,"")</f>
        <v>#REF!</v>
      </c>
      <c r="J23" s="82" t="e">
        <f t="shared" si="3"/>
        <v>#REF!</v>
      </c>
      <c r="L23" s="83" t="e">
        <f t="shared" si="4"/>
        <v>#REF!</v>
      </c>
      <c r="M23" s="82" t="e">
        <f t="shared" si="13"/>
        <v>#REF!</v>
      </c>
      <c r="N23" s="82" t="e">
        <f t="shared" si="6"/>
        <v>#REF!</v>
      </c>
      <c r="O23" s="82" t="e">
        <f t="shared" si="7"/>
        <v>#REF!</v>
      </c>
      <c r="Q23" s="84" t="str">
        <f t="shared" ref="Q23:Q86" si="14">IF(Z23=0,"",IF(Z23=1,R23&amp;S23,"E99999"))</f>
        <v/>
      </c>
      <c r="R23" s="85" t="e">
        <f t="shared" si="0"/>
        <v>#REF!</v>
      </c>
      <c r="S23" s="84" t="e">
        <f t="shared" si="0"/>
        <v>#REF!</v>
      </c>
      <c r="T23" s="85" t="e">
        <f t="shared" si="1"/>
        <v>#REF!</v>
      </c>
      <c r="U23" s="85" t="e">
        <f t="shared" si="2"/>
        <v>#REF!</v>
      </c>
      <c r="V23" s="86" t="e">
        <f>#REF!</f>
        <v>#REF!</v>
      </c>
      <c r="W23" s="87">
        <f t="shared" si="9"/>
        <v>0</v>
      </c>
      <c r="X23" s="87">
        <f t="shared" si="9"/>
        <v>0</v>
      </c>
      <c r="Y23" s="88">
        <f t="shared" si="10"/>
        <v>0</v>
      </c>
      <c r="Z23" s="88">
        <f t="shared" si="11"/>
        <v>0</v>
      </c>
      <c r="AA23" s="88">
        <f t="shared" si="12"/>
        <v>4</v>
      </c>
    </row>
    <row r="24" spans="9:27">
      <c r="I24" s="82" t="e">
        <f>IF(#REF!&lt;&gt;"",#REF!,"")</f>
        <v>#REF!</v>
      </c>
      <c r="J24" s="82" t="e">
        <f t="shared" si="3"/>
        <v>#REF!</v>
      </c>
      <c r="L24" s="83" t="e">
        <f t="shared" si="4"/>
        <v>#REF!</v>
      </c>
      <c r="M24" s="82" t="e">
        <f t="shared" si="13"/>
        <v>#REF!</v>
      </c>
      <c r="N24" s="82" t="e">
        <f t="shared" si="6"/>
        <v>#REF!</v>
      </c>
      <c r="O24" s="82" t="e">
        <f t="shared" si="7"/>
        <v>#REF!</v>
      </c>
      <c r="Q24" s="84" t="str">
        <f t="shared" si="14"/>
        <v/>
      </c>
      <c r="R24" s="85" t="e">
        <f t="shared" si="0"/>
        <v>#REF!</v>
      </c>
      <c r="S24" s="84" t="e">
        <f t="shared" si="0"/>
        <v>#REF!</v>
      </c>
      <c r="T24" s="85" t="e">
        <f t="shared" si="1"/>
        <v>#REF!</v>
      </c>
      <c r="U24" s="85" t="e">
        <f t="shared" si="2"/>
        <v>#REF!</v>
      </c>
      <c r="V24" s="86" t="e">
        <f>#REF!</f>
        <v>#REF!</v>
      </c>
      <c r="W24" s="87">
        <f t="shared" si="9"/>
        <v>0</v>
      </c>
      <c r="X24" s="87">
        <f t="shared" si="9"/>
        <v>0</v>
      </c>
      <c r="Y24" s="88">
        <f t="shared" si="10"/>
        <v>0</v>
      </c>
      <c r="Z24" s="88">
        <f t="shared" si="11"/>
        <v>0</v>
      </c>
      <c r="AA24" s="88">
        <f t="shared" si="12"/>
        <v>4</v>
      </c>
    </row>
    <row r="25" spans="9:27">
      <c r="I25" s="82" t="e">
        <f>IF(#REF!&lt;&gt;"",#REF!,"")</f>
        <v>#REF!</v>
      </c>
      <c r="J25" s="82" t="e">
        <f t="shared" si="3"/>
        <v>#REF!</v>
      </c>
      <c r="L25" s="83" t="e">
        <f t="shared" si="4"/>
        <v>#REF!</v>
      </c>
      <c r="M25" s="82" t="e">
        <f t="shared" si="13"/>
        <v>#REF!</v>
      </c>
      <c r="N25" s="82" t="e">
        <f t="shared" si="6"/>
        <v>#REF!</v>
      </c>
      <c r="O25" s="82" t="e">
        <f t="shared" si="7"/>
        <v>#REF!</v>
      </c>
      <c r="Q25" s="84" t="str">
        <f t="shared" si="14"/>
        <v/>
      </c>
      <c r="R25" s="85" t="e">
        <f t="shared" si="0"/>
        <v>#REF!</v>
      </c>
      <c r="S25" s="84" t="e">
        <f t="shared" si="0"/>
        <v>#REF!</v>
      </c>
      <c r="T25" s="85" t="e">
        <f t="shared" si="1"/>
        <v>#REF!</v>
      </c>
      <c r="U25" s="85" t="e">
        <f t="shared" si="2"/>
        <v>#REF!</v>
      </c>
      <c r="V25" s="86" t="e">
        <f>#REF!</f>
        <v>#REF!</v>
      </c>
      <c r="W25" s="87">
        <f t="shared" si="9"/>
        <v>0</v>
      </c>
      <c r="X25" s="87">
        <f t="shared" si="9"/>
        <v>0</v>
      </c>
      <c r="Y25" s="88">
        <f t="shared" si="10"/>
        <v>0</v>
      </c>
      <c r="Z25" s="88">
        <f t="shared" si="11"/>
        <v>0</v>
      </c>
      <c r="AA25" s="88">
        <f t="shared" si="12"/>
        <v>4</v>
      </c>
    </row>
    <row r="26" spans="9:27">
      <c r="I26" s="82" t="e">
        <f>IF(#REF!&lt;&gt;"",#REF!,"")</f>
        <v>#REF!</v>
      </c>
      <c r="J26" s="82" t="e">
        <f t="shared" si="3"/>
        <v>#REF!</v>
      </c>
      <c r="L26" s="83" t="e">
        <f t="shared" si="4"/>
        <v>#REF!</v>
      </c>
      <c r="M26" s="82" t="e">
        <f t="shared" si="13"/>
        <v>#REF!</v>
      </c>
      <c r="N26" s="82" t="e">
        <f t="shared" si="6"/>
        <v>#REF!</v>
      </c>
      <c r="O26" s="82" t="e">
        <f t="shared" si="7"/>
        <v>#REF!</v>
      </c>
      <c r="Q26" s="84" t="str">
        <f t="shared" si="14"/>
        <v/>
      </c>
      <c r="R26" s="85" t="e">
        <f t="shared" si="0"/>
        <v>#REF!</v>
      </c>
      <c r="S26" s="84" t="e">
        <f t="shared" si="0"/>
        <v>#REF!</v>
      </c>
      <c r="T26" s="85" t="e">
        <f t="shared" si="1"/>
        <v>#REF!</v>
      </c>
      <c r="U26" s="85" t="e">
        <f t="shared" si="2"/>
        <v>#REF!</v>
      </c>
      <c r="V26" s="86" t="e">
        <f>#REF!</f>
        <v>#REF!</v>
      </c>
      <c r="W26" s="87">
        <f t="shared" si="9"/>
        <v>0</v>
      </c>
      <c r="X26" s="87">
        <f t="shared" si="9"/>
        <v>0</v>
      </c>
      <c r="Y26" s="88">
        <f t="shared" si="10"/>
        <v>0</v>
      </c>
      <c r="Z26" s="88">
        <f t="shared" si="11"/>
        <v>0</v>
      </c>
      <c r="AA26" s="88">
        <f t="shared" si="12"/>
        <v>4</v>
      </c>
    </row>
    <row r="27" spans="9:27">
      <c r="I27" s="82" t="e">
        <f>IF(#REF!&lt;&gt;"",#REF!,"")</f>
        <v>#REF!</v>
      </c>
      <c r="J27" s="82" t="e">
        <f t="shared" si="3"/>
        <v>#REF!</v>
      </c>
      <c r="L27" s="83" t="e">
        <f t="shared" si="4"/>
        <v>#REF!</v>
      </c>
      <c r="M27" s="82" t="e">
        <f t="shared" si="13"/>
        <v>#REF!</v>
      </c>
      <c r="N27" s="82" t="e">
        <f t="shared" si="6"/>
        <v>#REF!</v>
      </c>
      <c r="O27" s="82" t="e">
        <f t="shared" si="7"/>
        <v>#REF!</v>
      </c>
      <c r="Q27" s="84" t="str">
        <f t="shared" si="14"/>
        <v/>
      </c>
      <c r="R27" s="85" t="e">
        <f t="shared" si="0"/>
        <v>#REF!</v>
      </c>
      <c r="S27" s="84" t="e">
        <f t="shared" si="0"/>
        <v>#REF!</v>
      </c>
      <c r="T27" s="85" t="e">
        <f t="shared" si="1"/>
        <v>#REF!</v>
      </c>
      <c r="U27" s="85" t="e">
        <f t="shared" si="2"/>
        <v>#REF!</v>
      </c>
      <c r="V27" s="86" t="e">
        <f>#REF!</f>
        <v>#REF!</v>
      </c>
      <c r="W27" s="87">
        <f t="shared" si="9"/>
        <v>0</v>
      </c>
      <c r="X27" s="87">
        <f t="shared" si="9"/>
        <v>0</v>
      </c>
      <c r="Y27" s="88">
        <f t="shared" si="10"/>
        <v>0</v>
      </c>
      <c r="Z27" s="88">
        <f t="shared" si="11"/>
        <v>0</v>
      </c>
      <c r="AA27" s="88">
        <f t="shared" si="12"/>
        <v>4</v>
      </c>
    </row>
    <row r="28" spans="9:27">
      <c r="I28" s="82" t="e">
        <f>IF(#REF!&lt;&gt;"",#REF!,"")</f>
        <v>#REF!</v>
      </c>
      <c r="J28" s="82" t="e">
        <f t="shared" si="3"/>
        <v>#REF!</v>
      </c>
      <c r="L28" s="83" t="e">
        <f t="shared" si="4"/>
        <v>#REF!</v>
      </c>
      <c r="M28" s="82" t="e">
        <f t="shared" si="13"/>
        <v>#REF!</v>
      </c>
      <c r="N28" s="82" t="e">
        <f t="shared" si="6"/>
        <v>#REF!</v>
      </c>
      <c r="O28" s="82" t="e">
        <f t="shared" si="7"/>
        <v>#REF!</v>
      </c>
      <c r="Q28" s="84" t="str">
        <f t="shared" si="14"/>
        <v/>
      </c>
      <c r="R28" s="85" t="e">
        <f t="shared" si="0"/>
        <v>#REF!</v>
      </c>
      <c r="S28" s="84" t="e">
        <f t="shared" si="0"/>
        <v>#REF!</v>
      </c>
      <c r="T28" s="85" t="e">
        <f t="shared" si="1"/>
        <v>#REF!</v>
      </c>
      <c r="U28" s="85" t="e">
        <f t="shared" si="2"/>
        <v>#REF!</v>
      </c>
      <c r="V28" s="86" t="e">
        <f>#REF!</f>
        <v>#REF!</v>
      </c>
      <c r="W28" s="87">
        <f t="shared" si="9"/>
        <v>0</v>
      </c>
      <c r="X28" s="87">
        <f t="shared" si="9"/>
        <v>0</v>
      </c>
      <c r="Y28" s="88">
        <f t="shared" si="10"/>
        <v>0</v>
      </c>
      <c r="Z28" s="88">
        <f t="shared" si="11"/>
        <v>0</v>
      </c>
      <c r="AA28" s="88">
        <f t="shared" si="12"/>
        <v>4</v>
      </c>
    </row>
    <row r="29" spans="9:27">
      <c r="I29" s="82" t="e">
        <f>IF(#REF!&lt;&gt;"",#REF!,"")</f>
        <v>#REF!</v>
      </c>
      <c r="J29" s="82" t="e">
        <f t="shared" si="3"/>
        <v>#REF!</v>
      </c>
      <c r="L29" s="83" t="e">
        <f t="shared" si="4"/>
        <v>#REF!</v>
      </c>
      <c r="M29" s="82" t="e">
        <f t="shared" si="13"/>
        <v>#REF!</v>
      </c>
      <c r="N29" s="82" t="e">
        <f t="shared" si="6"/>
        <v>#REF!</v>
      </c>
      <c r="O29" s="82" t="e">
        <f t="shared" si="7"/>
        <v>#REF!</v>
      </c>
      <c r="Q29" s="84" t="str">
        <f t="shared" si="14"/>
        <v/>
      </c>
      <c r="R29" s="85" t="e">
        <f t="shared" si="0"/>
        <v>#REF!</v>
      </c>
      <c r="S29" s="84" t="e">
        <f t="shared" si="0"/>
        <v>#REF!</v>
      </c>
      <c r="T29" s="85" t="e">
        <f t="shared" si="1"/>
        <v>#REF!</v>
      </c>
      <c r="U29" s="85" t="e">
        <f t="shared" si="2"/>
        <v>#REF!</v>
      </c>
      <c r="V29" s="86" t="e">
        <f>#REF!</f>
        <v>#REF!</v>
      </c>
      <c r="W29" s="87">
        <f t="shared" si="9"/>
        <v>0</v>
      </c>
      <c r="X29" s="87">
        <f t="shared" si="9"/>
        <v>0</v>
      </c>
      <c r="Y29" s="88">
        <f t="shared" si="10"/>
        <v>0</v>
      </c>
      <c r="Z29" s="88">
        <f t="shared" si="11"/>
        <v>0</v>
      </c>
      <c r="AA29" s="88">
        <f t="shared" si="12"/>
        <v>4</v>
      </c>
    </row>
    <row r="30" spans="9:27">
      <c r="I30" s="82" t="e">
        <f>IF(#REF!&lt;&gt;"",#REF!,"")</f>
        <v>#REF!</v>
      </c>
      <c r="J30" s="82" t="e">
        <f t="shared" si="3"/>
        <v>#REF!</v>
      </c>
      <c r="L30" s="83" t="e">
        <f t="shared" si="4"/>
        <v>#REF!</v>
      </c>
      <c r="M30" s="82" t="e">
        <f t="shared" si="13"/>
        <v>#REF!</v>
      </c>
      <c r="N30" s="82" t="e">
        <f t="shared" si="6"/>
        <v>#REF!</v>
      </c>
      <c r="O30" s="82" t="e">
        <f t="shared" si="7"/>
        <v>#REF!</v>
      </c>
      <c r="Q30" s="84" t="str">
        <f t="shared" si="14"/>
        <v/>
      </c>
      <c r="R30" s="85" t="e">
        <f t="shared" si="0"/>
        <v>#REF!</v>
      </c>
      <c r="S30" s="84" t="e">
        <f t="shared" si="0"/>
        <v>#REF!</v>
      </c>
      <c r="T30" s="85" t="e">
        <f t="shared" si="1"/>
        <v>#REF!</v>
      </c>
      <c r="U30" s="85" t="e">
        <f t="shared" si="2"/>
        <v>#REF!</v>
      </c>
      <c r="V30" s="86" t="e">
        <f>#REF!</f>
        <v>#REF!</v>
      </c>
      <c r="W30" s="87">
        <f t="shared" si="9"/>
        <v>0</v>
      </c>
      <c r="X30" s="87">
        <f t="shared" si="9"/>
        <v>0</v>
      </c>
      <c r="Y30" s="88">
        <f t="shared" si="10"/>
        <v>0</v>
      </c>
      <c r="Z30" s="88">
        <f t="shared" si="11"/>
        <v>0</v>
      </c>
      <c r="AA30" s="88">
        <f t="shared" si="12"/>
        <v>4</v>
      </c>
    </row>
    <row r="31" spans="9:27">
      <c r="I31" s="82" t="e">
        <f>IF(#REF!&lt;&gt;"",#REF!,"")</f>
        <v>#REF!</v>
      </c>
      <c r="J31" s="82" t="e">
        <f t="shared" si="3"/>
        <v>#REF!</v>
      </c>
      <c r="L31" s="83" t="e">
        <f t="shared" si="4"/>
        <v>#REF!</v>
      </c>
      <c r="M31" s="82" t="e">
        <f t="shared" si="13"/>
        <v>#REF!</v>
      </c>
      <c r="N31" s="82" t="e">
        <f t="shared" si="6"/>
        <v>#REF!</v>
      </c>
      <c r="O31" s="82" t="e">
        <f t="shared" si="7"/>
        <v>#REF!</v>
      </c>
      <c r="Q31" s="84" t="str">
        <f t="shared" si="14"/>
        <v/>
      </c>
      <c r="R31" s="85" t="e">
        <f t="shared" si="0"/>
        <v>#REF!</v>
      </c>
      <c r="S31" s="84" t="e">
        <f t="shared" si="0"/>
        <v>#REF!</v>
      </c>
      <c r="T31" s="85" t="e">
        <f t="shared" si="1"/>
        <v>#REF!</v>
      </c>
      <c r="U31" s="85" t="e">
        <f t="shared" si="2"/>
        <v>#REF!</v>
      </c>
      <c r="V31" s="86" t="e">
        <f>#REF!</f>
        <v>#REF!</v>
      </c>
      <c r="W31" s="87">
        <f t="shared" si="9"/>
        <v>0</v>
      </c>
      <c r="X31" s="87">
        <f t="shared" si="9"/>
        <v>0</v>
      </c>
      <c r="Y31" s="88">
        <f t="shared" si="10"/>
        <v>0</v>
      </c>
      <c r="Z31" s="88">
        <f t="shared" si="11"/>
        <v>0</v>
      </c>
      <c r="AA31" s="88">
        <f t="shared" si="12"/>
        <v>4</v>
      </c>
    </row>
    <row r="32" spans="9:27">
      <c r="I32" s="82" t="e">
        <f>IF(#REF!&lt;&gt;"",#REF!,"")</f>
        <v>#REF!</v>
      </c>
      <c r="J32" s="82" t="e">
        <f t="shared" si="3"/>
        <v>#REF!</v>
      </c>
      <c r="L32" s="83" t="e">
        <f t="shared" si="4"/>
        <v>#REF!</v>
      </c>
      <c r="M32" s="82" t="e">
        <f t="shared" si="13"/>
        <v>#REF!</v>
      </c>
      <c r="N32" s="82" t="e">
        <f t="shared" si="6"/>
        <v>#REF!</v>
      </c>
      <c r="O32" s="82" t="e">
        <f t="shared" si="7"/>
        <v>#REF!</v>
      </c>
      <c r="Q32" s="84" t="str">
        <f t="shared" si="14"/>
        <v/>
      </c>
      <c r="R32" s="85" t="e">
        <f t="shared" si="0"/>
        <v>#REF!</v>
      </c>
      <c r="S32" s="84" t="e">
        <f t="shared" si="0"/>
        <v>#REF!</v>
      </c>
      <c r="T32" s="85" t="e">
        <f t="shared" si="1"/>
        <v>#REF!</v>
      </c>
      <c r="U32" s="85" t="e">
        <f t="shared" si="2"/>
        <v>#REF!</v>
      </c>
      <c r="V32" s="86" t="e">
        <f>#REF!</f>
        <v>#REF!</v>
      </c>
      <c r="W32" s="87">
        <f t="shared" si="9"/>
        <v>0</v>
      </c>
      <c r="X32" s="87">
        <f t="shared" si="9"/>
        <v>0</v>
      </c>
      <c r="Y32" s="88">
        <f t="shared" si="10"/>
        <v>0</v>
      </c>
      <c r="Z32" s="88">
        <f t="shared" si="11"/>
        <v>0</v>
      </c>
      <c r="AA32" s="88">
        <f t="shared" si="12"/>
        <v>4</v>
      </c>
    </row>
    <row r="33" spans="9:27">
      <c r="I33" s="82" t="e">
        <f>IF(#REF!&lt;&gt;"",#REF!,"")</f>
        <v>#REF!</v>
      </c>
      <c r="J33" s="82" t="e">
        <f t="shared" si="3"/>
        <v>#REF!</v>
      </c>
      <c r="L33" s="83" t="e">
        <f t="shared" si="4"/>
        <v>#REF!</v>
      </c>
      <c r="M33" s="82" t="e">
        <f t="shared" si="13"/>
        <v>#REF!</v>
      </c>
      <c r="N33" s="82" t="e">
        <f t="shared" si="6"/>
        <v>#REF!</v>
      </c>
      <c r="O33" s="82" t="e">
        <f t="shared" si="7"/>
        <v>#REF!</v>
      </c>
      <c r="Q33" s="84" t="str">
        <f t="shared" si="14"/>
        <v/>
      </c>
      <c r="R33" s="85" t="e">
        <f t="shared" si="0"/>
        <v>#REF!</v>
      </c>
      <c r="S33" s="84" t="e">
        <f t="shared" si="0"/>
        <v>#REF!</v>
      </c>
      <c r="T33" s="85" t="e">
        <f t="shared" si="1"/>
        <v>#REF!</v>
      </c>
      <c r="U33" s="85" t="e">
        <f t="shared" si="2"/>
        <v>#REF!</v>
      </c>
      <c r="V33" s="86" t="e">
        <f>#REF!</f>
        <v>#REF!</v>
      </c>
      <c r="W33" s="87">
        <f t="shared" si="9"/>
        <v>0</v>
      </c>
      <c r="X33" s="87">
        <f t="shared" si="9"/>
        <v>0</v>
      </c>
      <c r="Y33" s="88">
        <f t="shared" si="10"/>
        <v>0</v>
      </c>
      <c r="Z33" s="88">
        <f t="shared" si="11"/>
        <v>0</v>
      </c>
      <c r="AA33" s="88">
        <f t="shared" si="12"/>
        <v>4</v>
      </c>
    </row>
    <row r="34" spans="9:27">
      <c r="I34" s="82" t="e">
        <f>IF(#REF!&lt;&gt;"",#REF!,"")</f>
        <v>#REF!</v>
      </c>
      <c r="J34" s="82" t="e">
        <f t="shared" si="3"/>
        <v>#REF!</v>
      </c>
      <c r="L34" s="83" t="e">
        <f t="shared" si="4"/>
        <v>#REF!</v>
      </c>
      <c r="M34" s="82" t="e">
        <f t="shared" si="13"/>
        <v>#REF!</v>
      </c>
      <c r="N34" s="82" t="e">
        <f t="shared" si="6"/>
        <v>#REF!</v>
      </c>
      <c r="O34" s="82" t="e">
        <f t="shared" si="7"/>
        <v>#REF!</v>
      </c>
      <c r="Q34" s="84" t="str">
        <f t="shared" si="14"/>
        <v/>
      </c>
      <c r="R34" s="85" t="e">
        <f t="shared" si="0"/>
        <v>#REF!</v>
      </c>
      <c r="S34" s="84" t="e">
        <f t="shared" si="0"/>
        <v>#REF!</v>
      </c>
      <c r="T34" s="85" t="e">
        <f t="shared" si="1"/>
        <v>#REF!</v>
      </c>
      <c r="U34" s="85" t="e">
        <f t="shared" si="2"/>
        <v>#REF!</v>
      </c>
      <c r="V34" s="86" t="e">
        <f>#REF!</f>
        <v>#REF!</v>
      </c>
      <c r="W34" s="87">
        <f t="shared" si="9"/>
        <v>0</v>
      </c>
      <c r="X34" s="87">
        <f t="shared" si="9"/>
        <v>0</v>
      </c>
      <c r="Y34" s="88">
        <f t="shared" si="10"/>
        <v>0</v>
      </c>
      <c r="Z34" s="88">
        <f t="shared" si="11"/>
        <v>0</v>
      </c>
      <c r="AA34" s="88">
        <f t="shared" si="12"/>
        <v>4</v>
      </c>
    </row>
    <row r="35" spans="9:27">
      <c r="I35" s="82" t="e">
        <f>IF(#REF!&lt;&gt;"",#REF!,"")</f>
        <v>#REF!</v>
      </c>
      <c r="J35" s="82" t="e">
        <f t="shared" si="3"/>
        <v>#REF!</v>
      </c>
      <c r="L35" s="83" t="e">
        <f t="shared" si="4"/>
        <v>#REF!</v>
      </c>
      <c r="M35" s="82" t="e">
        <f t="shared" si="13"/>
        <v>#REF!</v>
      </c>
      <c r="N35" s="82" t="e">
        <f t="shared" si="6"/>
        <v>#REF!</v>
      </c>
      <c r="O35" s="82" t="e">
        <f t="shared" si="7"/>
        <v>#REF!</v>
      </c>
      <c r="Q35" s="84" t="str">
        <f t="shared" si="14"/>
        <v/>
      </c>
      <c r="R35" s="85" t="e">
        <f t="shared" si="0"/>
        <v>#REF!</v>
      </c>
      <c r="S35" s="84" t="e">
        <f t="shared" si="0"/>
        <v>#REF!</v>
      </c>
      <c r="T35" s="85" t="e">
        <f t="shared" si="1"/>
        <v>#REF!</v>
      </c>
      <c r="U35" s="85" t="e">
        <f t="shared" si="2"/>
        <v>#REF!</v>
      </c>
      <c r="V35" s="86" t="e">
        <f>#REF!</f>
        <v>#REF!</v>
      </c>
      <c r="W35" s="87">
        <f t="shared" si="9"/>
        <v>0</v>
      </c>
      <c r="X35" s="87">
        <f t="shared" si="9"/>
        <v>0</v>
      </c>
      <c r="Y35" s="88">
        <f t="shared" si="10"/>
        <v>0</v>
      </c>
      <c r="Z35" s="88">
        <f t="shared" si="11"/>
        <v>0</v>
      </c>
      <c r="AA35" s="88">
        <f t="shared" si="12"/>
        <v>4</v>
      </c>
    </row>
    <row r="36" spans="9:27">
      <c r="I36" s="82" t="e">
        <f>IF(#REF!&lt;&gt;"",#REF!,"")</f>
        <v>#REF!</v>
      </c>
      <c r="J36" s="82" t="e">
        <f t="shared" si="3"/>
        <v>#REF!</v>
      </c>
      <c r="L36" s="83" t="e">
        <f t="shared" si="4"/>
        <v>#REF!</v>
      </c>
      <c r="M36" s="82" t="e">
        <f t="shared" si="13"/>
        <v>#REF!</v>
      </c>
      <c r="N36" s="82" t="e">
        <f t="shared" si="6"/>
        <v>#REF!</v>
      </c>
      <c r="O36" s="82" t="e">
        <f t="shared" si="7"/>
        <v>#REF!</v>
      </c>
      <c r="Q36" s="84" t="str">
        <f t="shared" si="14"/>
        <v/>
      </c>
      <c r="R36" s="85" t="e">
        <f t="shared" si="0"/>
        <v>#REF!</v>
      </c>
      <c r="S36" s="84" t="e">
        <f t="shared" si="0"/>
        <v>#REF!</v>
      </c>
      <c r="T36" s="85" t="e">
        <f t="shared" si="1"/>
        <v>#REF!</v>
      </c>
      <c r="U36" s="85" t="e">
        <f t="shared" si="2"/>
        <v>#REF!</v>
      </c>
      <c r="V36" s="86" t="e">
        <f>#REF!</f>
        <v>#REF!</v>
      </c>
      <c r="W36" s="87">
        <f t="shared" si="9"/>
        <v>0</v>
      </c>
      <c r="X36" s="87">
        <f t="shared" si="9"/>
        <v>0</v>
      </c>
      <c r="Y36" s="88">
        <f t="shared" si="10"/>
        <v>0</v>
      </c>
      <c r="Z36" s="88">
        <f t="shared" si="11"/>
        <v>0</v>
      </c>
      <c r="AA36" s="88">
        <f t="shared" si="12"/>
        <v>4</v>
      </c>
    </row>
    <row r="37" spans="9:27">
      <c r="I37" s="82" t="e">
        <f>IF(#REF!&lt;&gt;"",#REF!,"")</f>
        <v>#REF!</v>
      </c>
      <c r="J37" s="82" t="e">
        <f t="shared" si="3"/>
        <v>#REF!</v>
      </c>
      <c r="L37" s="83" t="e">
        <f t="shared" si="4"/>
        <v>#REF!</v>
      </c>
      <c r="M37" s="82" t="e">
        <f t="shared" si="13"/>
        <v>#REF!</v>
      </c>
      <c r="N37" s="82" t="e">
        <f t="shared" si="6"/>
        <v>#REF!</v>
      </c>
      <c r="O37" s="82" t="e">
        <f t="shared" si="7"/>
        <v>#REF!</v>
      </c>
      <c r="Q37" s="84" t="str">
        <f t="shared" si="14"/>
        <v/>
      </c>
      <c r="R37" s="85" t="e">
        <f t="shared" si="0"/>
        <v>#REF!</v>
      </c>
      <c r="S37" s="84" t="e">
        <f t="shared" si="0"/>
        <v>#REF!</v>
      </c>
      <c r="T37" s="85" t="e">
        <f t="shared" si="1"/>
        <v>#REF!</v>
      </c>
      <c r="U37" s="85" t="e">
        <f t="shared" si="2"/>
        <v>#REF!</v>
      </c>
      <c r="V37" s="86" t="e">
        <f>#REF!</f>
        <v>#REF!</v>
      </c>
      <c r="W37" s="87">
        <f t="shared" si="9"/>
        <v>0</v>
      </c>
      <c r="X37" s="87">
        <f t="shared" si="9"/>
        <v>0</v>
      </c>
      <c r="Y37" s="88">
        <f t="shared" si="10"/>
        <v>0</v>
      </c>
      <c r="Z37" s="88">
        <f t="shared" si="11"/>
        <v>0</v>
      </c>
      <c r="AA37" s="88">
        <f t="shared" si="12"/>
        <v>4</v>
      </c>
    </row>
    <row r="38" spans="9:27">
      <c r="I38" s="82" t="e">
        <f>IF(#REF!&lt;&gt;"",#REF!,"")</f>
        <v>#REF!</v>
      </c>
      <c r="J38" s="82" t="e">
        <f t="shared" si="3"/>
        <v>#REF!</v>
      </c>
      <c r="L38" s="83" t="e">
        <f t="shared" si="4"/>
        <v>#REF!</v>
      </c>
      <c r="M38" s="82" t="e">
        <f t="shared" si="13"/>
        <v>#REF!</v>
      </c>
      <c r="N38" s="82" t="e">
        <f t="shared" si="6"/>
        <v>#REF!</v>
      </c>
      <c r="O38" s="82" t="e">
        <f t="shared" si="7"/>
        <v>#REF!</v>
      </c>
      <c r="Q38" s="84" t="str">
        <f t="shared" si="14"/>
        <v/>
      </c>
      <c r="R38" s="85" t="e">
        <f t="shared" si="0"/>
        <v>#REF!</v>
      </c>
      <c r="S38" s="84" t="e">
        <f t="shared" si="0"/>
        <v>#REF!</v>
      </c>
      <c r="T38" s="85" t="e">
        <f t="shared" si="1"/>
        <v>#REF!</v>
      </c>
      <c r="U38" s="85" t="e">
        <f t="shared" si="2"/>
        <v>#REF!</v>
      </c>
      <c r="V38" s="86" t="e">
        <f>#REF!</f>
        <v>#REF!</v>
      </c>
      <c r="W38" s="87">
        <f t="shared" si="9"/>
        <v>0</v>
      </c>
      <c r="X38" s="87">
        <f t="shared" si="9"/>
        <v>0</v>
      </c>
      <c r="Y38" s="88">
        <f t="shared" si="10"/>
        <v>0</v>
      </c>
      <c r="Z38" s="88">
        <f t="shared" si="11"/>
        <v>0</v>
      </c>
      <c r="AA38" s="88">
        <f t="shared" si="12"/>
        <v>4</v>
      </c>
    </row>
    <row r="39" spans="9:27">
      <c r="I39" s="82" t="e">
        <f>IF(#REF!&lt;&gt;"",#REF!,"")</f>
        <v>#REF!</v>
      </c>
      <c r="J39" s="82" t="e">
        <f t="shared" si="3"/>
        <v>#REF!</v>
      </c>
      <c r="L39" s="83" t="e">
        <f t="shared" si="4"/>
        <v>#REF!</v>
      </c>
      <c r="M39" s="82" t="e">
        <f t="shared" si="13"/>
        <v>#REF!</v>
      </c>
      <c r="N39" s="82" t="e">
        <f t="shared" si="6"/>
        <v>#REF!</v>
      </c>
      <c r="O39" s="82" t="e">
        <f t="shared" si="7"/>
        <v>#REF!</v>
      </c>
      <c r="Q39" s="84" t="str">
        <f t="shared" si="14"/>
        <v/>
      </c>
      <c r="R39" s="85" t="e">
        <f t="shared" si="0"/>
        <v>#REF!</v>
      </c>
      <c r="S39" s="84" t="e">
        <f t="shared" si="0"/>
        <v>#REF!</v>
      </c>
      <c r="T39" s="85" t="e">
        <f t="shared" si="1"/>
        <v>#REF!</v>
      </c>
      <c r="U39" s="85" t="e">
        <f t="shared" si="2"/>
        <v>#REF!</v>
      </c>
      <c r="V39" s="86" t="e">
        <f>#REF!</f>
        <v>#REF!</v>
      </c>
      <c r="W39" s="87">
        <f t="shared" si="9"/>
        <v>0</v>
      </c>
      <c r="X39" s="87">
        <f t="shared" si="9"/>
        <v>0</v>
      </c>
      <c r="Y39" s="88">
        <f t="shared" si="10"/>
        <v>0</v>
      </c>
      <c r="Z39" s="88">
        <f t="shared" si="11"/>
        <v>0</v>
      </c>
      <c r="AA39" s="88">
        <f t="shared" si="12"/>
        <v>4</v>
      </c>
    </row>
    <row r="40" spans="9:27">
      <c r="I40" s="82" t="e">
        <f>IF(#REF!&lt;&gt;"",#REF!,"")</f>
        <v>#REF!</v>
      </c>
      <c r="J40" s="82" t="e">
        <f t="shared" si="3"/>
        <v>#REF!</v>
      </c>
      <c r="L40" s="83" t="e">
        <f t="shared" si="4"/>
        <v>#REF!</v>
      </c>
      <c r="M40" s="82" t="e">
        <f t="shared" si="13"/>
        <v>#REF!</v>
      </c>
      <c r="N40" s="82" t="e">
        <f t="shared" si="6"/>
        <v>#REF!</v>
      </c>
      <c r="O40" s="82" t="e">
        <f t="shared" si="7"/>
        <v>#REF!</v>
      </c>
      <c r="Q40" s="84" t="str">
        <f t="shared" si="14"/>
        <v/>
      </c>
      <c r="R40" s="85" t="e">
        <f t="shared" si="0"/>
        <v>#REF!</v>
      </c>
      <c r="S40" s="84" t="e">
        <f t="shared" si="0"/>
        <v>#REF!</v>
      </c>
      <c r="T40" s="85" t="e">
        <f t="shared" si="1"/>
        <v>#REF!</v>
      </c>
      <c r="U40" s="85" t="e">
        <f t="shared" si="2"/>
        <v>#REF!</v>
      </c>
      <c r="V40" s="86" t="e">
        <f>#REF!</f>
        <v>#REF!</v>
      </c>
      <c r="W40" s="87">
        <f t="shared" si="9"/>
        <v>0</v>
      </c>
      <c r="X40" s="87">
        <f t="shared" si="9"/>
        <v>0</v>
      </c>
      <c r="Y40" s="88">
        <f t="shared" si="10"/>
        <v>0</v>
      </c>
      <c r="Z40" s="88">
        <f t="shared" si="11"/>
        <v>0</v>
      </c>
      <c r="AA40" s="88">
        <f t="shared" si="12"/>
        <v>4</v>
      </c>
    </row>
    <row r="41" spans="9:27">
      <c r="I41" s="82" t="e">
        <f>IF(#REF!&lt;&gt;"",#REF!,"")</f>
        <v>#REF!</v>
      </c>
      <c r="J41" s="82" t="e">
        <f t="shared" si="3"/>
        <v>#REF!</v>
      </c>
      <c r="L41" s="83" t="e">
        <f t="shared" si="4"/>
        <v>#REF!</v>
      </c>
      <c r="M41" s="82" t="e">
        <f t="shared" si="13"/>
        <v>#REF!</v>
      </c>
      <c r="N41" s="82" t="e">
        <f t="shared" si="6"/>
        <v>#REF!</v>
      </c>
      <c r="O41" s="82" t="e">
        <f t="shared" si="7"/>
        <v>#REF!</v>
      </c>
      <c r="Q41" s="84" t="str">
        <f t="shared" si="14"/>
        <v/>
      </c>
      <c r="R41" s="85" t="e">
        <f t="shared" si="0"/>
        <v>#REF!</v>
      </c>
      <c r="S41" s="84" t="e">
        <f t="shared" si="0"/>
        <v>#REF!</v>
      </c>
      <c r="T41" s="85" t="e">
        <f t="shared" si="1"/>
        <v>#REF!</v>
      </c>
      <c r="U41" s="85" t="e">
        <f t="shared" si="2"/>
        <v>#REF!</v>
      </c>
      <c r="V41" s="86" t="e">
        <f>#REF!</f>
        <v>#REF!</v>
      </c>
      <c r="W41" s="87">
        <f t="shared" si="9"/>
        <v>0</v>
      </c>
      <c r="X41" s="87">
        <f t="shared" si="9"/>
        <v>0</v>
      </c>
      <c r="Y41" s="88">
        <f t="shared" si="10"/>
        <v>0</v>
      </c>
      <c r="Z41" s="88">
        <f t="shared" si="11"/>
        <v>0</v>
      </c>
      <c r="AA41" s="88">
        <f t="shared" si="12"/>
        <v>4</v>
      </c>
    </row>
    <row r="42" spans="9:27">
      <c r="I42" s="82" t="e">
        <f>IF(#REF!&lt;&gt;"",#REF!,"")</f>
        <v>#REF!</v>
      </c>
      <c r="J42" s="82" t="e">
        <f t="shared" si="3"/>
        <v>#REF!</v>
      </c>
      <c r="L42" s="83" t="e">
        <f t="shared" si="4"/>
        <v>#REF!</v>
      </c>
      <c r="M42" s="82" t="e">
        <f t="shared" si="13"/>
        <v>#REF!</v>
      </c>
      <c r="N42" s="82" t="e">
        <f t="shared" si="6"/>
        <v>#REF!</v>
      </c>
      <c r="O42" s="82" t="e">
        <f t="shared" si="7"/>
        <v>#REF!</v>
      </c>
      <c r="Q42" s="84" t="str">
        <f t="shared" si="14"/>
        <v/>
      </c>
      <c r="R42" s="85" t="e">
        <f t="shared" si="0"/>
        <v>#REF!</v>
      </c>
      <c r="S42" s="84" t="e">
        <f t="shared" si="0"/>
        <v>#REF!</v>
      </c>
      <c r="T42" s="85" t="e">
        <f t="shared" si="1"/>
        <v>#REF!</v>
      </c>
      <c r="U42" s="85" t="e">
        <f t="shared" si="2"/>
        <v>#REF!</v>
      </c>
      <c r="V42" s="86" t="e">
        <f>#REF!</f>
        <v>#REF!</v>
      </c>
      <c r="W42" s="87">
        <f t="shared" si="9"/>
        <v>0</v>
      </c>
      <c r="X42" s="87">
        <f t="shared" si="9"/>
        <v>0</v>
      </c>
      <c r="Y42" s="88">
        <f t="shared" si="10"/>
        <v>0</v>
      </c>
      <c r="Z42" s="88">
        <f t="shared" si="11"/>
        <v>0</v>
      </c>
      <c r="AA42" s="88">
        <f t="shared" si="12"/>
        <v>4</v>
      </c>
    </row>
    <row r="43" spans="9:27">
      <c r="I43" s="82" t="e">
        <f>IF(#REF!&lt;&gt;"",#REF!,"")</f>
        <v>#REF!</v>
      </c>
      <c r="J43" s="82" t="e">
        <f t="shared" si="3"/>
        <v>#REF!</v>
      </c>
      <c r="L43" s="83" t="e">
        <f t="shared" si="4"/>
        <v>#REF!</v>
      </c>
      <c r="M43" s="82" t="e">
        <f t="shared" si="13"/>
        <v>#REF!</v>
      </c>
      <c r="N43" s="82" t="e">
        <f t="shared" si="6"/>
        <v>#REF!</v>
      </c>
      <c r="O43" s="82" t="e">
        <f t="shared" si="7"/>
        <v>#REF!</v>
      </c>
      <c r="Q43" s="84" t="str">
        <f t="shared" si="14"/>
        <v/>
      </c>
      <c r="R43" s="85" t="e">
        <f t="shared" si="0"/>
        <v>#REF!</v>
      </c>
      <c r="S43" s="84" t="e">
        <f t="shared" si="0"/>
        <v>#REF!</v>
      </c>
      <c r="T43" s="85" t="e">
        <f t="shared" si="1"/>
        <v>#REF!</v>
      </c>
      <c r="U43" s="85" t="e">
        <f t="shared" si="2"/>
        <v>#REF!</v>
      </c>
      <c r="V43" s="86" t="e">
        <f>#REF!</f>
        <v>#REF!</v>
      </c>
      <c r="W43" s="87">
        <f t="shared" si="9"/>
        <v>0</v>
      </c>
      <c r="X43" s="87">
        <f t="shared" si="9"/>
        <v>0</v>
      </c>
      <c r="Y43" s="88">
        <f t="shared" si="10"/>
        <v>0</v>
      </c>
      <c r="Z43" s="88">
        <f t="shared" si="11"/>
        <v>0</v>
      </c>
      <c r="AA43" s="88">
        <f t="shared" si="12"/>
        <v>4</v>
      </c>
    </row>
    <row r="44" spans="9:27">
      <c r="I44" s="82" t="e">
        <f>IF(#REF!&lt;&gt;"",#REF!,"")</f>
        <v>#REF!</v>
      </c>
      <c r="J44" s="82" t="e">
        <f t="shared" si="3"/>
        <v>#REF!</v>
      </c>
      <c r="L44" s="83" t="e">
        <f t="shared" si="4"/>
        <v>#REF!</v>
      </c>
      <c r="M44" s="82" t="e">
        <f t="shared" si="13"/>
        <v>#REF!</v>
      </c>
      <c r="N44" s="82" t="e">
        <f t="shared" si="6"/>
        <v>#REF!</v>
      </c>
      <c r="O44" s="82" t="e">
        <f t="shared" si="7"/>
        <v>#REF!</v>
      </c>
      <c r="Q44" s="84" t="str">
        <f t="shared" si="14"/>
        <v/>
      </c>
      <c r="R44" s="85" t="e">
        <f t="shared" si="0"/>
        <v>#REF!</v>
      </c>
      <c r="S44" s="84" t="e">
        <f t="shared" si="0"/>
        <v>#REF!</v>
      </c>
      <c r="T44" s="85" t="e">
        <f t="shared" si="1"/>
        <v>#REF!</v>
      </c>
      <c r="U44" s="85" t="e">
        <f t="shared" si="2"/>
        <v>#REF!</v>
      </c>
      <c r="V44" s="86" t="e">
        <f>#REF!</f>
        <v>#REF!</v>
      </c>
      <c r="W44" s="87">
        <f t="shared" si="9"/>
        <v>0</v>
      </c>
      <c r="X44" s="87">
        <f t="shared" si="9"/>
        <v>0</v>
      </c>
      <c r="Y44" s="88">
        <f t="shared" si="10"/>
        <v>0</v>
      </c>
      <c r="Z44" s="88">
        <f t="shared" si="11"/>
        <v>0</v>
      </c>
      <c r="AA44" s="88">
        <f t="shared" si="12"/>
        <v>4</v>
      </c>
    </row>
    <row r="45" spans="9:27">
      <c r="I45" s="82" t="e">
        <f>IF(#REF!&lt;&gt;"",#REF!,"")</f>
        <v>#REF!</v>
      </c>
      <c r="J45" s="82" t="e">
        <f t="shared" si="3"/>
        <v>#REF!</v>
      </c>
      <c r="L45" s="83" t="e">
        <f t="shared" si="4"/>
        <v>#REF!</v>
      </c>
      <c r="M45" s="82" t="e">
        <f t="shared" si="13"/>
        <v>#REF!</v>
      </c>
      <c r="N45" s="82" t="e">
        <f t="shared" si="6"/>
        <v>#REF!</v>
      </c>
      <c r="O45" s="82" t="e">
        <f t="shared" si="7"/>
        <v>#REF!</v>
      </c>
      <c r="Q45" s="84" t="str">
        <f t="shared" si="14"/>
        <v/>
      </c>
      <c r="R45" s="85" t="e">
        <f t="shared" si="0"/>
        <v>#REF!</v>
      </c>
      <c r="S45" s="84" t="e">
        <f t="shared" si="0"/>
        <v>#REF!</v>
      </c>
      <c r="T45" s="85" t="e">
        <f t="shared" si="1"/>
        <v>#REF!</v>
      </c>
      <c r="U45" s="85" t="e">
        <f t="shared" si="2"/>
        <v>#REF!</v>
      </c>
      <c r="V45" s="86" t="e">
        <f>#REF!</f>
        <v>#REF!</v>
      </c>
      <c r="W45" s="87">
        <f t="shared" si="9"/>
        <v>0</v>
      </c>
      <c r="X45" s="87">
        <f t="shared" si="9"/>
        <v>0</v>
      </c>
      <c r="Y45" s="88">
        <f t="shared" si="10"/>
        <v>0</v>
      </c>
      <c r="Z45" s="88">
        <f t="shared" si="11"/>
        <v>0</v>
      </c>
      <c r="AA45" s="88">
        <f t="shared" si="12"/>
        <v>4</v>
      </c>
    </row>
    <row r="46" spans="9:27">
      <c r="I46" s="82" t="e">
        <f>IF(#REF!&lt;&gt;"",#REF!,"")</f>
        <v>#REF!</v>
      </c>
      <c r="J46" s="82" t="e">
        <f t="shared" si="3"/>
        <v>#REF!</v>
      </c>
      <c r="L46" s="83" t="e">
        <f t="shared" si="4"/>
        <v>#REF!</v>
      </c>
      <c r="M46" s="82" t="e">
        <f t="shared" si="13"/>
        <v>#REF!</v>
      </c>
      <c r="N46" s="82" t="e">
        <f t="shared" si="6"/>
        <v>#REF!</v>
      </c>
      <c r="O46" s="82" t="e">
        <f t="shared" si="7"/>
        <v>#REF!</v>
      </c>
      <c r="Q46" s="84" t="str">
        <f t="shared" si="14"/>
        <v/>
      </c>
      <c r="R46" s="85" t="e">
        <f t="shared" si="0"/>
        <v>#REF!</v>
      </c>
      <c r="S46" s="84" t="e">
        <f t="shared" si="0"/>
        <v>#REF!</v>
      </c>
      <c r="T46" s="85" t="e">
        <f t="shared" si="1"/>
        <v>#REF!</v>
      </c>
      <c r="U46" s="85" t="e">
        <f t="shared" si="2"/>
        <v>#REF!</v>
      </c>
      <c r="V46" s="86" t="e">
        <f>#REF!</f>
        <v>#REF!</v>
      </c>
      <c r="W46" s="87">
        <f t="shared" si="9"/>
        <v>0</v>
      </c>
      <c r="X46" s="87">
        <f t="shared" si="9"/>
        <v>0</v>
      </c>
      <c r="Y46" s="88">
        <f t="shared" si="10"/>
        <v>0</v>
      </c>
      <c r="Z46" s="88">
        <f t="shared" si="11"/>
        <v>0</v>
      </c>
      <c r="AA46" s="88">
        <f t="shared" si="12"/>
        <v>4</v>
      </c>
    </row>
    <row r="47" spans="9:27">
      <c r="I47" s="82" t="e">
        <f>IF(#REF!&lt;&gt;"",#REF!,"")</f>
        <v>#REF!</v>
      </c>
      <c r="J47" s="82" t="e">
        <f t="shared" si="3"/>
        <v>#REF!</v>
      </c>
      <c r="L47" s="83" t="e">
        <f t="shared" si="4"/>
        <v>#REF!</v>
      </c>
      <c r="M47" s="82" t="e">
        <f t="shared" si="13"/>
        <v>#REF!</v>
      </c>
      <c r="N47" s="82" t="e">
        <f t="shared" si="6"/>
        <v>#REF!</v>
      </c>
      <c r="O47" s="82" t="e">
        <f t="shared" si="7"/>
        <v>#REF!</v>
      </c>
      <c r="Q47" s="84" t="str">
        <f t="shared" si="14"/>
        <v/>
      </c>
      <c r="R47" s="85" t="e">
        <f t="shared" si="0"/>
        <v>#REF!</v>
      </c>
      <c r="S47" s="84" t="e">
        <f t="shared" si="0"/>
        <v>#REF!</v>
      </c>
      <c r="T47" s="85" t="e">
        <f t="shared" si="1"/>
        <v>#REF!</v>
      </c>
      <c r="U47" s="85" t="e">
        <f t="shared" si="2"/>
        <v>#REF!</v>
      </c>
      <c r="V47" s="86" t="e">
        <f>#REF!</f>
        <v>#REF!</v>
      </c>
      <c r="W47" s="87">
        <f t="shared" si="9"/>
        <v>0</v>
      </c>
      <c r="X47" s="87">
        <f t="shared" si="9"/>
        <v>0</v>
      </c>
      <c r="Y47" s="88">
        <f t="shared" si="10"/>
        <v>0</v>
      </c>
      <c r="Z47" s="88">
        <f t="shared" si="11"/>
        <v>0</v>
      </c>
      <c r="AA47" s="88">
        <f t="shared" si="12"/>
        <v>4</v>
      </c>
    </row>
    <row r="48" spans="9:27">
      <c r="I48" s="82" t="e">
        <f>IF(#REF!&lt;&gt;"",#REF!,"")</f>
        <v>#REF!</v>
      </c>
      <c r="J48" s="82" t="e">
        <f t="shared" si="3"/>
        <v>#REF!</v>
      </c>
      <c r="L48" s="83" t="e">
        <f t="shared" si="4"/>
        <v>#REF!</v>
      </c>
      <c r="M48" s="82" t="e">
        <f t="shared" si="13"/>
        <v>#REF!</v>
      </c>
      <c r="N48" s="82" t="e">
        <f t="shared" si="6"/>
        <v>#REF!</v>
      </c>
      <c r="O48" s="82" t="e">
        <f t="shared" si="7"/>
        <v>#REF!</v>
      </c>
      <c r="Q48" s="84" t="str">
        <f t="shared" si="14"/>
        <v/>
      </c>
      <c r="R48" s="85" t="e">
        <f t="shared" si="0"/>
        <v>#REF!</v>
      </c>
      <c r="S48" s="84" t="e">
        <f t="shared" si="0"/>
        <v>#REF!</v>
      </c>
      <c r="T48" s="85" t="e">
        <f t="shared" si="1"/>
        <v>#REF!</v>
      </c>
      <c r="U48" s="85" t="e">
        <f t="shared" si="2"/>
        <v>#REF!</v>
      </c>
      <c r="V48" s="86" t="e">
        <f>#REF!</f>
        <v>#REF!</v>
      </c>
      <c r="W48" s="87">
        <f t="shared" si="9"/>
        <v>0</v>
      </c>
      <c r="X48" s="87">
        <f t="shared" si="9"/>
        <v>0</v>
      </c>
      <c r="Y48" s="88">
        <f t="shared" si="10"/>
        <v>0</v>
      </c>
      <c r="Z48" s="88">
        <f t="shared" si="11"/>
        <v>0</v>
      </c>
      <c r="AA48" s="88">
        <f t="shared" si="12"/>
        <v>4</v>
      </c>
    </row>
    <row r="49" spans="9:27">
      <c r="I49" s="82" t="e">
        <f>IF(#REF!&lt;&gt;"",#REF!,"")</f>
        <v>#REF!</v>
      </c>
      <c r="J49" s="82" t="e">
        <f t="shared" si="3"/>
        <v>#REF!</v>
      </c>
      <c r="L49" s="83" t="e">
        <f t="shared" si="4"/>
        <v>#REF!</v>
      </c>
      <c r="M49" s="82" t="e">
        <f t="shared" si="13"/>
        <v>#REF!</v>
      </c>
      <c r="N49" s="82" t="e">
        <f t="shared" si="6"/>
        <v>#REF!</v>
      </c>
      <c r="O49" s="82" t="e">
        <f t="shared" si="7"/>
        <v>#REF!</v>
      </c>
      <c r="Q49" s="84" t="str">
        <f t="shared" si="14"/>
        <v/>
      </c>
      <c r="R49" s="85" t="e">
        <f t="shared" si="0"/>
        <v>#REF!</v>
      </c>
      <c r="S49" s="84" t="e">
        <f t="shared" si="0"/>
        <v>#REF!</v>
      </c>
      <c r="T49" s="85" t="e">
        <f t="shared" si="1"/>
        <v>#REF!</v>
      </c>
      <c r="U49" s="85" t="e">
        <f t="shared" si="2"/>
        <v>#REF!</v>
      </c>
      <c r="V49" s="86" t="e">
        <f>#REF!</f>
        <v>#REF!</v>
      </c>
      <c r="W49" s="87">
        <f t="shared" si="9"/>
        <v>0</v>
      </c>
      <c r="X49" s="87">
        <f t="shared" si="9"/>
        <v>0</v>
      </c>
      <c r="Y49" s="88">
        <f t="shared" si="10"/>
        <v>0</v>
      </c>
      <c r="Z49" s="88">
        <f t="shared" si="11"/>
        <v>0</v>
      </c>
      <c r="AA49" s="88">
        <f t="shared" si="12"/>
        <v>4</v>
      </c>
    </row>
    <row r="50" spans="9:27">
      <c r="I50" s="82" t="e">
        <f>IF(#REF!&lt;&gt;"",#REF!,"")</f>
        <v>#REF!</v>
      </c>
      <c r="J50" s="82" t="e">
        <f t="shared" si="3"/>
        <v>#REF!</v>
      </c>
      <c r="L50" s="83" t="e">
        <f t="shared" si="4"/>
        <v>#REF!</v>
      </c>
      <c r="M50" s="82" t="e">
        <f t="shared" si="13"/>
        <v>#REF!</v>
      </c>
      <c r="N50" s="82" t="e">
        <f t="shared" si="6"/>
        <v>#REF!</v>
      </c>
      <c r="O50" s="82" t="e">
        <f t="shared" si="7"/>
        <v>#REF!</v>
      </c>
      <c r="Q50" s="84" t="str">
        <f t="shared" si="14"/>
        <v/>
      </c>
      <c r="R50" s="85" t="e">
        <f t="shared" si="0"/>
        <v>#REF!</v>
      </c>
      <c r="S50" s="84" t="e">
        <f t="shared" si="0"/>
        <v>#REF!</v>
      </c>
      <c r="T50" s="85" t="e">
        <f t="shared" si="1"/>
        <v>#REF!</v>
      </c>
      <c r="U50" s="85" t="e">
        <f t="shared" si="2"/>
        <v>#REF!</v>
      </c>
      <c r="V50" s="86" t="e">
        <f>#REF!</f>
        <v>#REF!</v>
      </c>
      <c r="W50" s="87">
        <f t="shared" si="9"/>
        <v>0</v>
      </c>
      <c r="X50" s="87">
        <f t="shared" si="9"/>
        <v>0</v>
      </c>
      <c r="Y50" s="88">
        <f t="shared" si="10"/>
        <v>0</v>
      </c>
      <c r="Z50" s="88">
        <f t="shared" si="11"/>
        <v>0</v>
      </c>
      <c r="AA50" s="88">
        <f t="shared" si="12"/>
        <v>4</v>
      </c>
    </row>
    <row r="51" spans="9:27">
      <c r="I51" s="82" t="e">
        <f>IF(#REF!&lt;&gt;"",#REF!,"")</f>
        <v>#REF!</v>
      </c>
      <c r="J51" s="82" t="e">
        <f t="shared" si="3"/>
        <v>#REF!</v>
      </c>
      <c r="L51" s="83" t="e">
        <f t="shared" si="4"/>
        <v>#REF!</v>
      </c>
      <c r="M51" s="82" t="e">
        <f t="shared" si="13"/>
        <v>#REF!</v>
      </c>
      <c r="N51" s="82" t="e">
        <f t="shared" si="6"/>
        <v>#REF!</v>
      </c>
      <c r="O51" s="82" t="e">
        <f t="shared" si="7"/>
        <v>#REF!</v>
      </c>
      <c r="Q51" s="84" t="str">
        <f t="shared" si="14"/>
        <v/>
      </c>
      <c r="R51" s="85" t="e">
        <f t="shared" si="0"/>
        <v>#REF!</v>
      </c>
      <c r="S51" s="84" t="e">
        <f t="shared" si="0"/>
        <v>#REF!</v>
      </c>
      <c r="T51" s="85" t="e">
        <f t="shared" si="1"/>
        <v>#REF!</v>
      </c>
      <c r="U51" s="85" t="e">
        <f t="shared" si="2"/>
        <v>#REF!</v>
      </c>
      <c r="V51" s="86" t="e">
        <f>#REF!</f>
        <v>#REF!</v>
      </c>
      <c r="W51" s="87">
        <f t="shared" si="9"/>
        <v>0</v>
      </c>
      <c r="X51" s="87">
        <f t="shared" si="9"/>
        <v>0</v>
      </c>
      <c r="Y51" s="88">
        <f t="shared" si="10"/>
        <v>0</v>
      </c>
      <c r="Z51" s="88">
        <f t="shared" si="11"/>
        <v>0</v>
      </c>
      <c r="AA51" s="88">
        <f t="shared" si="12"/>
        <v>4</v>
      </c>
    </row>
    <row r="52" spans="9:27">
      <c r="I52" s="82" t="e">
        <f>IF(#REF!&lt;&gt;"",#REF!,"")</f>
        <v>#REF!</v>
      </c>
      <c r="J52" s="82" t="e">
        <f t="shared" si="3"/>
        <v>#REF!</v>
      </c>
      <c r="L52" s="83" t="e">
        <f t="shared" si="4"/>
        <v>#REF!</v>
      </c>
      <c r="M52" s="82" t="e">
        <f t="shared" si="13"/>
        <v>#REF!</v>
      </c>
      <c r="N52" s="82" t="e">
        <f t="shared" si="6"/>
        <v>#REF!</v>
      </c>
      <c r="O52" s="82" t="e">
        <f t="shared" si="7"/>
        <v>#REF!</v>
      </c>
      <c r="Q52" s="84" t="str">
        <f t="shared" si="14"/>
        <v/>
      </c>
      <c r="R52" s="85" t="e">
        <f t="shared" si="0"/>
        <v>#REF!</v>
      </c>
      <c r="S52" s="84" t="e">
        <f t="shared" si="0"/>
        <v>#REF!</v>
      </c>
      <c r="T52" s="85" t="e">
        <f t="shared" si="1"/>
        <v>#REF!</v>
      </c>
      <c r="U52" s="85" t="e">
        <f t="shared" si="2"/>
        <v>#REF!</v>
      </c>
      <c r="V52" s="86" t="e">
        <f>#REF!</f>
        <v>#REF!</v>
      </c>
      <c r="W52" s="87">
        <f t="shared" si="9"/>
        <v>0</v>
      </c>
      <c r="X52" s="87">
        <f t="shared" si="9"/>
        <v>0</v>
      </c>
      <c r="Y52" s="88">
        <f t="shared" si="10"/>
        <v>0</v>
      </c>
      <c r="Z52" s="88">
        <f t="shared" si="11"/>
        <v>0</v>
      </c>
      <c r="AA52" s="88">
        <f t="shared" si="12"/>
        <v>4</v>
      </c>
    </row>
    <row r="53" spans="9:27">
      <c r="I53" s="82" t="e">
        <f>IF(#REF!&lt;&gt;"",#REF!,"")</f>
        <v>#REF!</v>
      </c>
      <c r="J53" s="82" t="e">
        <f t="shared" si="3"/>
        <v>#REF!</v>
      </c>
      <c r="L53" s="83" t="e">
        <f t="shared" si="4"/>
        <v>#REF!</v>
      </c>
      <c r="M53" s="82" t="e">
        <f t="shared" si="13"/>
        <v>#REF!</v>
      </c>
      <c r="N53" s="82" t="e">
        <f t="shared" si="6"/>
        <v>#REF!</v>
      </c>
      <c r="O53" s="82" t="e">
        <f t="shared" si="7"/>
        <v>#REF!</v>
      </c>
      <c r="Q53" s="84" t="str">
        <f t="shared" si="14"/>
        <v/>
      </c>
      <c r="R53" s="85" t="e">
        <f t="shared" si="0"/>
        <v>#REF!</v>
      </c>
      <c r="S53" s="84" t="e">
        <f t="shared" si="0"/>
        <v>#REF!</v>
      </c>
      <c r="T53" s="85" t="e">
        <f t="shared" si="1"/>
        <v>#REF!</v>
      </c>
      <c r="U53" s="85" t="e">
        <f t="shared" si="2"/>
        <v>#REF!</v>
      </c>
      <c r="V53" s="86" t="e">
        <f>#REF!</f>
        <v>#REF!</v>
      </c>
      <c r="W53" s="87">
        <f t="shared" si="9"/>
        <v>0</v>
      </c>
      <c r="X53" s="87">
        <f t="shared" si="9"/>
        <v>0</v>
      </c>
      <c r="Y53" s="88">
        <f t="shared" si="10"/>
        <v>0</v>
      </c>
      <c r="Z53" s="88">
        <f t="shared" si="11"/>
        <v>0</v>
      </c>
      <c r="AA53" s="88">
        <f t="shared" si="12"/>
        <v>4</v>
      </c>
    </row>
    <row r="54" spans="9:27">
      <c r="I54" s="82" t="e">
        <f>IF(#REF!&lt;&gt;"",#REF!,"")</f>
        <v>#REF!</v>
      </c>
      <c r="J54" s="82" t="e">
        <f t="shared" si="3"/>
        <v>#REF!</v>
      </c>
      <c r="L54" s="83" t="e">
        <f t="shared" si="4"/>
        <v>#REF!</v>
      </c>
      <c r="M54" s="82" t="e">
        <f t="shared" si="13"/>
        <v>#REF!</v>
      </c>
      <c r="N54" s="82" t="e">
        <f t="shared" si="6"/>
        <v>#REF!</v>
      </c>
      <c r="O54" s="82" t="e">
        <f t="shared" si="7"/>
        <v>#REF!</v>
      </c>
      <c r="Q54" s="84" t="str">
        <f t="shared" si="14"/>
        <v/>
      </c>
      <c r="R54" s="85" t="e">
        <f t="shared" si="0"/>
        <v>#REF!</v>
      </c>
      <c r="S54" s="84" t="e">
        <f t="shared" si="0"/>
        <v>#REF!</v>
      </c>
      <c r="T54" s="85" t="e">
        <f t="shared" si="1"/>
        <v>#REF!</v>
      </c>
      <c r="U54" s="85" t="e">
        <f t="shared" si="2"/>
        <v>#REF!</v>
      </c>
      <c r="V54" s="86" t="e">
        <f>#REF!</f>
        <v>#REF!</v>
      </c>
      <c r="W54" s="87">
        <f t="shared" si="9"/>
        <v>0</v>
      </c>
      <c r="X54" s="87">
        <f t="shared" si="9"/>
        <v>0</v>
      </c>
      <c r="Y54" s="88">
        <f t="shared" si="10"/>
        <v>0</v>
      </c>
      <c r="Z54" s="88">
        <f t="shared" si="11"/>
        <v>0</v>
      </c>
      <c r="AA54" s="88">
        <f t="shared" si="12"/>
        <v>4</v>
      </c>
    </row>
    <row r="55" spans="9:27">
      <c r="I55" s="82" t="e">
        <f>IF(#REF!&lt;&gt;"",#REF!,"")</f>
        <v>#REF!</v>
      </c>
      <c r="J55" s="82" t="e">
        <f t="shared" si="3"/>
        <v>#REF!</v>
      </c>
      <c r="L55" s="83" t="e">
        <f t="shared" si="4"/>
        <v>#REF!</v>
      </c>
      <c r="M55" s="82" t="e">
        <f t="shared" si="13"/>
        <v>#REF!</v>
      </c>
      <c r="N55" s="82" t="e">
        <f t="shared" si="6"/>
        <v>#REF!</v>
      </c>
      <c r="O55" s="82" t="e">
        <f t="shared" si="7"/>
        <v>#REF!</v>
      </c>
      <c r="Q55" s="84" t="str">
        <f t="shared" si="14"/>
        <v/>
      </c>
      <c r="R55" s="85" t="e">
        <f t="shared" si="0"/>
        <v>#REF!</v>
      </c>
      <c r="S55" s="84" t="e">
        <f t="shared" si="0"/>
        <v>#REF!</v>
      </c>
      <c r="T55" s="85" t="e">
        <f t="shared" si="1"/>
        <v>#REF!</v>
      </c>
      <c r="U55" s="85" t="e">
        <f t="shared" si="2"/>
        <v>#REF!</v>
      </c>
      <c r="V55" s="86" t="e">
        <f>#REF!</f>
        <v>#REF!</v>
      </c>
      <c r="W55" s="87">
        <f t="shared" si="9"/>
        <v>0</v>
      </c>
      <c r="X55" s="87">
        <f t="shared" si="9"/>
        <v>0</v>
      </c>
      <c r="Y55" s="88">
        <f t="shared" si="10"/>
        <v>0</v>
      </c>
      <c r="Z55" s="88">
        <f t="shared" si="11"/>
        <v>0</v>
      </c>
      <c r="AA55" s="88">
        <f t="shared" si="12"/>
        <v>4</v>
      </c>
    </row>
    <row r="56" spans="9:27">
      <c r="I56" s="82" t="e">
        <f>IF(#REF!&lt;&gt;"",#REF!,"")</f>
        <v>#REF!</v>
      </c>
      <c r="J56" s="82" t="e">
        <f t="shared" si="3"/>
        <v>#REF!</v>
      </c>
      <c r="L56" s="83" t="e">
        <f t="shared" si="4"/>
        <v>#REF!</v>
      </c>
      <c r="M56" s="82" t="e">
        <f t="shared" si="13"/>
        <v>#REF!</v>
      </c>
      <c r="N56" s="82" t="e">
        <f t="shared" si="6"/>
        <v>#REF!</v>
      </c>
      <c r="O56" s="82" t="e">
        <f t="shared" si="7"/>
        <v>#REF!</v>
      </c>
      <c r="Q56" s="84" t="str">
        <f t="shared" si="14"/>
        <v/>
      </c>
      <c r="R56" s="85" t="e">
        <f t="shared" si="0"/>
        <v>#REF!</v>
      </c>
      <c r="S56" s="84" t="e">
        <f t="shared" si="0"/>
        <v>#REF!</v>
      </c>
      <c r="T56" s="85" t="e">
        <f t="shared" si="1"/>
        <v>#REF!</v>
      </c>
      <c r="U56" s="85" t="e">
        <f t="shared" si="2"/>
        <v>#REF!</v>
      </c>
      <c r="V56" s="86" t="e">
        <f>#REF!</f>
        <v>#REF!</v>
      </c>
      <c r="W56" s="87">
        <f t="shared" si="9"/>
        <v>0</v>
      </c>
      <c r="X56" s="87">
        <f t="shared" si="9"/>
        <v>0</v>
      </c>
      <c r="Y56" s="88">
        <f t="shared" si="10"/>
        <v>0</v>
      </c>
      <c r="Z56" s="88">
        <f t="shared" si="11"/>
        <v>0</v>
      </c>
      <c r="AA56" s="88">
        <f t="shared" si="12"/>
        <v>4</v>
      </c>
    </row>
    <row r="57" spans="9:27">
      <c r="I57" s="82" t="e">
        <f>IF(#REF!&lt;&gt;"",#REF!,"")</f>
        <v>#REF!</v>
      </c>
      <c r="J57" s="82" t="e">
        <f t="shared" si="3"/>
        <v>#REF!</v>
      </c>
      <c r="L57" s="83" t="e">
        <f t="shared" si="4"/>
        <v>#REF!</v>
      </c>
      <c r="M57" s="82" t="e">
        <f t="shared" si="13"/>
        <v>#REF!</v>
      </c>
      <c r="N57" s="82" t="e">
        <f t="shared" si="6"/>
        <v>#REF!</v>
      </c>
      <c r="O57" s="82" t="e">
        <f t="shared" si="7"/>
        <v>#REF!</v>
      </c>
      <c r="Q57" s="84" t="str">
        <f t="shared" si="14"/>
        <v/>
      </c>
      <c r="R57" s="85" t="e">
        <f t="shared" si="0"/>
        <v>#REF!</v>
      </c>
      <c r="S57" s="84" t="e">
        <f t="shared" si="0"/>
        <v>#REF!</v>
      </c>
      <c r="T57" s="85" t="e">
        <f t="shared" si="1"/>
        <v>#REF!</v>
      </c>
      <c r="U57" s="85" t="e">
        <f t="shared" si="2"/>
        <v>#REF!</v>
      </c>
      <c r="V57" s="86" t="e">
        <f>#REF!</f>
        <v>#REF!</v>
      </c>
      <c r="W57" s="87">
        <f t="shared" si="9"/>
        <v>0</v>
      </c>
      <c r="X57" s="87">
        <f t="shared" si="9"/>
        <v>0</v>
      </c>
      <c r="Y57" s="88">
        <f t="shared" si="10"/>
        <v>0</v>
      </c>
      <c r="Z57" s="88">
        <f t="shared" si="11"/>
        <v>0</v>
      </c>
      <c r="AA57" s="88">
        <f t="shared" si="12"/>
        <v>4</v>
      </c>
    </row>
    <row r="58" spans="9:27">
      <c r="I58" s="82" t="e">
        <f>IF(#REF!&lt;&gt;"",#REF!,"")</f>
        <v>#REF!</v>
      </c>
      <c r="J58" s="82" t="e">
        <f t="shared" si="3"/>
        <v>#REF!</v>
      </c>
      <c r="L58" s="83" t="e">
        <f t="shared" si="4"/>
        <v>#REF!</v>
      </c>
      <c r="M58" s="82" t="e">
        <f t="shared" si="13"/>
        <v>#REF!</v>
      </c>
      <c r="N58" s="82" t="e">
        <f t="shared" si="6"/>
        <v>#REF!</v>
      </c>
      <c r="O58" s="82" t="e">
        <f t="shared" si="7"/>
        <v>#REF!</v>
      </c>
      <c r="Q58" s="84" t="str">
        <f t="shared" si="14"/>
        <v/>
      </c>
      <c r="R58" s="85" t="e">
        <f t="shared" si="0"/>
        <v>#REF!</v>
      </c>
      <c r="S58" s="84" t="e">
        <f t="shared" si="0"/>
        <v>#REF!</v>
      </c>
      <c r="T58" s="85" t="e">
        <f t="shared" si="1"/>
        <v>#REF!</v>
      </c>
      <c r="U58" s="85" t="e">
        <f t="shared" si="2"/>
        <v>#REF!</v>
      </c>
      <c r="V58" s="86" t="e">
        <f>#REF!</f>
        <v>#REF!</v>
      </c>
      <c r="W58" s="87">
        <f t="shared" si="9"/>
        <v>0</v>
      </c>
      <c r="X58" s="87">
        <f t="shared" si="9"/>
        <v>0</v>
      </c>
      <c r="Y58" s="88">
        <f t="shared" si="10"/>
        <v>0</v>
      </c>
      <c r="Z58" s="88">
        <f t="shared" si="11"/>
        <v>0</v>
      </c>
      <c r="AA58" s="88">
        <f t="shared" si="12"/>
        <v>4</v>
      </c>
    </row>
    <row r="59" spans="9:27">
      <c r="I59" s="82" t="e">
        <f>IF(#REF!&lt;&gt;"",#REF!,"")</f>
        <v>#REF!</v>
      </c>
      <c r="J59" s="82" t="e">
        <f t="shared" si="3"/>
        <v>#REF!</v>
      </c>
      <c r="L59" s="83" t="e">
        <f t="shared" si="4"/>
        <v>#REF!</v>
      </c>
      <c r="M59" s="82" t="e">
        <f t="shared" si="13"/>
        <v>#REF!</v>
      </c>
      <c r="N59" s="82" t="e">
        <f t="shared" si="6"/>
        <v>#REF!</v>
      </c>
      <c r="O59" s="82" t="e">
        <f t="shared" si="7"/>
        <v>#REF!</v>
      </c>
      <c r="Q59" s="84" t="str">
        <f t="shared" si="14"/>
        <v/>
      </c>
      <c r="R59" s="85" t="e">
        <f t="shared" si="0"/>
        <v>#REF!</v>
      </c>
      <c r="S59" s="84" t="e">
        <f t="shared" si="0"/>
        <v>#REF!</v>
      </c>
      <c r="T59" s="85" t="e">
        <f t="shared" si="1"/>
        <v>#REF!</v>
      </c>
      <c r="U59" s="85" t="e">
        <f t="shared" si="2"/>
        <v>#REF!</v>
      </c>
      <c r="V59" s="86" t="e">
        <f>#REF!</f>
        <v>#REF!</v>
      </c>
      <c r="W59" s="87">
        <f t="shared" si="9"/>
        <v>0</v>
      </c>
      <c r="X59" s="87">
        <f t="shared" si="9"/>
        <v>0</v>
      </c>
      <c r="Y59" s="88">
        <f t="shared" si="10"/>
        <v>0</v>
      </c>
      <c r="Z59" s="88">
        <f t="shared" si="11"/>
        <v>0</v>
      </c>
      <c r="AA59" s="88">
        <f t="shared" si="12"/>
        <v>4</v>
      </c>
    </row>
    <row r="60" spans="9:27">
      <c r="I60" s="82" t="e">
        <f>IF(#REF!&lt;&gt;"",#REF!,"")</f>
        <v>#REF!</v>
      </c>
      <c r="J60" s="82" t="e">
        <f t="shared" si="3"/>
        <v>#REF!</v>
      </c>
      <c r="L60" s="83" t="e">
        <f t="shared" si="4"/>
        <v>#REF!</v>
      </c>
      <c r="M60" s="82" t="e">
        <f t="shared" si="13"/>
        <v>#REF!</v>
      </c>
      <c r="N60" s="82" t="e">
        <f t="shared" si="6"/>
        <v>#REF!</v>
      </c>
      <c r="O60" s="82" t="e">
        <f t="shared" si="7"/>
        <v>#REF!</v>
      </c>
      <c r="Q60" s="84" t="str">
        <f t="shared" si="14"/>
        <v/>
      </c>
      <c r="R60" s="85" t="e">
        <f t="shared" si="0"/>
        <v>#REF!</v>
      </c>
      <c r="S60" s="84" t="e">
        <f t="shared" si="0"/>
        <v>#REF!</v>
      </c>
      <c r="T60" s="85" t="e">
        <f t="shared" si="1"/>
        <v>#REF!</v>
      </c>
      <c r="U60" s="85" t="e">
        <f t="shared" si="2"/>
        <v>#REF!</v>
      </c>
      <c r="V60" s="86" t="e">
        <f>#REF!</f>
        <v>#REF!</v>
      </c>
      <c r="W60" s="87">
        <f t="shared" si="9"/>
        <v>0</v>
      </c>
      <c r="X60" s="87">
        <f t="shared" si="9"/>
        <v>0</v>
      </c>
      <c r="Y60" s="88">
        <f t="shared" si="10"/>
        <v>0</v>
      </c>
      <c r="Z60" s="88">
        <f t="shared" si="11"/>
        <v>0</v>
      </c>
      <c r="AA60" s="88">
        <f t="shared" si="12"/>
        <v>4</v>
      </c>
    </row>
    <row r="61" spans="9:27">
      <c r="I61" s="82" t="e">
        <f>IF(#REF!&lt;&gt;"",#REF!,"")</f>
        <v>#REF!</v>
      </c>
      <c r="J61" s="82" t="e">
        <f t="shared" si="3"/>
        <v>#REF!</v>
      </c>
      <c r="L61" s="83" t="e">
        <f t="shared" si="4"/>
        <v>#REF!</v>
      </c>
      <c r="M61" s="82" t="e">
        <f t="shared" si="13"/>
        <v>#REF!</v>
      </c>
      <c r="N61" s="82" t="e">
        <f t="shared" si="6"/>
        <v>#REF!</v>
      </c>
      <c r="O61" s="82" t="e">
        <f t="shared" si="7"/>
        <v>#REF!</v>
      </c>
      <c r="Q61" s="84" t="str">
        <f t="shared" si="14"/>
        <v/>
      </c>
      <c r="R61" s="85" t="e">
        <f t="shared" si="0"/>
        <v>#REF!</v>
      </c>
      <c r="S61" s="84" t="e">
        <f t="shared" si="0"/>
        <v>#REF!</v>
      </c>
      <c r="T61" s="85" t="e">
        <f t="shared" si="1"/>
        <v>#REF!</v>
      </c>
      <c r="U61" s="85" t="e">
        <f t="shared" si="2"/>
        <v>#REF!</v>
      </c>
      <c r="V61" s="86" t="e">
        <f>#REF!</f>
        <v>#REF!</v>
      </c>
      <c r="W61" s="87">
        <f t="shared" si="9"/>
        <v>0</v>
      </c>
      <c r="X61" s="87">
        <f t="shared" si="9"/>
        <v>0</v>
      </c>
      <c r="Y61" s="88">
        <f t="shared" si="10"/>
        <v>0</v>
      </c>
      <c r="Z61" s="88">
        <f t="shared" si="11"/>
        <v>0</v>
      </c>
      <c r="AA61" s="88">
        <f t="shared" si="12"/>
        <v>4</v>
      </c>
    </row>
    <row r="62" spans="9:27">
      <c r="I62" s="82" t="e">
        <f>IF(#REF!&lt;&gt;"",#REF!,"")</f>
        <v>#REF!</v>
      </c>
      <c r="J62" s="82" t="e">
        <f t="shared" si="3"/>
        <v>#REF!</v>
      </c>
      <c r="L62" s="83" t="e">
        <f t="shared" si="4"/>
        <v>#REF!</v>
      </c>
      <c r="M62" s="82" t="e">
        <f t="shared" si="13"/>
        <v>#REF!</v>
      </c>
      <c r="N62" s="82" t="e">
        <f t="shared" si="6"/>
        <v>#REF!</v>
      </c>
      <c r="O62" s="82" t="e">
        <f t="shared" si="7"/>
        <v>#REF!</v>
      </c>
      <c r="Q62" s="84" t="str">
        <f t="shared" si="14"/>
        <v/>
      </c>
      <c r="R62" s="85" t="e">
        <f t="shared" si="0"/>
        <v>#REF!</v>
      </c>
      <c r="S62" s="84" t="e">
        <f t="shared" si="0"/>
        <v>#REF!</v>
      </c>
      <c r="T62" s="85" t="e">
        <f t="shared" si="1"/>
        <v>#REF!</v>
      </c>
      <c r="U62" s="85" t="e">
        <f t="shared" si="2"/>
        <v>#REF!</v>
      </c>
      <c r="V62" s="86" t="e">
        <f>#REF!</f>
        <v>#REF!</v>
      </c>
      <c r="W62" s="87">
        <f t="shared" si="9"/>
        <v>0</v>
      </c>
      <c r="X62" s="87">
        <f t="shared" si="9"/>
        <v>0</v>
      </c>
      <c r="Y62" s="88">
        <f t="shared" si="10"/>
        <v>0</v>
      </c>
      <c r="Z62" s="88">
        <f t="shared" si="11"/>
        <v>0</v>
      </c>
      <c r="AA62" s="88">
        <f t="shared" si="12"/>
        <v>4</v>
      </c>
    </row>
    <row r="63" spans="9:27">
      <c r="I63" s="82" t="e">
        <f>IF(#REF!&lt;&gt;"",#REF!,"")</f>
        <v>#REF!</v>
      </c>
      <c r="J63" s="82" t="e">
        <f t="shared" si="3"/>
        <v>#REF!</v>
      </c>
      <c r="L63" s="83" t="e">
        <f t="shared" si="4"/>
        <v>#REF!</v>
      </c>
      <c r="M63" s="82" t="e">
        <f t="shared" si="13"/>
        <v>#REF!</v>
      </c>
      <c r="N63" s="82" t="e">
        <f t="shared" si="6"/>
        <v>#REF!</v>
      </c>
      <c r="O63" s="82" t="e">
        <f t="shared" si="7"/>
        <v>#REF!</v>
      </c>
      <c r="Q63" s="84" t="str">
        <f t="shared" si="14"/>
        <v/>
      </c>
      <c r="R63" s="85" t="e">
        <f t="shared" si="0"/>
        <v>#REF!</v>
      </c>
      <c r="S63" s="84" t="e">
        <f t="shared" si="0"/>
        <v>#REF!</v>
      </c>
      <c r="T63" s="85" t="e">
        <f t="shared" si="1"/>
        <v>#REF!</v>
      </c>
      <c r="U63" s="85" t="e">
        <f t="shared" si="2"/>
        <v>#REF!</v>
      </c>
      <c r="V63" s="86" t="e">
        <f>#REF!</f>
        <v>#REF!</v>
      </c>
      <c r="W63" s="87">
        <f t="shared" si="9"/>
        <v>0</v>
      </c>
      <c r="X63" s="87">
        <f t="shared" si="9"/>
        <v>0</v>
      </c>
      <c r="Y63" s="88">
        <f t="shared" si="10"/>
        <v>0</v>
      </c>
      <c r="Z63" s="88">
        <f t="shared" si="11"/>
        <v>0</v>
      </c>
      <c r="AA63" s="88">
        <f t="shared" si="12"/>
        <v>4</v>
      </c>
    </row>
    <row r="64" spans="9:27">
      <c r="I64" s="82" t="e">
        <f>IF(#REF!&lt;&gt;"",#REF!,"")</f>
        <v>#REF!</v>
      </c>
      <c r="J64" s="82" t="e">
        <f t="shared" si="3"/>
        <v>#REF!</v>
      </c>
      <c r="L64" s="83" t="e">
        <f t="shared" si="4"/>
        <v>#REF!</v>
      </c>
      <c r="M64" s="82" t="e">
        <f t="shared" si="13"/>
        <v>#REF!</v>
      </c>
      <c r="N64" s="82" t="e">
        <f t="shared" si="6"/>
        <v>#REF!</v>
      </c>
      <c r="O64" s="82" t="e">
        <f t="shared" si="7"/>
        <v>#REF!</v>
      </c>
      <c r="Q64" s="84" t="str">
        <f t="shared" si="14"/>
        <v/>
      </c>
      <c r="R64" s="85" t="e">
        <f t="shared" ref="R64:S127" si="15">IF(L64="","",L64)</f>
        <v>#REF!</v>
      </c>
      <c r="S64" s="84" t="e">
        <f t="shared" si="15"/>
        <v>#REF!</v>
      </c>
      <c r="T64" s="85" t="e">
        <f t="shared" ref="T64:T127" si="16">IF(W64=1,"",N64)</f>
        <v>#REF!</v>
      </c>
      <c r="U64" s="85" t="e">
        <f t="shared" ref="U64:U127" si="17">IF(OR(W64=1,X64=1),"",O64)</f>
        <v>#REF!</v>
      </c>
      <c r="V64" s="86" t="e">
        <f>#REF!</f>
        <v>#REF!</v>
      </c>
      <c r="W64" s="87">
        <f t="shared" si="9"/>
        <v>0</v>
      </c>
      <c r="X64" s="87">
        <f t="shared" si="9"/>
        <v>0</v>
      </c>
      <c r="Y64" s="88">
        <f t="shared" si="10"/>
        <v>0</v>
      </c>
      <c r="Z64" s="88">
        <f t="shared" si="11"/>
        <v>0</v>
      </c>
      <c r="AA64" s="88">
        <f t="shared" si="12"/>
        <v>4</v>
      </c>
    </row>
    <row r="65" spans="9:27">
      <c r="I65" s="82" t="e">
        <f>IF(#REF!&lt;&gt;"",#REF!,"")</f>
        <v>#REF!</v>
      </c>
      <c r="J65" s="82" t="e">
        <f t="shared" si="3"/>
        <v>#REF!</v>
      </c>
      <c r="L65" s="83" t="e">
        <f t="shared" si="4"/>
        <v>#REF!</v>
      </c>
      <c r="M65" s="82" t="e">
        <f t="shared" si="13"/>
        <v>#REF!</v>
      </c>
      <c r="N65" s="82" t="e">
        <f t="shared" si="6"/>
        <v>#REF!</v>
      </c>
      <c r="O65" s="82" t="e">
        <f t="shared" si="7"/>
        <v>#REF!</v>
      </c>
      <c r="Q65" s="84" t="str">
        <f t="shared" si="14"/>
        <v/>
      </c>
      <c r="R65" s="85" t="e">
        <f t="shared" si="15"/>
        <v>#REF!</v>
      </c>
      <c r="S65" s="84" t="e">
        <f t="shared" si="15"/>
        <v>#REF!</v>
      </c>
      <c r="T65" s="85" t="e">
        <f t="shared" si="16"/>
        <v>#REF!</v>
      </c>
      <c r="U65" s="85" t="e">
        <f t="shared" si="17"/>
        <v>#REF!</v>
      </c>
      <c r="V65" s="86" t="e">
        <f>#REF!</f>
        <v>#REF!</v>
      </c>
      <c r="W65" s="87">
        <f t="shared" ref="W65:X128" si="18">COUNTIFS(R65,"&gt;&lt;")</f>
        <v>0</v>
      </c>
      <c r="X65" s="87">
        <f t="shared" si="18"/>
        <v>0</v>
      </c>
      <c r="Y65" s="88">
        <f t="shared" ref="Y65:Y128" si="19">COUNTIFS(R65:U65,"*")</f>
        <v>0</v>
      </c>
      <c r="Z65" s="88">
        <f t="shared" ref="Z65:Z128" si="20">COUNTIFS(R65:U65,"&gt;&lt;")</f>
        <v>0</v>
      </c>
      <c r="AA65" s="88">
        <f t="shared" ref="AA65:AA128" si="21">COUNTIFS(R65:U65,"&lt;&gt;")</f>
        <v>4</v>
      </c>
    </row>
    <row r="66" spans="9:27">
      <c r="I66" s="82" t="e">
        <f>IF(#REF!&lt;&gt;"",#REF!,"")</f>
        <v>#REF!</v>
      </c>
      <c r="J66" s="82" t="e">
        <f t="shared" si="3"/>
        <v>#REF!</v>
      </c>
      <c r="L66" s="83" t="e">
        <f t="shared" si="4"/>
        <v>#REF!</v>
      </c>
      <c r="M66" s="82" t="e">
        <f t="shared" si="13"/>
        <v>#REF!</v>
      </c>
      <c r="N66" s="82" t="e">
        <f t="shared" si="6"/>
        <v>#REF!</v>
      </c>
      <c r="O66" s="82" t="e">
        <f t="shared" si="7"/>
        <v>#REF!</v>
      </c>
      <c r="Q66" s="84" t="str">
        <f t="shared" si="14"/>
        <v/>
      </c>
      <c r="R66" s="85" t="e">
        <f t="shared" si="15"/>
        <v>#REF!</v>
      </c>
      <c r="S66" s="84" t="e">
        <f t="shared" si="15"/>
        <v>#REF!</v>
      </c>
      <c r="T66" s="85" t="e">
        <f t="shared" si="16"/>
        <v>#REF!</v>
      </c>
      <c r="U66" s="85" t="e">
        <f t="shared" si="17"/>
        <v>#REF!</v>
      </c>
      <c r="V66" s="86" t="e">
        <f>#REF!</f>
        <v>#REF!</v>
      </c>
      <c r="W66" s="87">
        <f t="shared" si="18"/>
        <v>0</v>
      </c>
      <c r="X66" s="87">
        <f t="shared" si="18"/>
        <v>0</v>
      </c>
      <c r="Y66" s="88">
        <f t="shared" si="19"/>
        <v>0</v>
      </c>
      <c r="Z66" s="88">
        <f t="shared" si="20"/>
        <v>0</v>
      </c>
      <c r="AA66" s="88">
        <f t="shared" si="21"/>
        <v>4</v>
      </c>
    </row>
    <row r="67" spans="9:27">
      <c r="I67" s="82" t="e">
        <f>IF(#REF!&lt;&gt;"",#REF!,"")</f>
        <v>#REF!</v>
      </c>
      <c r="J67" s="82" t="e">
        <f t="shared" ref="J67:J130" si="22">LEFT(I67,1)</f>
        <v>#REF!</v>
      </c>
      <c r="L67" s="83" t="e">
        <f t="shared" ref="L67:L130" si="23">IF(OR(J67="E",J67="L",J67="M"),"",I67)</f>
        <v>#REF!</v>
      </c>
      <c r="M67" s="82" t="e">
        <f t="shared" si="13"/>
        <v>#REF!</v>
      </c>
      <c r="N67" s="82" t="e">
        <f t="shared" ref="N67:N130" si="24">IF(OR(J67="D",J67="E",J67="L"),"",I67)</f>
        <v>#REF!</v>
      </c>
      <c r="O67" s="82" t="e">
        <f t="shared" ref="O67:O130" si="25">IF(OR(J67="D",J67="E",J67="M"),"",I67)</f>
        <v>#REF!</v>
      </c>
      <c r="Q67" s="84" t="str">
        <f t="shared" si="14"/>
        <v/>
      </c>
      <c r="R67" s="85" t="e">
        <f t="shared" si="15"/>
        <v>#REF!</v>
      </c>
      <c r="S67" s="84" t="e">
        <f t="shared" si="15"/>
        <v>#REF!</v>
      </c>
      <c r="T67" s="85" t="e">
        <f t="shared" si="16"/>
        <v>#REF!</v>
      </c>
      <c r="U67" s="85" t="e">
        <f t="shared" si="17"/>
        <v>#REF!</v>
      </c>
      <c r="V67" s="86" t="e">
        <f>#REF!</f>
        <v>#REF!</v>
      </c>
      <c r="W67" s="87">
        <f t="shared" si="18"/>
        <v>0</v>
      </c>
      <c r="X67" s="87">
        <f t="shared" si="18"/>
        <v>0</v>
      </c>
      <c r="Y67" s="88">
        <f t="shared" si="19"/>
        <v>0</v>
      </c>
      <c r="Z67" s="88">
        <f t="shared" si="20"/>
        <v>0</v>
      </c>
      <c r="AA67" s="88">
        <f t="shared" si="21"/>
        <v>4</v>
      </c>
    </row>
    <row r="68" spans="9:27">
      <c r="I68" s="82" t="e">
        <f>IF(#REF!&lt;&gt;"",#REF!,"")</f>
        <v>#REF!</v>
      </c>
      <c r="J68" s="82" t="e">
        <f t="shared" si="22"/>
        <v>#REF!</v>
      </c>
      <c r="L68" s="83" t="e">
        <f t="shared" si="23"/>
        <v>#REF!</v>
      </c>
      <c r="M68" s="82" t="e">
        <f t="shared" si="13"/>
        <v>#REF!</v>
      </c>
      <c r="N68" s="82" t="e">
        <f t="shared" si="24"/>
        <v>#REF!</v>
      </c>
      <c r="O68" s="82" t="e">
        <f t="shared" si="25"/>
        <v>#REF!</v>
      </c>
      <c r="Q68" s="84" t="str">
        <f t="shared" si="14"/>
        <v/>
      </c>
      <c r="R68" s="85" t="e">
        <f t="shared" si="15"/>
        <v>#REF!</v>
      </c>
      <c r="S68" s="84" t="e">
        <f t="shared" si="15"/>
        <v>#REF!</v>
      </c>
      <c r="T68" s="85" t="e">
        <f t="shared" si="16"/>
        <v>#REF!</v>
      </c>
      <c r="U68" s="85" t="e">
        <f t="shared" si="17"/>
        <v>#REF!</v>
      </c>
      <c r="V68" s="86" t="e">
        <f>#REF!</f>
        <v>#REF!</v>
      </c>
      <c r="W68" s="87">
        <f t="shared" si="18"/>
        <v>0</v>
      </c>
      <c r="X68" s="87">
        <f t="shared" si="18"/>
        <v>0</v>
      </c>
      <c r="Y68" s="88">
        <f t="shared" si="19"/>
        <v>0</v>
      </c>
      <c r="Z68" s="88">
        <f t="shared" si="20"/>
        <v>0</v>
      </c>
      <c r="AA68" s="88">
        <f t="shared" si="21"/>
        <v>4</v>
      </c>
    </row>
    <row r="69" spans="9:27">
      <c r="I69" s="82" t="e">
        <f>IF(#REF!&lt;&gt;"",#REF!,"")</f>
        <v>#REF!</v>
      </c>
      <c r="J69" s="82" t="e">
        <f t="shared" si="22"/>
        <v>#REF!</v>
      </c>
      <c r="L69" s="83" t="e">
        <f t="shared" si="23"/>
        <v>#REF!</v>
      </c>
      <c r="M69" s="82" t="e">
        <f t="shared" si="13"/>
        <v>#REF!</v>
      </c>
      <c r="N69" s="82" t="e">
        <f t="shared" si="24"/>
        <v>#REF!</v>
      </c>
      <c r="O69" s="82" t="e">
        <f t="shared" si="25"/>
        <v>#REF!</v>
      </c>
      <c r="Q69" s="84" t="str">
        <f t="shared" si="14"/>
        <v/>
      </c>
      <c r="R69" s="85" t="e">
        <f t="shared" si="15"/>
        <v>#REF!</v>
      </c>
      <c r="S69" s="84" t="e">
        <f t="shared" si="15"/>
        <v>#REF!</v>
      </c>
      <c r="T69" s="85" t="e">
        <f t="shared" si="16"/>
        <v>#REF!</v>
      </c>
      <c r="U69" s="85" t="e">
        <f t="shared" si="17"/>
        <v>#REF!</v>
      </c>
      <c r="V69" s="86" t="e">
        <f>#REF!</f>
        <v>#REF!</v>
      </c>
      <c r="W69" s="87">
        <f t="shared" si="18"/>
        <v>0</v>
      </c>
      <c r="X69" s="87">
        <f t="shared" si="18"/>
        <v>0</v>
      </c>
      <c r="Y69" s="88">
        <f t="shared" si="19"/>
        <v>0</v>
      </c>
      <c r="Z69" s="88">
        <f t="shared" si="20"/>
        <v>0</v>
      </c>
      <c r="AA69" s="88">
        <f t="shared" si="21"/>
        <v>4</v>
      </c>
    </row>
    <row r="70" spans="9:27">
      <c r="I70" s="82" t="e">
        <f>IF(#REF!&lt;&gt;"",#REF!,"")</f>
        <v>#REF!</v>
      </c>
      <c r="J70" s="82" t="e">
        <f t="shared" si="22"/>
        <v>#REF!</v>
      </c>
      <c r="L70" s="83" t="e">
        <f t="shared" si="23"/>
        <v>#REF!</v>
      </c>
      <c r="M70" s="82" t="e">
        <f t="shared" ref="M70:M133" si="26">IF(OR(J70="D",J70="L",J70="M"),"",I70)</f>
        <v>#REF!</v>
      </c>
      <c r="N70" s="82" t="e">
        <f t="shared" si="24"/>
        <v>#REF!</v>
      </c>
      <c r="O70" s="82" t="e">
        <f t="shared" si="25"/>
        <v>#REF!</v>
      </c>
      <c r="Q70" s="84" t="str">
        <f t="shared" si="14"/>
        <v/>
      </c>
      <c r="R70" s="85" t="e">
        <f t="shared" si="15"/>
        <v>#REF!</v>
      </c>
      <c r="S70" s="84" t="e">
        <f t="shared" si="15"/>
        <v>#REF!</v>
      </c>
      <c r="T70" s="85" t="e">
        <f t="shared" si="16"/>
        <v>#REF!</v>
      </c>
      <c r="U70" s="85" t="e">
        <f t="shared" si="17"/>
        <v>#REF!</v>
      </c>
      <c r="V70" s="86" t="e">
        <f>#REF!</f>
        <v>#REF!</v>
      </c>
      <c r="W70" s="87">
        <f t="shared" si="18"/>
        <v>0</v>
      </c>
      <c r="X70" s="87">
        <f t="shared" si="18"/>
        <v>0</v>
      </c>
      <c r="Y70" s="88">
        <f t="shared" si="19"/>
        <v>0</v>
      </c>
      <c r="Z70" s="88">
        <f t="shared" si="20"/>
        <v>0</v>
      </c>
      <c r="AA70" s="88">
        <f t="shared" si="21"/>
        <v>4</v>
      </c>
    </row>
    <row r="71" spans="9:27">
      <c r="I71" s="82" t="e">
        <f>IF(#REF!&lt;&gt;"",#REF!,"")</f>
        <v>#REF!</v>
      </c>
      <c r="J71" s="82" t="e">
        <f t="shared" si="22"/>
        <v>#REF!</v>
      </c>
      <c r="L71" s="83" t="e">
        <f t="shared" si="23"/>
        <v>#REF!</v>
      </c>
      <c r="M71" s="82" t="e">
        <f t="shared" si="26"/>
        <v>#REF!</v>
      </c>
      <c r="N71" s="82" t="e">
        <f t="shared" si="24"/>
        <v>#REF!</v>
      </c>
      <c r="O71" s="82" t="e">
        <f t="shared" si="25"/>
        <v>#REF!</v>
      </c>
      <c r="Q71" s="84" t="str">
        <f t="shared" si="14"/>
        <v/>
      </c>
      <c r="R71" s="85" t="e">
        <f t="shared" si="15"/>
        <v>#REF!</v>
      </c>
      <c r="S71" s="84" t="e">
        <f t="shared" si="15"/>
        <v>#REF!</v>
      </c>
      <c r="T71" s="85" t="e">
        <f t="shared" si="16"/>
        <v>#REF!</v>
      </c>
      <c r="U71" s="85" t="e">
        <f t="shared" si="17"/>
        <v>#REF!</v>
      </c>
      <c r="V71" s="86" t="e">
        <f>#REF!</f>
        <v>#REF!</v>
      </c>
      <c r="W71" s="87">
        <f t="shared" si="18"/>
        <v>0</v>
      </c>
      <c r="X71" s="87">
        <f t="shared" si="18"/>
        <v>0</v>
      </c>
      <c r="Y71" s="88">
        <f t="shared" si="19"/>
        <v>0</v>
      </c>
      <c r="Z71" s="88">
        <f t="shared" si="20"/>
        <v>0</v>
      </c>
      <c r="AA71" s="88">
        <f t="shared" si="21"/>
        <v>4</v>
      </c>
    </row>
    <row r="72" spans="9:27">
      <c r="I72" s="82" t="e">
        <f>IF(#REF!&lt;&gt;"",#REF!,"")</f>
        <v>#REF!</v>
      </c>
      <c r="J72" s="82" t="e">
        <f t="shared" si="22"/>
        <v>#REF!</v>
      </c>
      <c r="L72" s="83" t="e">
        <f t="shared" si="23"/>
        <v>#REF!</v>
      </c>
      <c r="M72" s="82" t="e">
        <f t="shared" si="26"/>
        <v>#REF!</v>
      </c>
      <c r="N72" s="82" t="e">
        <f t="shared" si="24"/>
        <v>#REF!</v>
      </c>
      <c r="O72" s="82" t="e">
        <f t="shared" si="25"/>
        <v>#REF!</v>
      </c>
      <c r="Q72" s="84" t="str">
        <f t="shared" si="14"/>
        <v/>
      </c>
      <c r="R72" s="85" t="e">
        <f t="shared" si="15"/>
        <v>#REF!</v>
      </c>
      <c r="S72" s="84" t="e">
        <f t="shared" si="15"/>
        <v>#REF!</v>
      </c>
      <c r="T72" s="85" t="e">
        <f t="shared" si="16"/>
        <v>#REF!</v>
      </c>
      <c r="U72" s="85" t="e">
        <f t="shared" si="17"/>
        <v>#REF!</v>
      </c>
      <c r="V72" s="86" t="e">
        <f>#REF!</f>
        <v>#REF!</v>
      </c>
      <c r="W72" s="87">
        <f t="shared" si="18"/>
        <v>0</v>
      </c>
      <c r="X72" s="87">
        <f t="shared" si="18"/>
        <v>0</v>
      </c>
      <c r="Y72" s="88">
        <f t="shared" si="19"/>
        <v>0</v>
      </c>
      <c r="Z72" s="88">
        <f t="shared" si="20"/>
        <v>0</v>
      </c>
      <c r="AA72" s="88">
        <f t="shared" si="21"/>
        <v>4</v>
      </c>
    </row>
    <row r="73" spans="9:27">
      <c r="I73" s="82" t="e">
        <f>IF(#REF!&lt;&gt;"",#REF!,"")</f>
        <v>#REF!</v>
      </c>
      <c r="J73" s="82" t="e">
        <f t="shared" si="22"/>
        <v>#REF!</v>
      </c>
      <c r="L73" s="83" t="e">
        <f t="shared" si="23"/>
        <v>#REF!</v>
      </c>
      <c r="M73" s="82" t="e">
        <f t="shared" si="26"/>
        <v>#REF!</v>
      </c>
      <c r="N73" s="82" t="e">
        <f t="shared" si="24"/>
        <v>#REF!</v>
      </c>
      <c r="O73" s="82" t="e">
        <f t="shared" si="25"/>
        <v>#REF!</v>
      </c>
      <c r="Q73" s="84" t="str">
        <f t="shared" si="14"/>
        <v/>
      </c>
      <c r="R73" s="85" t="e">
        <f t="shared" si="15"/>
        <v>#REF!</v>
      </c>
      <c r="S73" s="84" t="e">
        <f t="shared" si="15"/>
        <v>#REF!</v>
      </c>
      <c r="T73" s="85" t="e">
        <f t="shared" si="16"/>
        <v>#REF!</v>
      </c>
      <c r="U73" s="85" t="e">
        <f t="shared" si="17"/>
        <v>#REF!</v>
      </c>
      <c r="V73" s="86" t="e">
        <f>#REF!</f>
        <v>#REF!</v>
      </c>
      <c r="W73" s="87">
        <f t="shared" si="18"/>
        <v>0</v>
      </c>
      <c r="X73" s="87">
        <f t="shared" si="18"/>
        <v>0</v>
      </c>
      <c r="Y73" s="88">
        <f t="shared" si="19"/>
        <v>0</v>
      </c>
      <c r="Z73" s="88">
        <f t="shared" si="20"/>
        <v>0</v>
      </c>
      <c r="AA73" s="88">
        <f t="shared" si="21"/>
        <v>4</v>
      </c>
    </row>
    <row r="74" spans="9:27">
      <c r="I74" s="82" t="e">
        <f>IF(#REF!&lt;&gt;"",#REF!,"")</f>
        <v>#REF!</v>
      </c>
      <c r="J74" s="82" t="e">
        <f t="shared" si="22"/>
        <v>#REF!</v>
      </c>
      <c r="L74" s="83" t="e">
        <f t="shared" si="23"/>
        <v>#REF!</v>
      </c>
      <c r="M74" s="82" t="e">
        <f t="shared" si="26"/>
        <v>#REF!</v>
      </c>
      <c r="N74" s="82" t="e">
        <f t="shared" si="24"/>
        <v>#REF!</v>
      </c>
      <c r="O74" s="82" t="e">
        <f t="shared" si="25"/>
        <v>#REF!</v>
      </c>
      <c r="Q74" s="84" t="str">
        <f t="shared" si="14"/>
        <v/>
      </c>
      <c r="R74" s="85" t="e">
        <f t="shared" si="15"/>
        <v>#REF!</v>
      </c>
      <c r="S74" s="84" t="e">
        <f t="shared" si="15"/>
        <v>#REF!</v>
      </c>
      <c r="T74" s="85" t="e">
        <f t="shared" si="16"/>
        <v>#REF!</v>
      </c>
      <c r="U74" s="85" t="e">
        <f t="shared" si="17"/>
        <v>#REF!</v>
      </c>
      <c r="V74" s="86" t="e">
        <f>#REF!</f>
        <v>#REF!</v>
      </c>
      <c r="W74" s="87">
        <f t="shared" si="18"/>
        <v>0</v>
      </c>
      <c r="X74" s="87">
        <f t="shared" si="18"/>
        <v>0</v>
      </c>
      <c r="Y74" s="88">
        <f t="shared" si="19"/>
        <v>0</v>
      </c>
      <c r="Z74" s="88">
        <f t="shared" si="20"/>
        <v>0</v>
      </c>
      <c r="AA74" s="88">
        <f t="shared" si="21"/>
        <v>4</v>
      </c>
    </row>
    <row r="75" spans="9:27">
      <c r="I75" s="82" t="e">
        <f>IF(#REF!&lt;&gt;"",#REF!,"")</f>
        <v>#REF!</v>
      </c>
      <c r="J75" s="82" t="e">
        <f t="shared" si="22"/>
        <v>#REF!</v>
      </c>
      <c r="L75" s="83" t="e">
        <f t="shared" si="23"/>
        <v>#REF!</v>
      </c>
      <c r="M75" s="82" t="e">
        <f t="shared" si="26"/>
        <v>#REF!</v>
      </c>
      <c r="N75" s="82" t="e">
        <f t="shared" si="24"/>
        <v>#REF!</v>
      </c>
      <c r="O75" s="82" t="e">
        <f t="shared" si="25"/>
        <v>#REF!</v>
      </c>
      <c r="Q75" s="84" t="str">
        <f t="shared" si="14"/>
        <v/>
      </c>
      <c r="R75" s="85" t="e">
        <f t="shared" si="15"/>
        <v>#REF!</v>
      </c>
      <c r="S75" s="84" t="e">
        <f t="shared" si="15"/>
        <v>#REF!</v>
      </c>
      <c r="T75" s="85" t="e">
        <f t="shared" si="16"/>
        <v>#REF!</v>
      </c>
      <c r="U75" s="85" t="e">
        <f t="shared" si="17"/>
        <v>#REF!</v>
      </c>
      <c r="V75" s="86" t="e">
        <f>#REF!</f>
        <v>#REF!</v>
      </c>
      <c r="W75" s="87">
        <f t="shared" si="18"/>
        <v>0</v>
      </c>
      <c r="X75" s="87">
        <f t="shared" si="18"/>
        <v>0</v>
      </c>
      <c r="Y75" s="88">
        <f t="shared" si="19"/>
        <v>0</v>
      </c>
      <c r="Z75" s="88">
        <f t="shared" si="20"/>
        <v>0</v>
      </c>
      <c r="AA75" s="88">
        <f t="shared" si="21"/>
        <v>4</v>
      </c>
    </row>
    <row r="76" spans="9:27">
      <c r="I76" s="82" t="e">
        <f>IF(#REF!&lt;&gt;"",#REF!,"")</f>
        <v>#REF!</v>
      </c>
      <c r="J76" s="82" t="e">
        <f t="shared" si="22"/>
        <v>#REF!</v>
      </c>
      <c r="L76" s="83" t="e">
        <f t="shared" si="23"/>
        <v>#REF!</v>
      </c>
      <c r="M76" s="82" t="e">
        <f t="shared" si="26"/>
        <v>#REF!</v>
      </c>
      <c r="N76" s="82" t="e">
        <f t="shared" si="24"/>
        <v>#REF!</v>
      </c>
      <c r="O76" s="82" t="e">
        <f t="shared" si="25"/>
        <v>#REF!</v>
      </c>
      <c r="Q76" s="84" t="str">
        <f t="shared" si="14"/>
        <v/>
      </c>
      <c r="R76" s="85" t="e">
        <f t="shared" si="15"/>
        <v>#REF!</v>
      </c>
      <c r="S76" s="84" t="e">
        <f t="shared" si="15"/>
        <v>#REF!</v>
      </c>
      <c r="T76" s="85" t="e">
        <f t="shared" si="16"/>
        <v>#REF!</v>
      </c>
      <c r="U76" s="85" t="e">
        <f t="shared" si="17"/>
        <v>#REF!</v>
      </c>
      <c r="V76" s="86" t="e">
        <f>#REF!</f>
        <v>#REF!</v>
      </c>
      <c r="W76" s="87">
        <f t="shared" si="18"/>
        <v>0</v>
      </c>
      <c r="X76" s="87">
        <f t="shared" si="18"/>
        <v>0</v>
      </c>
      <c r="Y76" s="88">
        <f t="shared" si="19"/>
        <v>0</v>
      </c>
      <c r="Z76" s="88">
        <f t="shared" si="20"/>
        <v>0</v>
      </c>
      <c r="AA76" s="88">
        <f t="shared" si="21"/>
        <v>4</v>
      </c>
    </row>
    <row r="77" spans="9:27">
      <c r="I77" s="82" t="e">
        <f>IF(#REF!&lt;&gt;"",#REF!,"")</f>
        <v>#REF!</v>
      </c>
      <c r="J77" s="82" t="e">
        <f t="shared" si="22"/>
        <v>#REF!</v>
      </c>
      <c r="L77" s="83" t="e">
        <f t="shared" si="23"/>
        <v>#REF!</v>
      </c>
      <c r="M77" s="82" t="e">
        <f t="shared" si="26"/>
        <v>#REF!</v>
      </c>
      <c r="N77" s="82" t="e">
        <f t="shared" si="24"/>
        <v>#REF!</v>
      </c>
      <c r="O77" s="82" t="e">
        <f t="shared" si="25"/>
        <v>#REF!</v>
      </c>
      <c r="Q77" s="84" t="str">
        <f t="shared" si="14"/>
        <v/>
      </c>
      <c r="R77" s="85" t="e">
        <f t="shared" si="15"/>
        <v>#REF!</v>
      </c>
      <c r="S77" s="84" t="e">
        <f t="shared" si="15"/>
        <v>#REF!</v>
      </c>
      <c r="T77" s="85" t="e">
        <f t="shared" si="16"/>
        <v>#REF!</v>
      </c>
      <c r="U77" s="85" t="e">
        <f t="shared" si="17"/>
        <v>#REF!</v>
      </c>
      <c r="V77" s="86" t="e">
        <f>#REF!</f>
        <v>#REF!</v>
      </c>
      <c r="W77" s="87">
        <f t="shared" si="18"/>
        <v>0</v>
      </c>
      <c r="X77" s="87">
        <f t="shared" si="18"/>
        <v>0</v>
      </c>
      <c r="Y77" s="88">
        <f t="shared" si="19"/>
        <v>0</v>
      </c>
      <c r="Z77" s="88">
        <f t="shared" si="20"/>
        <v>0</v>
      </c>
      <c r="AA77" s="88">
        <f t="shared" si="21"/>
        <v>4</v>
      </c>
    </row>
    <row r="78" spans="9:27">
      <c r="I78" s="82" t="e">
        <f>IF(#REF!&lt;&gt;"",#REF!,"")</f>
        <v>#REF!</v>
      </c>
      <c r="J78" s="82" t="e">
        <f t="shared" si="22"/>
        <v>#REF!</v>
      </c>
      <c r="L78" s="83" t="e">
        <f t="shared" si="23"/>
        <v>#REF!</v>
      </c>
      <c r="M78" s="82" t="e">
        <f t="shared" si="26"/>
        <v>#REF!</v>
      </c>
      <c r="N78" s="82" t="e">
        <f t="shared" si="24"/>
        <v>#REF!</v>
      </c>
      <c r="O78" s="82" t="e">
        <f t="shared" si="25"/>
        <v>#REF!</v>
      </c>
      <c r="Q78" s="84" t="str">
        <f t="shared" si="14"/>
        <v/>
      </c>
      <c r="R78" s="85" t="e">
        <f t="shared" si="15"/>
        <v>#REF!</v>
      </c>
      <c r="S78" s="84" t="e">
        <f t="shared" si="15"/>
        <v>#REF!</v>
      </c>
      <c r="T78" s="85" t="e">
        <f t="shared" si="16"/>
        <v>#REF!</v>
      </c>
      <c r="U78" s="85" t="e">
        <f t="shared" si="17"/>
        <v>#REF!</v>
      </c>
      <c r="V78" s="86" t="e">
        <f>#REF!</f>
        <v>#REF!</v>
      </c>
      <c r="W78" s="87">
        <f t="shared" si="18"/>
        <v>0</v>
      </c>
      <c r="X78" s="87">
        <f t="shared" si="18"/>
        <v>0</v>
      </c>
      <c r="Y78" s="88">
        <f t="shared" si="19"/>
        <v>0</v>
      </c>
      <c r="Z78" s="88">
        <f t="shared" si="20"/>
        <v>0</v>
      </c>
      <c r="AA78" s="88">
        <f t="shared" si="21"/>
        <v>4</v>
      </c>
    </row>
    <row r="79" spans="9:27">
      <c r="I79" s="82" t="e">
        <f>IF(#REF!&lt;&gt;"",#REF!,"")</f>
        <v>#REF!</v>
      </c>
      <c r="J79" s="82" t="e">
        <f t="shared" si="22"/>
        <v>#REF!</v>
      </c>
      <c r="L79" s="83" t="e">
        <f t="shared" si="23"/>
        <v>#REF!</v>
      </c>
      <c r="M79" s="82" t="e">
        <f t="shared" si="26"/>
        <v>#REF!</v>
      </c>
      <c r="N79" s="82" t="e">
        <f t="shared" si="24"/>
        <v>#REF!</v>
      </c>
      <c r="O79" s="82" t="e">
        <f t="shared" si="25"/>
        <v>#REF!</v>
      </c>
      <c r="Q79" s="84" t="str">
        <f t="shared" si="14"/>
        <v/>
      </c>
      <c r="R79" s="85" t="e">
        <f t="shared" si="15"/>
        <v>#REF!</v>
      </c>
      <c r="S79" s="84" t="e">
        <f t="shared" si="15"/>
        <v>#REF!</v>
      </c>
      <c r="T79" s="85" t="e">
        <f t="shared" si="16"/>
        <v>#REF!</v>
      </c>
      <c r="U79" s="85" t="e">
        <f t="shared" si="17"/>
        <v>#REF!</v>
      </c>
      <c r="V79" s="86" t="e">
        <f>#REF!</f>
        <v>#REF!</v>
      </c>
      <c r="W79" s="87">
        <f t="shared" si="18"/>
        <v>0</v>
      </c>
      <c r="X79" s="87">
        <f t="shared" si="18"/>
        <v>0</v>
      </c>
      <c r="Y79" s="88">
        <f t="shared" si="19"/>
        <v>0</v>
      </c>
      <c r="Z79" s="88">
        <f t="shared" si="20"/>
        <v>0</v>
      </c>
      <c r="AA79" s="88">
        <f t="shared" si="21"/>
        <v>4</v>
      </c>
    </row>
    <row r="80" spans="9:27">
      <c r="I80" s="82" t="e">
        <f>IF(#REF!&lt;&gt;"",#REF!,"")</f>
        <v>#REF!</v>
      </c>
      <c r="J80" s="82" t="e">
        <f t="shared" si="22"/>
        <v>#REF!</v>
      </c>
      <c r="L80" s="83" t="e">
        <f t="shared" si="23"/>
        <v>#REF!</v>
      </c>
      <c r="M80" s="82" t="e">
        <f t="shared" si="26"/>
        <v>#REF!</v>
      </c>
      <c r="N80" s="82" t="e">
        <f t="shared" si="24"/>
        <v>#REF!</v>
      </c>
      <c r="O80" s="82" t="e">
        <f t="shared" si="25"/>
        <v>#REF!</v>
      </c>
      <c r="Q80" s="84" t="str">
        <f t="shared" si="14"/>
        <v/>
      </c>
      <c r="R80" s="85" t="e">
        <f t="shared" si="15"/>
        <v>#REF!</v>
      </c>
      <c r="S80" s="84" t="e">
        <f t="shared" si="15"/>
        <v>#REF!</v>
      </c>
      <c r="T80" s="85" t="e">
        <f t="shared" si="16"/>
        <v>#REF!</v>
      </c>
      <c r="U80" s="85" t="e">
        <f t="shared" si="17"/>
        <v>#REF!</v>
      </c>
      <c r="V80" s="86" t="e">
        <f>#REF!</f>
        <v>#REF!</v>
      </c>
      <c r="W80" s="87">
        <f t="shared" si="18"/>
        <v>0</v>
      </c>
      <c r="X80" s="87">
        <f t="shared" si="18"/>
        <v>0</v>
      </c>
      <c r="Y80" s="88">
        <f t="shared" si="19"/>
        <v>0</v>
      </c>
      <c r="Z80" s="88">
        <f t="shared" si="20"/>
        <v>0</v>
      </c>
      <c r="AA80" s="88">
        <f t="shared" si="21"/>
        <v>4</v>
      </c>
    </row>
    <row r="81" spans="9:27">
      <c r="I81" s="82" t="e">
        <f>IF(#REF!&lt;&gt;"",#REF!,"")</f>
        <v>#REF!</v>
      </c>
      <c r="J81" s="82" t="e">
        <f t="shared" si="22"/>
        <v>#REF!</v>
      </c>
      <c r="L81" s="83" t="e">
        <f t="shared" si="23"/>
        <v>#REF!</v>
      </c>
      <c r="M81" s="82" t="e">
        <f t="shared" si="26"/>
        <v>#REF!</v>
      </c>
      <c r="N81" s="82" t="e">
        <f t="shared" si="24"/>
        <v>#REF!</v>
      </c>
      <c r="O81" s="82" t="e">
        <f t="shared" si="25"/>
        <v>#REF!</v>
      </c>
      <c r="Q81" s="84" t="str">
        <f t="shared" si="14"/>
        <v/>
      </c>
      <c r="R81" s="85" t="e">
        <f t="shared" si="15"/>
        <v>#REF!</v>
      </c>
      <c r="S81" s="84" t="e">
        <f t="shared" si="15"/>
        <v>#REF!</v>
      </c>
      <c r="T81" s="85" t="e">
        <f t="shared" si="16"/>
        <v>#REF!</v>
      </c>
      <c r="U81" s="85" t="e">
        <f t="shared" si="17"/>
        <v>#REF!</v>
      </c>
      <c r="V81" s="86" t="e">
        <f>#REF!</f>
        <v>#REF!</v>
      </c>
      <c r="W81" s="87">
        <f t="shared" si="18"/>
        <v>0</v>
      </c>
      <c r="X81" s="87">
        <f t="shared" si="18"/>
        <v>0</v>
      </c>
      <c r="Y81" s="88">
        <f t="shared" si="19"/>
        <v>0</v>
      </c>
      <c r="Z81" s="88">
        <f t="shared" si="20"/>
        <v>0</v>
      </c>
      <c r="AA81" s="88">
        <f t="shared" si="21"/>
        <v>4</v>
      </c>
    </row>
    <row r="82" spans="9:27">
      <c r="I82" s="82" t="e">
        <f>IF(#REF!&lt;&gt;"",#REF!,"")</f>
        <v>#REF!</v>
      </c>
      <c r="J82" s="82" t="e">
        <f t="shared" si="22"/>
        <v>#REF!</v>
      </c>
      <c r="L82" s="83" t="e">
        <f t="shared" si="23"/>
        <v>#REF!</v>
      </c>
      <c r="M82" s="82" t="e">
        <f t="shared" si="26"/>
        <v>#REF!</v>
      </c>
      <c r="N82" s="82" t="e">
        <f t="shared" si="24"/>
        <v>#REF!</v>
      </c>
      <c r="O82" s="82" t="e">
        <f t="shared" si="25"/>
        <v>#REF!</v>
      </c>
      <c r="Q82" s="84" t="str">
        <f t="shared" si="14"/>
        <v/>
      </c>
      <c r="R82" s="85" t="e">
        <f t="shared" si="15"/>
        <v>#REF!</v>
      </c>
      <c r="S82" s="84" t="e">
        <f t="shared" si="15"/>
        <v>#REF!</v>
      </c>
      <c r="T82" s="85" t="e">
        <f t="shared" si="16"/>
        <v>#REF!</v>
      </c>
      <c r="U82" s="85" t="e">
        <f t="shared" si="17"/>
        <v>#REF!</v>
      </c>
      <c r="V82" s="86" t="e">
        <f>#REF!</f>
        <v>#REF!</v>
      </c>
      <c r="W82" s="87">
        <f t="shared" si="18"/>
        <v>0</v>
      </c>
      <c r="X82" s="87">
        <f t="shared" si="18"/>
        <v>0</v>
      </c>
      <c r="Y82" s="88">
        <f t="shared" si="19"/>
        <v>0</v>
      </c>
      <c r="Z82" s="88">
        <f t="shared" si="20"/>
        <v>0</v>
      </c>
      <c r="AA82" s="88">
        <f t="shared" si="21"/>
        <v>4</v>
      </c>
    </row>
    <row r="83" spans="9:27">
      <c r="I83" s="82" t="e">
        <f>IF(#REF!&lt;&gt;"",#REF!,"")</f>
        <v>#REF!</v>
      </c>
      <c r="J83" s="82" t="e">
        <f t="shared" si="22"/>
        <v>#REF!</v>
      </c>
      <c r="L83" s="83" t="e">
        <f t="shared" si="23"/>
        <v>#REF!</v>
      </c>
      <c r="M83" s="82" t="e">
        <f t="shared" si="26"/>
        <v>#REF!</v>
      </c>
      <c r="N83" s="82" t="e">
        <f t="shared" si="24"/>
        <v>#REF!</v>
      </c>
      <c r="O83" s="82" t="e">
        <f t="shared" si="25"/>
        <v>#REF!</v>
      </c>
      <c r="Q83" s="84" t="str">
        <f t="shared" si="14"/>
        <v/>
      </c>
      <c r="R83" s="85" t="e">
        <f t="shared" si="15"/>
        <v>#REF!</v>
      </c>
      <c r="S83" s="84" t="e">
        <f t="shared" si="15"/>
        <v>#REF!</v>
      </c>
      <c r="T83" s="85" t="e">
        <f t="shared" si="16"/>
        <v>#REF!</v>
      </c>
      <c r="U83" s="85" t="e">
        <f t="shared" si="17"/>
        <v>#REF!</v>
      </c>
      <c r="V83" s="86" t="e">
        <f>#REF!</f>
        <v>#REF!</v>
      </c>
      <c r="W83" s="87">
        <f t="shared" si="18"/>
        <v>0</v>
      </c>
      <c r="X83" s="87">
        <f t="shared" si="18"/>
        <v>0</v>
      </c>
      <c r="Y83" s="88">
        <f t="shared" si="19"/>
        <v>0</v>
      </c>
      <c r="Z83" s="88">
        <f t="shared" si="20"/>
        <v>0</v>
      </c>
      <c r="AA83" s="88">
        <f t="shared" si="21"/>
        <v>4</v>
      </c>
    </row>
    <row r="84" spans="9:27">
      <c r="I84" s="82" t="e">
        <f>IF(#REF!&lt;&gt;"",#REF!,"")</f>
        <v>#REF!</v>
      </c>
      <c r="J84" s="82" t="e">
        <f t="shared" si="22"/>
        <v>#REF!</v>
      </c>
      <c r="L84" s="83" t="e">
        <f t="shared" si="23"/>
        <v>#REF!</v>
      </c>
      <c r="M84" s="82" t="e">
        <f t="shared" si="26"/>
        <v>#REF!</v>
      </c>
      <c r="N84" s="82" t="e">
        <f t="shared" si="24"/>
        <v>#REF!</v>
      </c>
      <c r="O84" s="82" t="e">
        <f t="shared" si="25"/>
        <v>#REF!</v>
      </c>
      <c r="Q84" s="84" t="str">
        <f t="shared" si="14"/>
        <v/>
      </c>
      <c r="R84" s="85" t="e">
        <f t="shared" si="15"/>
        <v>#REF!</v>
      </c>
      <c r="S84" s="84" t="e">
        <f t="shared" si="15"/>
        <v>#REF!</v>
      </c>
      <c r="T84" s="85" t="e">
        <f t="shared" si="16"/>
        <v>#REF!</v>
      </c>
      <c r="U84" s="85" t="e">
        <f t="shared" si="17"/>
        <v>#REF!</v>
      </c>
      <c r="V84" s="86" t="e">
        <f>#REF!</f>
        <v>#REF!</v>
      </c>
      <c r="W84" s="87">
        <f t="shared" si="18"/>
        <v>0</v>
      </c>
      <c r="X84" s="87">
        <f t="shared" si="18"/>
        <v>0</v>
      </c>
      <c r="Y84" s="88">
        <f t="shared" si="19"/>
        <v>0</v>
      </c>
      <c r="Z84" s="88">
        <f t="shared" si="20"/>
        <v>0</v>
      </c>
      <c r="AA84" s="88">
        <f t="shared" si="21"/>
        <v>4</v>
      </c>
    </row>
    <row r="85" spans="9:27">
      <c r="I85" s="82" t="e">
        <f>IF(#REF!&lt;&gt;"",#REF!,"")</f>
        <v>#REF!</v>
      </c>
      <c r="J85" s="82" t="e">
        <f t="shared" si="22"/>
        <v>#REF!</v>
      </c>
      <c r="L85" s="83" t="e">
        <f t="shared" si="23"/>
        <v>#REF!</v>
      </c>
      <c r="M85" s="82" t="e">
        <f t="shared" si="26"/>
        <v>#REF!</v>
      </c>
      <c r="N85" s="82" t="e">
        <f t="shared" si="24"/>
        <v>#REF!</v>
      </c>
      <c r="O85" s="82" t="e">
        <f t="shared" si="25"/>
        <v>#REF!</v>
      </c>
      <c r="Q85" s="84" t="str">
        <f t="shared" si="14"/>
        <v/>
      </c>
      <c r="R85" s="85" t="e">
        <f t="shared" si="15"/>
        <v>#REF!</v>
      </c>
      <c r="S85" s="84" t="e">
        <f t="shared" si="15"/>
        <v>#REF!</v>
      </c>
      <c r="T85" s="85" t="e">
        <f t="shared" si="16"/>
        <v>#REF!</v>
      </c>
      <c r="U85" s="85" t="e">
        <f t="shared" si="17"/>
        <v>#REF!</v>
      </c>
      <c r="V85" s="86" t="e">
        <f>#REF!</f>
        <v>#REF!</v>
      </c>
      <c r="W85" s="87">
        <f t="shared" si="18"/>
        <v>0</v>
      </c>
      <c r="X85" s="87">
        <f t="shared" si="18"/>
        <v>0</v>
      </c>
      <c r="Y85" s="88">
        <f t="shared" si="19"/>
        <v>0</v>
      </c>
      <c r="Z85" s="88">
        <f t="shared" si="20"/>
        <v>0</v>
      </c>
      <c r="AA85" s="88">
        <f t="shared" si="21"/>
        <v>4</v>
      </c>
    </row>
    <row r="86" spans="9:27">
      <c r="I86" s="82" t="e">
        <f>IF(#REF!&lt;&gt;"",#REF!,"")</f>
        <v>#REF!</v>
      </c>
      <c r="J86" s="82" t="e">
        <f t="shared" si="22"/>
        <v>#REF!</v>
      </c>
      <c r="L86" s="83" t="e">
        <f t="shared" si="23"/>
        <v>#REF!</v>
      </c>
      <c r="M86" s="82" t="e">
        <f t="shared" si="26"/>
        <v>#REF!</v>
      </c>
      <c r="N86" s="82" t="e">
        <f t="shared" si="24"/>
        <v>#REF!</v>
      </c>
      <c r="O86" s="82" t="e">
        <f t="shared" si="25"/>
        <v>#REF!</v>
      </c>
      <c r="Q86" s="84" t="str">
        <f t="shared" si="14"/>
        <v/>
      </c>
      <c r="R86" s="85" t="e">
        <f t="shared" si="15"/>
        <v>#REF!</v>
      </c>
      <c r="S86" s="84" t="e">
        <f t="shared" si="15"/>
        <v>#REF!</v>
      </c>
      <c r="T86" s="85" t="e">
        <f t="shared" si="16"/>
        <v>#REF!</v>
      </c>
      <c r="U86" s="85" t="e">
        <f t="shared" si="17"/>
        <v>#REF!</v>
      </c>
      <c r="V86" s="86" t="e">
        <f>#REF!</f>
        <v>#REF!</v>
      </c>
      <c r="W86" s="87">
        <f t="shared" si="18"/>
        <v>0</v>
      </c>
      <c r="X86" s="87">
        <f t="shared" si="18"/>
        <v>0</v>
      </c>
      <c r="Y86" s="88">
        <f t="shared" si="19"/>
        <v>0</v>
      </c>
      <c r="Z86" s="88">
        <f t="shared" si="20"/>
        <v>0</v>
      </c>
      <c r="AA86" s="88">
        <f t="shared" si="21"/>
        <v>4</v>
      </c>
    </row>
    <row r="87" spans="9:27">
      <c r="I87" s="82" t="e">
        <f>IF(#REF!&lt;&gt;"",#REF!,"")</f>
        <v>#REF!</v>
      </c>
      <c r="J87" s="82" t="e">
        <f t="shared" si="22"/>
        <v>#REF!</v>
      </c>
      <c r="L87" s="83" t="e">
        <f t="shared" si="23"/>
        <v>#REF!</v>
      </c>
      <c r="M87" s="82" t="e">
        <f t="shared" si="26"/>
        <v>#REF!</v>
      </c>
      <c r="N87" s="82" t="e">
        <f t="shared" si="24"/>
        <v>#REF!</v>
      </c>
      <c r="O87" s="82" t="e">
        <f t="shared" si="25"/>
        <v>#REF!</v>
      </c>
      <c r="Q87" s="84" t="str">
        <f t="shared" ref="Q87:Q150" si="27">IF(Z87=0,"",IF(Z87=1,R87&amp;S87,"E99999"))</f>
        <v/>
      </c>
      <c r="R87" s="85" t="e">
        <f t="shared" si="15"/>
        <v>#REF!</v>
      </c>
      <c r="S87" s="84" t="e">
        <f t="shared" si="15"/>
        <v>#REF!</v>
      </c>
      <c r="T87" s="85" t="e">
        <f t="shared" si="16"/>
        <v>#REF!</v>
      </c>
      <c r="U87" s="85" t="e">
        <f t="shared" si="17"/>
        <v>#REF!</v>
      </c>
      <c r="V87" s="86" t="e">
        <f>#REF!</f>
        <v>#REF!</v>
      </c>
      <c r="W87" s="87">
        <f t="shared" si="18"/>
        <v>0</v>
      </c>
      <c r="X87" s="87">
        <f t="shared" si="18"/>
        <v>0</v>
      </c>
      <c r="Y87" s="88">
        <f t="shared" si="19"/>
        <v>0</v>
      </c>
      <c r="Z87" s="88">
        <f t="shared" si="20"/>
        <v>0</v>
      </c>
      <c r="AA87" s="88">
        <f t="shared" si="21"/>
        <v>4</v>
      </c>
    </row>
    <row r="88" spans="9:27">
      <c r="I88" s="82" t="e">
        <f>IF(#REF!&lt;&gt;"",#REF!,"")</f>
        <v>#REF!</v>
      </c>
      <c r="J88" s="82" t="e">
        <f t="shared" si="22"/>
        <v>#REF!</v>
      </c>
      <c r="L88" s="83" t="e">
        <f t="shared" si="23"/>
        <v>#REF!</v>
      </c>
      <c r="M88" s="82" t="e">
        <f t="shared" si="26"/>
        <v>#REF!</v>
      </c>
      <c r="N88" s="82" t="e">
        <f t="shared" si="24"/>
        <v>#REF!</v>
      </c>
      <c r="O88" s="82" t="e">
        <f t="shared" si="25"/>
        <v>#REF!</v>
      </c>
      <c r="Q88" s="84" t="str">
        <f t="shared" si="27"/>
        <v/>
      </c>
      <c r="R88" s="85" t="e">
        <f t="shared" si="15"/>
        <v>#REF!</v>
      </c>
      <c r="S88" s="84" t="e">
        <f t="shared" si="15"/>
        <v>#REF!</v>
      </c>
      <c r="T88" s="85" t="e">
        <f t="shared" si="16"/>
        <v>#REF!</v>
      </c>
      <c r="U88" s="85" t="e">
        <f t="shared" si="17"/>
        <v>#REF!</v>
      </c>
      <c r="V88" s="86" t="e">
        <f>#REF!</f>
        <v>#REF!</v>
      </c>
      <c r="W88" s="87">
        <f t="shared" si="18"/>
        <v>0</v>
      </c>
      <c r="X88" s="87">
        <f t="shared" si="18"/>
        <v>0</v>
      </c>
      <c r="Y88" s="88">
        <f t="shared" si="19"/>
        <v>0</v>
      </c>
      <c r="Z88" s="88">
        <f t="shared" si="20"/>
        <v>0</v>
      </c>
      <c r="AA88" s="88">
        <f t="shared" si="21"/>
        <v>4</v>
      </c>
    </row>
    <row r="89" spans="9:27">
      <c r="I89" s="82" t="e">
        <f>IF(#REF!&lt;&gt;"",#REF!,"")</f>
        <v>#REF!</v>
      </c>
      <c r="J89" s="82" t="e">
        <f t="shared" si="22"/>
        <v>#REF!</v>
      </c>
      <c r="L89" s="83" t="e">
        <f t="shared" si="23"/>
        <v>#REF!</v>
      </c>
      <c r="M89" s="82" t="e">
        <f t="shared" si="26"/>
        <v>#REF!</v>
      </c>
      <c r="N89" s="82" t="e">
        <f t="shared" si="24"/>
        <v>#REF!</v>
      </c>
      <c r="O89" s="82" t="e">
        <f t="shared" si="25"/>
        <v>#REF!</v>
      </c>
      <c r="Q89" s="84" t="str">
        <f t="shared" si="27"/>
        <v/>
      </c>
      <c r="R89" s="85" t="e">
        <f t="shared" si="15"/>
        <v>#REF!</v>
      </c>
      <c r="S89" s="84" t="e">
        <f t="shared" si="15"/>
        <v>#REF!</v>
      </c>
      <c r="T89" s="85" t="e">
        <f t="shared" si="16"/>
        <v>#REF!</v>
      </c>
      <c r="U89" s="85" t="e">
        <f t="shared" si="17"/>
        <v>#REF!</v>
      </c>
      <c r="V89" s="86" t="e">
        <f>#REF!</f>
        <v>#REF!</v>
      </c>
      <c r="W89" s="87">
        <f t="shared" si="18"/>
        <v>0</v>
      </c>
      <c r="X89" s="87">
        <f t="shared" si="18"/>
        <v>0</v>
      </c>
      <c r="Y89" s="88">
        <f t="shared" si="19"/>
        <v>0</v>
      </c>
      <c r="Z89" s="88">
        <f t="shared" si="20"/>
        <v>0</v>
      </c>
      <c r="AA89" s="88">
        <f t="shared" si="21"/>
        <v>4</v>
      </c>
    </row>
    <row r="90" spans="9:27">
      <c r="I90" s="82" t="e">
        <f>IF(#REF!&lt;&gt;"",#REF!,"")</f>
        <v>#REF!</v>
      </c>
      <c r="J90" s="82" t="e">
        <f t="shared" si="22"/>
        <v>#REF!</v>
      </c>
      <c r="L90" s="83" t="e">
        <f t="shared" si="23"/>
        <v>#REF!</v>
      </c>
      <c r="M90" s="82" t="e">
        <f t="shared" si="26"/>
        <v>#REF!</v>
      </c>
      <c r="N90" s="82" t="e">
        <f t="shared" si="24"/>
        <v>#REF!</v>
      </c>
      <c r="O90" s="82" t="e">
        <f t="shared" si="25"/>
        <v>#REF!</v>
      </c>
      <c r="Q90" s="84" t="str">
        <f t="shared" si="27"/>
        <v/>
      </c>
      <c r="R90" s="85" t="e">
        <f t="shared" si="15"/>
        <v>#REF!</v>
      </c>
      <c r="S90" s="84" t="e">
        <f t="shared" si="15"/>
        <v>#REF!</v>
      </c>
      <c r="T90" s="85" t="e">
        <f t="shared" si="16"/>
        <v>#REF!</v>
      </c>
      <c r="U90" s="85" t="e">
        <f t="shared" si="17"/>
        <v>#REF!</v>
      </c>
      <c r="V90" s="86" t="e">
        <f>#REF!</f>
        <v>#REF!</v>
      </c>
      <c r="W90" s="87">
        <f t="shared" si="18"/>
        <v>0</v>
      </c>
      <c r="X90" s="87">
        <f t="shared" si="18"/>
        <v>0</v>
      </c>
      <c r="Y90" s="88">
        <f t="shared" si="19"/>
        <v>0</v>
      </c>
      <c r="Z90" s="88">
        <f t="shared" si="20"/>
        <v>0</v>
      </c>
      <c r="AA90" s="88">
        <f t="shared" si="21"/>
        <v>4</v>
      </c>
    </row>
    <row r="91" spans="9:27">
      <c r="I91" s="82" t="e">
        <f>IF(#REF!&lt;&gt;"",#REF!,"")</f>
        <v>#REF!</v>
      </c>
      <c r="J91" s="82" t="e">
        <f t="shared" si="22"/>
        <v>#REF!</v>
      </c>
      <c r="L91" s="83" t="e">
        <f t="shared" si="23"/>
        <v>#REF!</v>
      </c>
      <c r="M91" s="82" t="e">
        <f t="shared" si="26"/>
        <v>#REF!</v>
      </c>
      <c r="N91" s="82" t="e">
        <f t="shared" si="24"/>
        <v>#REF!</v>
      </c>
      <c r="O91" s="82" t="e">
        <f t="shared" si="25"/>
        <v>#REF!</v>
      </c>
      <c r="Q91" s="84" t="str">
        <f t="shared" si="27"/>
        <v/>
      </c>
      <c r="R91" s="85" t="e">
        <f t="shared" si="15"/>
        <v>#REF!</v>
      </c>
      <c r="S91" s="84" t="e">
        <f t="shared" si="15"/>
        <v>#REF!</v>
      </c>
      <c r="T91" s="85" t="e">
        <f t="shared" si="16"/>
        <v>#REF!</v>
      </c>
      <c r="U91" s="85" t="e">
        <f t="shared" si="17"/>
        <v>#REF!</v>
      </c>
      <c r="V91" s="86" t="e">
        <f>#REF!</f>
        <v>#REF!</v>
      </c>
      <c r="W91" s="87">
        <f t="shared" si="18"/>
        <v>0</v>
      </c>
      <c r="X91" s="87">
        <f t="shared" si="18"/>
        <v>0</v>
      </c>
      <c r="Y91" s="88">
        <f t="shared" si="19"/>
        <v>0</v>
      </c>
      <c r="Z91" s="88">
        <f t="shared" si="20"/>
        <v>0</v>
      </c>
      <c r="AA91" s="88">
        <f t="shared" si="21"/>
        <v>4</v>
      </c>
    </row>
    <row r="92" spans="9:27">
      <c r="I92" s="82" t="e">
        <f>IF(#REF!&lt;&gt;"",#REF!,"")</f>
        <v>#REF!</v>
      </c>
      <c r="J92" s="82" t="e">
        <f t="shared" si="22"/>
        <v>#REF!</v>
      </c>
      <c r="L92" s="83" t="e">
        <f t="shared" si="23"/>
        <v>#REF!</v>
      </c>
      <c r="M92" s="82" t="e">
        <f t="shared" si="26"/>
        <v>#REF!</v>
      </c>
      <c r="N92" s="82" t="e">
        <f t="shared" si="24"/>
        <v>#REF!</v>
      </c>
      <c r="O92" s="82" t="e">
        <f t="shared" si="25"/>
        <v>#REF!</v>
      </c>
      <c r="Q92" s="84" t="str">
        <f t="shared" si="27"/>
        <v/>
      </c>
      <c r="R92" s="85" t="e">
        <f t="shared" si="15"/>
        <v>#REF!</v>
      </c>
      <c r="S92" s="84" t="e">
        <f t="shared" si="15"/>
        <v>#REF!</v>
      </c>
      <c r="T92" s="85" t="e">
        <f t="shared" si="16"/>
        <v>#REF!</v>
      </c>
      <c r="U92" s="85" t="e">
        <f t="shared" si="17"/>
        <v>#REF!</v>
      </c>
      <c r="V92" s="86" t="e">
        <f>#REF!</f>
        <v>#REF!</v>
      </c>
      <c r="W92" s="87">
        <f t="shared" si="18"/>
        <v>0</v>
      </c>
      <c r="X92" s="87">
        <f t="shared" si="18"/>
        <v>0</v>
      </c>
      <c r="Y92" s="88">
        <f t="shared" si="19"/>
        <v>0</v>
      </c>
      <c r="Z92" s="88">
        <f t="shared" si="20"/>
        <v>0</v>
      </c>
      <c r="AA92" s="88">
        <f t="shared" si="21"/>
        <v>4</v>
      </c>
    </row>
    <row r="93" spans="9:27">
      <c r="I93" s="82" t="e">
        <f>IF(#REF!&lt;&gt;"",#REF!,"")</f>
        <v>#REF!</v>
      </c>
      <c r="J93" s="82" t="e">
        <f t="shared" si="22"/>
        <v>#REF!</v>
      </c>
      <c r="L93" s="83" t="e">
        <f t="shared" si="23"/>
        <v>#REF!</v>
      </c>
      <c r="M93" s="82" t="e">
        <f t="shared" si="26"/>
        <v>#REF!</v>
      </c>
      <c r="N93" s="82" t="e">
        <f t="shared" si="24"/>
        <v>#REF!</v>
      </c>
      <c r="O93" s="82" t="e">
        <f t="shared" si="25"/>
        <v>#REF!</v>
      </c>
      <c r="Q93" s="84" t="str">
        <f t="shared" si="27"/>
        <v/>
      </c>
      <c r="R93" s="85" t="e">
        <f t="shared" si="15"/>
        <v>#REF!</v>
      </c>
      <c r="S93" s="84" t="e">
        <f t="shared" si="15"/>
        <v>#REF!</v>
      </c>
      <c r="T93" s="85" t="e">
        <f t="shared" si="16"/>
        <v>#REF!</v>
      </c>
      <c r="U93" s="85" t="e">
        <f t="shared" si="17"/>
        <v>#REF!</v>
      </c>
      <c r="V93" s="86" t="e">
        <f>#REF!</f>
        <v>#REF!</v>
      </c>
      <c r="W93" s="87">
        <f t="shared" si="18"/>
        <v>0</v>
      </c>
      <c r="X93" s="87">
        <f t="shared" si="18"/>
        <v>0</v>
      </c>
      <c r="Y93" s="88">
        <f t="shared" si="19"/>
        <v>0</v>
      </c>
      <c r="Z93" s="88">
        <f t="shared" si="20"/>
        <v>0</v>
      </c>
      <c r="AA93" s="88">
        <f t="shared" si="21"/>
        <v>4</v>
      </c>
    </row>
    <row r="94" spans="9:27">
      <c r="I94" s="82" t="e">
        <f>IF(#REF!&lt;&gt;"",#REF!,"")</f>
        <v>#REF!</v>
      </c>
      <c r="J94" s="82" t="e">
        <f t="shared" si="22"/>
        <v>#REF!</v>
      </c>
      <c r="L94" s="83" t="e">
        <f t="shared" si="23"/>
        <v>#REF!</v>
      </c>
      <c r="M94" s="82" t="e">
        <f t="shared" si="26"/>
        <v>#REF!</v>
      </c>
      <c r="N94" s="82" t="e">
        <f t="shared" si="24"/>
        <v>#REF!</v>
      </c>
      <c r="O94" s="82" t="e">
        <f t="shared" si="25"/>
        <v>#REF!</v>
      </c>
      <c r="Q94" s="84" t="str">
        <f t="shared" si="27"/>
        <v/>
      </c>
      <c r="R94" s="85" t="e">
        <f t="shared" si="15"/>
        <v>#REF!</v>
      </c>
      <c r="S94" s="84" t="e">
        <f t="shared" si="15"/>
        <v>#REF!</v>
      </c>
      <c r="T94" s="85" t="e">
        <f t="shared" si="16"/>
        <v>#REF!</v>
      </c>
      <c r="U94" s="85" t="e">
        <f t="shared" si="17"/>
        <v>#REF!</v>
      </c>
      <c r="V94" s="86" t="e">
        <f>#REF!</f>
        <v>#REF!</v>
      </c>
      <c r="W94" s="87">
        <f t="shared" si="18"/>
        <v>0</v>
      </c>
      <c r="X94" s="87">
        <f t="shared" si="18"/>
        <v>0</v>
      </c>
      <c r="Y94" s="88">
        <f t="shared" si="19"/>
        <v>0</v>
      </c>
      <c r="Z94" s="88">
        <f t="shared" si="20"/>
        <v>0</v>
      </c>
      <c r="AA94" s="88">
        <f t="shared" si="21"/>
        <v>4</v>
      </c>
    </row>
    <row r="95" spans="9:27">
      <c r="I95" s="82" t="e">
        <f>IF(#REF!&lt;&gt;"",#REF!,"")</f>
        <v>#REF!</v>
      </c>
      <c r="J95" s="82" t="e">
        <f t="shared" si="22"/>
        <v>#REF!</v>
      </c>
      <c r="L95" s="83" t="e">
        <f t="shared" si="23"/>
        <v>#REF!</v>
      </c>
      <c r="M95" s="82" t="e">
        <f t="shared" si="26"/>
        <v>#REF!</v>
      </c>
      <c r="N95" s="82" t="e">
        <f t="shared" si="24"/>
        <v>#REF!</v>
      </c>
      <c r="O95" s="82" t="e">
        <f t="shared" si="25"/>
        <v>#REF!</v>
      </c>
      <c r="Q95" s="84" t="str">
        <f t="shared" si="27"/>
        <v/>
      </c>
      <c r="R95" s="85" t="e">
        <f t="shared" si="15"/>
        <v>#REF!</v>
      </c>
      <c r="S95" s="84" t="e">
        <f t="shared" si="15"/>
        <v>#REF!</v>
      </c>
      <c r="T95" s="85" t="e">
        <f t="shared" si="16"/>
        <v>#REF!</v>
      </c>
      <c r="U95" s="85" t="e">
        <f t="shared" si="17"/>
        <v>#REF!</v>
      </c>
      <c r="V95" s="86" t="e">
        <f>#REF!</f>
        <v>#REF!</v>
      </c>
      <c r="W95" s="87">
        <f t="shared" si="18"/>
        <v>0</v>
      </c>
      <c r="X95" s="87">
        <f t="shared" si="18"/>
        <v>0</v>
      </c>
      <c r="Y95" s="88">
        <f t="shared" si="19"/>
        <v>0</v>
      </c>
      <c r="Z95" s="88">
        <f t="shared" si="20"/>
        <v>0</v>
      </c>
      <c r="AA95" s="88">
        <f t="shared" si="21"/>
        <v>4</v>
      </c>
    </row>
    <row r="96" spans="9:27">
      <c r="I96" s="82" t="e">
        <f>IF(#REF!&lt;&gt;"",#REF!,"")</f>
        <v>#REF!</v>
      </c>
      <c r="J96" s="82" t="e">
        <f t="shared" si="22"/>
        <v>#REF!</v>
      </c>
      <c r="L96" s="83" t="e">
        <f t="shared" si="23"/>
        <v>#REF!</v>
      </c>
      <c r="M96" s="82" t="e">
        <f t="shared" si="26"/>
        <v>#REF!</v>
      </c>
      <c r="N96" s="82" t="e">
        <f t="shared" si="24"/>
        <v>#REF!</v>
      </c>
      <c r="O96" s="82" t="e">
        <f t="shared" si="25"/>
        <v>#REF!</v>
      </c>
      <c r="Q96" s="84" t="str">
        <f t="shared" si="27"/>
        <v/>
      </c>
      <c r="R96" s="85" t="e">
        <f t="shared" si="15"/>
        <v>#REF!</v>
      </c>
      <c r="S96" s="84" t="e">
        <f t="shared" si="15"/>
        <v>#REF!</v>
      </c>
      <c r="T96" s="85" t="e">
        <f t="shared" si="16"/>
        <v>#REF!</v>
      </c>
      <c r="U96" s="85" t="e">
        <f t="shared" si="17"/>
        <v>#REF!</v>
      </c>
      <c r="V96" s="86" t="e">
        <f>#REF!</f>
        <v>#REF!</v>
      </c>
      <c r="W96" s="87">
        <f t="shared" si="18"/>
        <v>0</v>
      </c>
      <c r="X96" s="87">
        <f t="shared" si="18"/>
        <v>0</v>
      </c>
      <c r="Y96" s="88">
        <f t="shared" si="19"/>
        <v>0</v>
      </c>
      <c r="Z96" s="88">
        <f t="shared" si="20"/>
        <v>0</v>
      </c>
      <c r="AA96" s="88">
        <f t="shared" si="21"/>
        <v>4</v>
      </c>
    </row>
    <row r="97" spans="9:27">
      <c r="I97" s="82" t="e">
        <f>IF(#REF!&lt;&gt;"",#REF!,"")</f>
        <v>#REF!</v>
      </c>
      <c r="J97" s="82" t="e">
        <f t="shared" si="22"/>
        <v>#REF!</v>
      </c>
      <c r="L97" s="83" t="e">
        <f t="shared" si="23"/>
        <v>#REF!</v>
      </c>
      <c r="M97" s="82" t="e">
        <f t="shared" si="26"/>
        <v>#REF!</v>
      </c>
      <c r="N97" s="82" t="e">
        <f t="shared" si="24"/>
        <v>#REF!</v>
      </c>
      <c r="O97" s="82" t="e">
        <f t="shared" si="25"/>
        <v>#REF!</v>
      </c>
      <c r="Q97" s="84" t="str">
        <f t="shared" si="27"/>
        <v/>
      </c>
      <c r="R97" s="85" t="e">
        <f t="shared" si="15"/>
        <v>#REF!</v>
      </c>
      <c r="S97" s="84" t="e">
        <f t="shared" si="15"/>
        <v>#REF!</v>
      </c>
      <c r="T97" s="85" t="e">
        <f t="shared" si="16"/>
        <v>#REF!</v>
      </c>
      <c r="U97" s="85" t="e">
        <f t="shared" si="17"/>
        <v>#REF!</v>
      </c>
      <c r="V97" s="86" t="e">
        <f>#REF!</f>
        <v>#REF!</v>
      </c>
      <c r="W97" s="87">
        <f t="shared" si="18"/>
        <v>0</v>
      </c>
      <c r="X97" s="87">
        <f t="shared" si="18"/>
        <v>0</v>
      </c>
      <c r="Y97" s="88">
        <f t="shared" si="19"/>
        <v>0</v>
      </c>
      <c r="Z97" s="88">
        <f t="shared" si="20"/>
        <v>0</v>
      </c>
      <c r="AA97" s="88">
        <f t="shared" si="21"/>
        <v>4</v>
      </c>
    </row>
    <row r="98" spans="9:27">
      <c r="I98" s="82" t="e">
        <f>IF(#REF!&lt;&gt;"",#REF!,"")</f>
        <v>#REF!</v>
      </c>
      <c r="J98" s="82" t="e">
        <f t="shared" si="22"/>
        <v>#REF!</v>
      </c>
      <c r="L98" s="83" t="e">
        <f t="shared" si="23"/>
        <v>#REF!</v>
      </c>
      <c r="M98" s="82" t="e">
        <f t="shared" si="26"/>
        <v>#REF!</v>
      </c>
      <c r="N98" s="82" t="e">
        <f t="shared" si="24"/>
        <v>#REF!</v>
      </c>
      <c r="O98" s="82" t="e">
        <f t="shared" si="25"/>
        <v>#REF!</v>
      </c>
      <c r="Q98" s="84" t="str">
        <f t="shared" si="27"/>
        <v/>
      </c>
      <c r="R98" s="85" t="e">
        <f t="shared" si="15"/>
        <v>#REF!</v>
      </c>
      <c r="S98" s="84" t="e">
        <f t="shared" si="15"/>
        <v>#REF!</v>
      </c>
      <c r="T98" s="85" t="e">
        <f t="shared" si="16"/>
        <v>#REF!</v>
      </c>
      <c r="U98" s="85" t="e">
        <f t="shared" si="17"/>
        <v>#REF!</v>
      </c>
      <c r="V98" s="86" t="e">
        <f>#REF!</f>
        <v>#REF!</v>
      </c>
      <c r="W98" s="87">
        <f t="shared" si="18"/>
        <v>0</v>
      </c>
      <c r="X98" s="87">
        <f t="shared" si="18"/>
        <v>0</v>
      </c>
      <c r="Y98" s="88">
        <f t="shared" si="19"/>
        <v>0</v>
      </c>
      <c r="Z98" s="88">
        <f t="shared" si="20"/>
        <v>0</v>
      </c>
      <c r="AA98" s="88">
        <f t="shared" si="21"/>
        <v>4</v>
      </c>
    </row>
    <row r="99" spans="9:27">
      <c r="I99" s="82" t="e">
        <f>IF(#REF!&lt;&gt;"",#REF!,"")</f>
        <v>#REF!</v>
      </c>
      <c r="J99" s="82" t="e">
        <f t="shared" si="22"/>
        <v>#REF!</v>
      </c>
      <c r="L99" s="83" t="e">
        <f t="shared" si="23"/>
        <v>#REF!</v>
      </c>
      <c r="M99" s="82" t="e">
        <f t="shared" si="26"/>
        <v>#REF!</v>
      </c>
      <c r="N99" s="82" t="e">
        <f t="shared" si="24"/>
        <v>#REF!</v>
      </c>
      <c r="O99" s="82" t="e">
        <f t="shared" si="25"/>
        <v>#REF!</v>
      </c>
      <c r="Q99" s="84" t="str">
        <f t="shared" si="27"/>
        <v/>
      </c>
      <c r="R99" s="85" t="e">
        <f t="shared" si="15"/>
        <v>#REF!</v>
      </c>
      <c r="S99" s="84" t="e">
        <f t="shared" si="15"/>
        <v>#REF!</v>
      </c>
      <c r="T99" s="85" t="e">
        <f t="shared" si="16"/>
        <v>#REF!</v>
      </c>
      <c r="U99" s="85" t="e">
        <f t="shared" si="17"/>
        <v>#REF!</v>
      </c>
      <c r="V99" s="86" t="e">
        <f>#REF!</f>
        <v>#REF!</v>
      </c>
      <c r="W99" s="87">
        <f t="shared" si="18"/>
        <v>0</v>
      </c>
      <c r="X99" s="87">
        <f t="shared" si="18"/>
        <v>0</v>
      </c>
      <c r="Y99" s="88">
        <f t="shared" si="19"/>
        <v>0</v>
      </c>
      <c r="Z99" s="88">
        <f t="shared" si="20"/>
        <v>0</v>
      </c>
      <c r="AA99" s="88">
        <f t="shared" si="21"/>
        <v>4</v>
      </c>
    </row>
    <row r="100" spans="9:27">
      <c r="I100" s="82" t="e">
        <f>IF(#REF!&lt;&gt;"",#REF!,"")</f>
        <v>#REF!</v>
      </c>
      <c r="J100" s="82" t="e">
        <f t="shared" si="22"/>
        <v>#REF!</v>
      </c>
      <c r="L100" s="83" t="e">
        <f t="shared" si="23"/>
        <v>#REF!</v>
      </c>
      <c r="M100" s="82" t="e">
        <f t="shared" si="26"/>
        <v>#REF!</v>
      </c>
      <c r="N100" s="82" t="e">
        <f t="shared" si="24"/>
        <v>#REF!</v>
      </c>
      <c r="O100" s="82" t="e">
        <f t="shared" si="25"/>
        <v>#REF!</v>
      </c>
      <c r="Q100" s="84" t="str">
        <f t="shared" si="27"/>
        <v/>
      </c>
      <c r="R100" s="85" t="e">
        <f t="shared" si="15"/>
        <v>#REF!</v>
      </c>
      <c r="S100" s="84" t="e">
        <f t="shared" si="15"/>
        <v>#REF!</v>
      </c>
      <c r="T100" s="85" t="e">
        <f t="shared" si="16"/>
        <v>#REF!</v>
      </c>
      <c r="U100" s="85" t="e">
        <f t="shared" si="17"/>
        <v>#REF!</v>
      </c>
      <c r="V100" s="86" t="e">
        <f>#REF!</f>
        <v>#REF!</v>
      </c>
      <c r="W100" s="87">
        <f t="shared" si="18"/>
        <v>0</v>
      </c>
      <c r="X100" s="87">
        <f t="shared" si="18"/>
        <v>0</v>
      </c>
      <c r="Y100" s="88">
        <f t="shared" si="19"/>
        <v>0</v>
      </c>
      <c r="Z100" s="88">
        <f t="shared" si="20"/>
        <v>0</v>
      </c>
      <c r="AA100" s="88">
        <f t="shared" si="21"/>
        <v>4</v>
      </c>
    </row>
    <row r="101" spans="9:27">
      <c r="I101" s="82" t="e">
        <f>IF(#REF!&lt;&gt;"",#REF!,"")</f>
        <v>#REF!</v>
      </c>
      <c r="J101" s="82" t="e">
        <f t="shared" si="22"/>
        <v>#REF!</v>
      </c>
      <c r="L101" s="83" t="e">
        <f t="shared" si="23"/>
        <v>#REF!</v>
      </c>
      <c r="M101" s="82" t="e">
        <f t="shared" si="26"/>
        <v>#REF!</v>
      </c>
      <c r="N101" s="82" t="e">
        <f t="shared" si="24"/>
        <v>#REF!</v>
      </c>
      <c r="O101" s="82" t="e">
        <f t="shared" si="25"/>
        <v>#REF!</v>
      </c>
      <c r="Q101" s="84" t="str">
        <f t="shared" si="27"/>
        <v/>
      </c>
      <c r="R101" s="85" t="e">
        <f t="shared" si="15"/>
        <v>#REF!</v>
      </c>
      <c r="S101" s="84" t="e">
        <f t="shared" si="15"/>
        <v>#REF!</v>
      </c>
      <c r="T101" s="85" t="e">
        <f t="shared" si="16"/>
        <v>#REF!</v>
      </c>
      <c r="U101" s="85" t="e">
        <f t="shared" si="17"/>
        <v>#REF!</v>
      </c>
      <c r="V101" s="86" t="e">
        <f>#REF!</f>
        <v>#REF!</v>
      </c>
      <c r="W101" s="87">
        <f t="shared" si="18"/>
        <v>0</v>
      </c>
      <c r="X101" s="87">
        <f t="shared" si="18"/>
        <v>0</v>
      </c>
      <c r="Y101" s="88">
        <f t="shared" si="19"/>
        <v>0</v>
      </c>
      <c r="Z101" s="88">
        <f t="shared" si="20"/>
        <v>0</v>
      </c>
      <c r="AA101" s="88">
        <f t="shared" si="21"/>
        <v>4</v>
      </c>
    </row>
    <row r="102" spans="9:27">
      <c r="I102" s="82" t="e">
        <f>IF(#REF!&lt;&gt;"",#REF!,"")</f>
        <v>#REF!</v>
      </c>
      <c r="J102" s="82" t="e">
        <f t="shared" si="22"/>
        <v>#REF!</v>
      </c>
      <c r="L102" s="83" t="e">
        <f t="shared" si="23"/>
        <v>#REF!</v>
      </c>
      <c r="M102" s="82" t="e">
        <f t="shared" si="26"/>
        <v>#REF!</v>
      </c>
      <c r="N102" s="82" t="e">
        <f t="shared" si="24"/>
        <v>#REF!</v>
      </c>
      <c r="O102" s="82" t="e">
        <f t="shared" si="25"/>
        <v>#REF!</v>
      </c>
      <c r="Q102" s="84" t="str">
        <f t="shared" si="27"/>
        <v/>
      </c>
      <c r="R102" s="85" t="e">
        <f t="shared" si="15"/>
        <v>#REF!</v>
      </c>
      <c r="S102" s="84" t="e">
        <f t="shared" si="15"/>
        <v>#REF!</v>
      </c>
      <c r="T102" s="85" t="e">
        <f t="shared" si="16"/>
        <v>#REF!</v>
      </c>
      <c r="U102" s="85" t="e">
        <f t="shared" si="17"/>
        <v>#REF!</v>
      </c>
      <c r="V102" s="86" t="e">
        <f>#REF!</f>
        <v>#REF!</v>
      </c>
      <c r="W102" s="87">
        <f t="shared" si="18"/>
        <v>0</v>
      </c>
      <c r="X102" s="87">
        <f t="shared" si="18"/>
        <v>0</v>
      </c>
      <c r="Y102" s="88">
        <f t="shared" si="19"/>
        <v>0</v>
      </c>
      <c r="Z102" s="88">
        <f t="shared" si="20"/>
        <v>0</v>
      </c>
      <c r="AA102" s="88">
        <f t="shared" si="21"/>
        <v>4</v>
      </c>
    </row>
    <row r="103" spans="9:27">
      <c r="I103" s="82" t="e">
        <f>IF(#REF!&lt;&gt;"",#REF!,"")</f>
        <v>#REF!</v>
      </c>
      <c r="J103" s="82" t="e">
        <f t="shared" si="22"/>
        <v>#REF!</v>
      </c>
      <c r="L103" s="83" t="e">
        <f t="shared" si="23"/>
        <v>#REF!</v>
      </c>
      <c r="M103" s="82" t="e">
        <f t="shared" si="26"/>
        <v>#REF!</v>
      </c>
      <c r="N103" s="82" t="e">
        <f t="shared" si="24"/>
        <v>#REF!</v>
      </c>
      <c r="O103" s="82" t="e">
        <f t="shared" si="25"/>
        <v>#REF!</v>
      </c>
      <c r="Q103" s="84" t="str">
        <f t="shared" si="27"/>
        <v/>
      </c>
      <c r="R103" s="85" t="e">
        <f t="shared" si="15"/>
        <v>#REF!</v>
      </c>
      <c r="S103" s="84" t="e">
        <f t="shared" si="15"/>
        <v>#REF!</v>
      </c>
      <c r="T103" s="85" t="e">
        <f t="shared" si="16"/>
        <v>#REF!</v>
      </c>
      <c r="U103" s="85" t="e">
        <f t="shared" si="17"/>
        <v>#REF!</v>
      </c>
      <c r="V103" s="86" t="e">
        <f>#REF!</f>
        <v>#REF!</v>
      </c>
      <c r="W103" s="87">
        <f t="shared" si="18"/>
        <v>0</v>
      </c>
      <c r="X103" s="87">
        <f t="shared" si="18"/>
        <v>0</v>
      </c>
      <c r="Y103" s="88">
        <f t="shared" si="19"/>
        <v>0</v>
      </c>
      <c r="Z103" s="88">
        <f t="shared" si="20"/>
        <v>0</v>
      </c>
      <c r="AA103" s="88">
        <f t="shared" si="21"/>
        <v>4</v>
      </c>
    </row>
    <row r="104" spans="9:27">
      <c r="I104" s="82" t="e">
        <f>IF(#REF!&lt;&gt;"",#REF!,"")</f>
        <v>#REF!</v>
      </c>
      <c r="J104" s="82" t="e">
        <f t="shared" si="22"/>
        <v>#REF!</v>
      </c>
      <c r="L104" s="83" t="e">
        <f t="shared" si="23"/>
        <v>#REF!</v>
      </c>
      <c r="M104" s="82" t="e">
        <f t="shared" si="26"/>
        <v>#REF!</v>
      </c>
      <c r="N104" s="82" t="e">
        <f t="shared" si="24"/>
        <v>#REF!</v>
      </c>
      <c r="O104" s="82" t="e">
        <f t="shared" si="25"/>
        <v>#REF!</v>
      </c>
      <c r="Q104" s="84" t="str">
        <f t="shared" si="27"/>
        <v/>
      </c>
      <c r="R104" s="85" t="e">
        <f t="shared" si="15"/>
        <v>#REF!</v>
      </c>
      <c r="S104" s="84" t="e">
        <f t="shared" si="15"/>
        <v>#REF!</v>
      </c>
      <c r="T104" s="85" t="e">
        <f t="shared" si="16"/>
        <v>#REF!</v>
      </c>
      <c r="U104" s="85" t="e">
        <f t="shared" si="17"/>
        <v>#REF!</v>
      </c>
      <c r="V104" s="86" t="e">
        <f>#REF!</f>
        <v>#REF!</v>
      </c>
      <c r="W104" s="87">
        <f t="shared" si="18"/>
        <v>0</v>
      </c>
      <c r="X104" s="87">
        <f t="shared" si="18"/>
        <v>0</v>
      </c>
      <c r="Y104" s="88">
        <f t="shared" si="19"/>
        <v>0</v>
      </c>
      <c r="Z104" s="88">
        <f t="shared" si="20"/>
        <v>0</v>
      </c>
      <c r="AA104" s="88">
        <f t="shared" si="21"/>
        <v>4</v>
      </c>
    </row>
    <row r="105" spans="9:27">
      <c r="I105" s="82" t="e">
        <f>IF(#REF!&lt;&gt;"",#REF!,"")</f>
        <v>#REF!</v>
      </c>
      <c r="J105" s="82" t="e">
        <f t="shared" si="22"/>
        <v>#REF!</v>
      </c>
      <c r="L105" s="83" t="e">
        <f t="shared" si="23"/>
        <v>#REF!</v>
      </c>
      <c r="M105" s="82" t="e">
        <f t="shared" si="26"/>
        <v>#REF!</v>
      </c>
      <c r="N105" s="82" t="e">
        <f t="shared" si="24"/>
        <v>#REF!</v>
      </c>
      <c r="O105" s="82" t="e">
        <f t="shared" si="25"/>
        <v>#REF!</v>
      </c>
      <c r="Q105" s="84" t="str">
        <f t="shared" si="27"/>
        <v/>
      </c>
      <c r="R105" s="85" t="e">
        <f t="shared" si="15"/>
        <v>#REF!</v>
      </c>
      <c r="S105" s="84" t="e">
        <f t="shared" si="15"/>
        <v>#REF!</v>
      </c>
      <c r="T105" s="85" t="e">
        <f t="shared" si="16"/>
        <v>#REF!</v>
      </c>
      <c r="U105" s="85" t="e">
        <f t="shared" si="17"/>
        <v>#REF!</v>
      </c>
      <c r="V105" s="86" t="e">
        <f>#REF!</f>
        <v>#REF!</v>
      </c>
      <c r="W105" s="87">
        <f t="shared" si="18"/>
        <v>0</v>
      </c>
      <c r="X105" s="87">
        <f t="shared" si="18"/>
        <v>0</v>
      </c>
      <c r="Y105" s="88">
        <f t="shared" si="19"/>
        <v>0</v>
      </c>
      <c r="Z105" s="88">
        <f t="shared" si="20"/>
        <v>0</v>
      </c>
      <c r="AA105" s="88">
        <f t="shared" si="21"/>
        <v>4</v>
      </c>
    </row>
    <row r="106" spans="9:27">
      <c r="I106" s="82" t="e">
        <f>IF(#REF!&lt;&gt;"",#REF!,"")</f>
        <v>#REF!</v>
      </c>
      <c r="J106" s="82" t="e">
        <f t="shared" si="22"/>
        <v>#REF!</v>
      </c>
      <c r="L106" s="83" t="e">
        <f t="shared" si="23"/>
        <v>#REF!</v>
      </c>
      <c r="M106" s="82" t="e">
        <f t="shared" si="26"/>
        <v>#REF!</v>
      </c>
      <c r="N106" s="82" t="e">
        <f t="shared" si="24"/>
        <v>#REF!</v>
      </c>
      <c r="O106" s="82" t="e">
        <f t="shared" si="25"/>
        <v>#REF!</v>
      </c>
      <c r="Q106" s="84" t="str">
        <f t="shared" si="27"/>
        <v/>
      </c>
      <c r="R106" s="85" t="e">
        <f t="shared" si="15"/>
        <v>#REF!</v>
      </c>
      <c r="S106" s="84" t="e">
        <f t="shared" si="15"/>
        <v>#REF!</v>
      </c>
      <c r="T106" s="85" t="e">
        <f t="shared" si="16"/>
        <v>#REF!</v>
      </c>
      <c r="U106" s="85" t="e">
        <f t="shared" si="17"/>
        <v>#REF!</v>
      </c>
      <c r="V106" s="86" t="e">
        <f>#REF!</f>
        <v>#REF!</v>
      </c>
      <c r="W106" s="87">
        <f t="shared" si="18"/>
        <v>0</v>
      </c>
      <c r="X106" s="87">
        <f t="shared" si="18"/>
        <v>0</v>
      </c>
      <c r="Y106" s="88">
        <f t="shared" si="19"/>
        <v>0</v>
      </c>
      <c r="Z106" s="88">
        <f t="shared" si="20"/>
        <v>0</v>
      </c>
      <c r="AA106" s="88">
        <f t="shared" si="21"/>
        <v>4</v>
      </c>
    </row>
    <row r="107" spans="9:27">
      <c r="I107" s="82" t="e">
        <f>IF(#REF!&lt;&gt;"",#REF!,"")</f>
        <v>#REF!</v>
      </c>
      <c r="J107" s="82" t="e">
        <f t="shared" si="22"/>
        <v>#REF!</v>
      </c>
      <c r="L107" s="83" t="e">
        <f t="shared" si="23"/>
        <v>#REF!</v>
      </c>
      <c r="M107" s="82" t="e">
        <f t="shared" si="26"/>
        <v>#REF!</v>
      </c>
      <c r="N107" s="82" t="e">
        <f t="shared" si="24"/>
        <v>#REF!</v>
      </c>
      <c r="O107" s="82" t="e">
        <f t="shared" si="25"/>
        <v>#REF!</v>
      </c>
      <c r="Q107" s="84" t="str">
        <f t="shared" si="27"/>
        <v/>
      </c>
      <c r="R107" s="85" t="e">
        <f t="shared" si="15"/>
        <v>#REF!</v>
      </c>
      <c r="S107" s="84" t="e">
        <f t="shared" si="15"/>
        <v>#REF!</v>
      </c>
      <c r="T107" s="85" t="e">
        <f t="shared" si="16"/>
        <v>#REF!</v>
      </c>
      <c r="U107" s="85" t="e">
        <f t="shared" si="17"/>
        <v>#REF!</v>
      </c>
      <c r="V107" s="86" t="e">
        <f>#REF!</f>
        <v>#REF!</v>
      </c>
      <c r="W107" s="87">
        <f t="shared" si="18"/>
        <v>0</v>
      </c>
      <c r="X107" s="87">
        <f t="shared" si="18"/>
        <v>0</v>
      </c>
      <c r="Y107" s="88">
        <f t="shared" si="19"/>
        <v>0</v>
      </c>
      <c r="Z107" s="88">
        <f t="shared" si="20"/>
        <v>0</v>
      </c>
      <c r="AA107" s="88">
        <f t="shared" si="21"/>
        <v>4</v>
      </c>
    </row>
    <row r="108" spans="9:27">
      <c r="I108" s="82" t="e">
        <f>IF(#REF!&lt;&gt;"",#REF!,"")</f>
        <v>#REF!</v>
      </c>
      <c r="J108" s="82" t="e">
        <f t="shared" si="22"/>
        <v>#REF!</v>
      </c>
      <c r="L108" s="83" t="e">
        <f t="shared" si="23"/>
        <v>#REF!</v>
      </c>
      <c r="M108" s="82" t="e">
        <f t="shared" si="26"/>
        <v>#REF!</v>
      </c>
      <c r="N108" s="82" t="e">
        <f t="shared" si="24"/>
        <v>#REF!</v>
      </c>
      <c r="O108" s="82" t="e">
        <f t="shared" si="25"/>
        <v>#REF!</v>
      </c>
      <c r="Q108" s="84" t="str">
        <f t="shared" si="27"/>
        <v/>
      </c>
      <c r="R108" s="85" t="e">
        <f t="shared" si="15"/>
        <v>#REF!</v>
      </c>
      <c r="S108" s="84" t="e">
        <f t="shared" si="15"/>
        <v>#REF!</v>
      </c>
      <c r="T108" s="85" t="e">
        <f t="shared" si="16"/>
        <v>#REF!</v>
      </c>
      <c r="U108" s="85" t="e">
        <f t="shared" si="17"/>
        <v>#REF!</v>
      </c>
      <c r="V108" s="86" t="e">
        <f>#REF!</f>
        <v>#REF!</v>
      </c>
      <c r="W108" s="87">
        <f t="shared" si="18"/>
        <v>0</v>
      </c>
      <c r="X108" s="87">
        <f t="shared" si="18"/>
        <v>0</v>
      </c>
      <c r="Y108" s="88">
        <f t="shared" si="19"/>
        <v>0</v>
      </c>
      <c r="Z108" s="88">
        <f t="shared" si="20"/>
        <v>0</v>
      </c>
      <c r="AA108" s="88">
        <f t="shared" si="21"/>
        <v>4</v>
      </c>
    </row>
    <row r="109" spans="9:27">
      <c r="I109" s="82" t="e">
        <f>IF(#REF!&lt;&gt;"",#REF!,"")</f>
        <v>#REF!</v>
      </c>
      <c r="J109" s="82" t="e">
        <f t="shared" si="22"/>
        <v>#REF!</v>
      </c>
      <c r="L109" s="83" t="e">
        <f t="shared" si="23"/>
        <v>#REF!</v>
      </c>
      <c r="M109" s="82" t="e">
        <f t="shared" si="26"/>
        <v>#REF!</v>
      </c>
      <c r="N109" s="82" t="e">
        <f t="shared" si="24"/>
        <v>#REF!</v>
      </c>
      <c r="O109" s="82" t="e">
        <f t="shared" si="25"/>
        <v>#REF!</v>
      </c>
      <c r="Q109" s="84" t="str">
        <f t="shared" si="27"/>
        <v/>
      </c>
      <c r="R109" s="85" t="e">
        <f t="shared" si="15"/>
        <v>#REF!</v>
      </c>
      <c r="S109" s="84" t="e">
        <f t="shared" si="15"/>
        <v>#REF!</v>
      </c>
      <c r="T109" s="85" t="e">
        <f t="shared" si="16"/>
        <v>#REF!</v>
      </c>
      <c r="U109" s="85" t="e">
        <f t="shared" si="17"/>
        <v>#REF!</v>
      </c>
      <c r="V109" s="86" t="e">
        <f>#REF!</f>
        <v>#REF!</v>
      </c>
      <c r="W109" s="87">
        <f t="shared" si="18"/>
        <v>0</v>
      </c>
      <c r="X109" s="87">
        <f t="shared" si="18"/>
        <v>0</v>
      </c>
      <c r="Y109" s="88">
        <f t="shared" si="19"/>
        <v>0</v>
      </c>
      <c r="Z109" s="88">
        <f t="shared" si="20"/>
        <v>0</v>
      </c>
      <c r="AA109" s="88">
        <f t="shared" si="21"/>
        <v>4</v>
      </c>
    </row>
    <row r="110" spans="9:27">
      <c r="I110" s="82" t="e">
        <f>IF(#REF!&lt;&gt;"",#REF!,"")</f>
        <v>#REF!</v>
      </c>
      <c r="J110" s="82" t="e">
        <f t="shared" si="22"/>
        <v>#REF!</v>
      </c>
      <c r="L110" s="83" t="e">
        <f t="shared" si="23"/>
        <v>#REF!</v>
      </c>
      <c r="M110" s="82" t="e">
        <f t="shared" si="26"/>
        <v>#REF!</v>
      </c>
      <c r="N110" s="82" t="e">
        <f t="shared" si="24"/>
        <v>#REF!</v>
      </c>
      <c r="O110" s="82" t="e">
        <f t="shared" si="25"/>
        <v>#REF!</v>
      </c>
      <c r="Q110" s="84" t="str">
        <f t="shared" si="27"/>
        <v/>
      </c>
      <c r="R110" s="85" t="e">
        <f t="shared" si="15"/>
        <v>#REF!</v>
      </c>
      <c r="S110" s="84" t="e">
        <f t="shared" si="15"/>
        <v>#REF!</v>
      </c>
      <c r="T110" s="85" t="e">
        <f t="shared" si="16"/>
        <v>#REF!</v>
      </c>
      <c r="U110" s="85" t="e">
        <f t="shared" si="17"/>
        <v>#REF!</v>
      </c>
      <c r="V110" s="86" t="e">
        <f>#REF!</f>
        <v>#REF!</v>
      </c>
      <c r="W110" s="87">
        <f t="shared" si="18"/>
        <v>0</v>
      </c>
      <c r="X110" s="87">
        <f t="shared" si="18"/>
        <v>0</v>
      </c>
      <c r="Y110" s="88">
        <f t="shared" si="19"/>
        <v>0</v>
      </c>
      <c r="Z110" s="88">
        <f t="shared" si="20"/>
        <v>0</v>
      </c>
      <c r="AA110" s="88">
        <f t="shared" si="21"/>
        <v>4</v>
      </c>
    </row>
    <row r="111" spans="9:27">
      <c r="I111" s="82" t="e">
        <f>IF(#REF!&lt;&gt;"",#REF!,"")</f>
        <v>#REF!</v>
      </c>
      <c r="J111" s="82" t="e">
        <f t="shared" si="22"/>
        <v>#REF!</v>
      </c>
      <c r="L111" s="83" t="e">
        <f t="shared" si="23"/>
        <v>#REF!</v>
      </c>
      <c r="M111" s="82" t="e">
        <f t="shared" si="26"/>
        <v>#REF!</v>
      </c>
      <c r="N111" s="82" t="e">
        <f t="shared" si="24"/>
        <v>#REF!</v>
      </c>
      <c r="O111" s="82" t="e">
        <f t="shared" si="25"/>
        <v>#REF!</v>
      </c>
      <c r="Q111" s="84" t="str">
        <f t="shared" si="27"/>
        <v/>
      </c>
      <c r="R111" s="85" t="e">
        <f t="shared" si="15"/>
        <v>#REF!</v>
      </c>
      <c r="S111" s="84" t="e">
        <f t="shared" si="15"/>
        <v>#REF!</v>
      </c>
      <c r="T111" s="85" t="e">
        <f t="shared" si="16"/>
        <v>#REF!</v>
      </c>
      <c r="U111" s="85" t="e">
        <f t="shared" si="17"/>
        <v>#REF!</v>
      </c>
      <c r="V111" s="86" t="e">
        <f>#REF!</f>
        <v>#REF!</v>
      </c>
      <c r="W111" s="87">
        <f t="shared" si="18"/>
        <v>0</v>
      </c>
      <c r="X111" s="87">
        <f t="shared" si="18"/>
        <v>0</v>
      </c>
      <c r="Y111" s="88">
        <f t="shared" si="19"/>
        <v>0</v>
      </c>
      <c r="Z111" s="88">
        <f t="shared" si="20"/>
        <v>0</v>
      </c>
      <c r="AA111" s="88">
        <f t="shared" si="21"/>
        <v>4</v>
      </c>
    </row>
    <row r="112" spans="9:27">
      <c r="I112" s="82" t="e">
        <f>IF(#REF!&lt;&gt;"",#REF!,"")</f>
        <v>#REF!</v>
      </c>
      <c r="J112" s="82" t="e">
        <f t="shared" si="22"/>
        <v>#REF!</v>
      </c>
      <c r="L112" s="83" t="e">
        <f t="shared" si="23"/>
        <v>#REF!</v>
      </c>
      <c r="M112" s="82" t="e">
        <f t="shared" si="26"/>
        <v>#REF!</v>
      </c>
      <c r="N112" s="82" t="e">
        <f t="shared" si="24"/>
        <v>#REF!</v>
      </c>
      <c r="O112" s="82" t="e">
        <f t="shared" si="25"/>
        <v>#REF!</v>
      </c>
      <c r="Q112" s="84" t="str">
        <f t="shared" si="27"/>
        <v/>
      </c>
      <c r="R112" s="85" t="e">
        <f t="shared" si="15"/>
        <v>#REF!</v>
      </c>
      <c r="S112" s="84" t="e">
        <f t="shared" si="15"/>
        <v>#REF!</v>
      </c>
      <c r="T112" s="85" t="e">
        <f t="shared" si="16"/>
        <v>#REF!</v>
      </c>
      <c r="U112" s="85" t="e">
        <f t="shared" si="17"/>
        <v>#REF!</v>
      </c>
      <c r="V112" s="86" t="e">
        <f>#REF!</f>
        <v>#REF!</v>
      </c>
      <c r="W112" s="87">
        <f t="shared" si="18"/>
        <v>0</v>
      </c>
      <c r="X112" s="87">
        <f t="shared" si="18"/>
        <v>0</v>
      </c>
      <c r="Y112" s="88">
        <f t="shared" si="19"/>
        <v>0</v>
      </c>
      <c r="Z112" s="88">
        <f t="shared" si="20"/>
        <v>0</v>
      </c>
      <c r="AA112" s="88">
        <f t="shared" si="21"/>
        <v>4</v>
      </c>
    </row>
    <row r="113" spans="9:27">
      <c r="I113" s="82" t="e">
        <f>IF(#REF!&lt;&gt;"",#REF!,"")</f>
        <v>#REF!</v>
      </c>
      <c r="J113" s="82" t="e">
        <f t="shared" si="22"/>
        <v>#REF!</v>
      </c>
      <c r="L113" s="83" t="e">
        <f t="shared" si="23"/>
        <v>#REF!</v>
      </c>
      <c r="M113" s="82" t="e">
        <f t="shared" si="26"/>
        <v>#REF!</v>
      </c>
      <c r="N113" s="82" t="e">
        <f t="shared" si="24"/>
        <v>#REF!</v>
      </c>
      <c r="O113" s="82" t="e">
        <f t="shared" si="25"/>
        <v>#REF!</v>
      </c>
      <c r="Q113" s="84" t="str">
        <f t="shared" si="27"/>
        <v/>
      </c>
      <c r="R113" s="85" t="e">
        <f t="shared" si="15"/>
        <v>#REF!</v>
      </c>
      <c r="S113" s="84" t="e">
        <f t="shared" si="15"/>
        <v>#REF!</v>
      </c>
      <c r="T113" s="85" t="e">
        <f t="shared" si="16"/>
        <v>#REF!</v>
      </c>
      <c r="U113" s="85" t="e">
        <f t="shared" si="17"/>
        <v>#REF!</v>
      </c>
      <c r="V113" s="86" t="e">
        <f>#REF!</f>
        <v>#REF!</v>
      </c>
      <c r="W113" s="87">
        <f t="shared" si="18"/>
        <v>0</v>
      </c>
      <c r="X113" s="87">
        <f t="shared" si="18"/>
        <v>0</v>
      </c>
      <c r="Y113" s="88">
        <f t="shared" si="19"/>
        <v>0</v>
      </c>
      <c r="Z113" s="88">
        <f t="shared" si="20"/>
        <v>0</v>
      </c>
      <c r="AA113" s="88">
        <f t="shared" si="21"/>
        <v>4</v>
      </c>
    </row>
    <row r="114" spans="9:27">
      <c r="I114" s="82" t="e">
        <f>IF(#REF!&lt;&gt;"",#REF!,"")</f>
        <v>#REF!</v>
      </c>
      <c r="J114" s="82" t="e">
        <f t="shared" si="22"/>
        <v>#REF!</v>
      </c>
      <c r="L114" s="83" t="e">
        <f t="shared" si="23"/>
        <v>#REF!</v>
      </c>
      <c r="M114" s="82" t="e">
        <f t="shared" si="26"/>
        <v>#REF!</v>
      </c>
      <c r="N114" s="82" t="e">
        <f t="shared" si="24"/>
        <v>#REF!</v>
      </c>
      <c r="O114" s="82" t="e">
        <f t="shared" si="25"/>
        <v>#REF!</v>
      </c>
      <c r="Q114" s="84" t="str">
        <f t="shared" si="27"/>
        <v/>
      </c>
      <c r="R114" s="85" t="e">
        <f t="shared" si="15"/>
        <v>#REF!</v>
      </c>
      <c r="S114" s="84" t="e">
        <f t="shared" si="15"/>
        <v>#REF!</v>
      </c>
      <c r="T114" s="85" t="e">
        <f t="shared" si="16"/>
        <v>#REF!</v>
      </c>
      <c r="U114" s="85" t="e">
        <f t="shared" si="17"/>
        <v>#REF!</v>
      </c>
      <c r="V114" s="86" t="e">
        <f>#REF!</f>
        <v>#REF!</v>
      </c>
      <c r="W114" s="87">
        <f t="shared" si="18"/>
        <v>0</v>
      </c>
      <c r="X114" s="87">
        <f t="shared" si="18"/>
        <v>0</v>
      </c>
      <c r="Y114" s="88">
        <f t="shared" si="19"/>
        <v>0</v>
      </c>
      <c r="Z114" s="88">
        <f t="shared" si="20"/>
        <v>0</v>
      </c>
      <c r="AA114" s="88">
        <f t="shared" si="21"/>
        <v>4</v>
      </c>
    </row>
    <row r="115" spans="9:27">
      <c r="I115" s="82" t="e">
        <f>IF(#REF!&lt;&gt;"",#REF!,"")</f>
        <v>#REF!</v>
      </c>
      <c r="J115" s="82" t="e">
        <f t="shared" si="22"/>
        <v>#REF!</v>
      </c>
      <c r="L115" s="83" t="e">
        <f t="shared" si="23"/>
        <v>#REF!</v>
      </c>
      <c r="M115" s="82" t="e">
        <f t="shared" si="26"/>
        <v>#REF!</v>
      </c>
      <c r="N115" s="82" t="e">
        <f t="shared" si="24"/>
        <v>#REF!</v>
      </c>
      <c r="O115" s="82" t="e">
        <f t="shared" si="25"/>
        <v>#REF!</v>
      </c>
      <c r="Q115" s="84" t="str">
        <f t="shared" si="27"/>
        <v/>
      </c>
      <c r="R115" s="85" t="e">
        <f t="shared" si="15"/>
        <v>#REF!</v>
      </c>
      <c r="S115" s="84" t="e">
        <f t="shared" si="15"/>
        <v>#REF!</v>
      </c>
      <c r="T115" s="85" t="e">
        <f t="shared" si="16"/>
        <v>#REF!</v>
      </c>
      <c r="U115" s="85" t="e">
        <f t="shared" si="17"/>
        <v>#REF!</v>
      </c>
      <c r="V115" s="86" t="e">
        <f>#REF!</f>
        <v>#REF!</v>
      </c>
      <c r="W115" s="87">
        <f t="shared" si="18"/>
        <v>0</v>
      </c>
      <c r="X115" s="87">
        <f t="shared" si="18"/>
        <v>0</v>
      </c>
      <c r="Y115" s="88">
        <f t="shared" si="19"/>
        <v>0</v>
      </c>
      <c r="Z115" s="88">
        <f t="shared" si="20"/>
        <v>0</v>
      </c>
      <c r="AA115" s="88">
        <f t="shared" si="21"/>
        <v>4</v>
      </c>
    </row>
    <row r="116" spans="9:27">
      <c r="I116" s="82" t="e">
        <f>IF(#REF!&lt;&gt;"",#REF!,"")</f>
        <v>#REF!</v>
      </c>
      <c r="J116" s="82" t="e">
        <f t="shared" si="22"/>
        <v>#REF!</v>
      </c>
      <c r="L116" s="83" t="e">
        <f t="shared" si="23"/>
        <v>#REF!</v>
      </c>
      <c r="M116" s="82" t="e">
        <f t="shared" si="26"/>
        <v>#REF!</v>
      </c>
      <c r="N116" s="82" t="e">
        <f t="shared" si="24"/>
        <v>#REF!</v>
      </c>
      <c r="O116" s="82" t="e">
        <f t="shared" si="25"/>
        <v>#REF!</v>
      </c>
      <c r="Q116" s="84" t="str">
        <f t="shared" si="27"/>
        <v/>
      </c>
      <c r="R116" s="85" t="e">
        <f t="shared" si="15"/>
        <v>#REF!</v>
      </c>
      <c r="S116" s="84" t="e">
        <f t="shared" si="15"/>
        <v>#REF!</v>
      </c>
      <c r="T116" s="85" t="e">
        <f t="shared" si="16"/>
        <v>#REF!</v>
      </c>
      <c r="U116" s="85" t="e">
        <f t="shared" si="17"/>
        <v>#REF!</v>
      </c>
      <c r="V116" s="86" t="e">
        <f>#REF!</f>
        <v>#REF!</v>
      </c>
      <c r="W116" s="87">
        <f t="shared" si="18"/>
        <v>0</v>
      </c>
      <c r="X116" s="87">
        <f t="shared" si="18"/>
        <v>0</v>
      </c>
      <c r="Y116" s="88">
        <f t="shared" si="19"/>
        <v>0</v>
      </c>
      <c r="Z116" s="88">
        <f t="shared" si="20"/>
        <v>0</v>
      </c>
      <c r="AA116" s="88">
        <f t="shared" si="21"/>
        <v>4</v>
      </c>
    </row>
    <row r="117" spans="9:27">
      <c r="I117" s="82" t="e">
        <f>IF(#REF!&lt;&gt;"",#REF!,"")</f>
        <v>#REF!</v>
      </c>
      <c r="J117" s="82" t="e">
        <f t="shared" si="22"/>
        <v>#REF!</v>
      </c>
      <c r="L117" s="83" t="e">
        <f t="shared" si="23"/>
        <v>#REF!</v>
      </c>
      <c r="M117" s="82" t="e">
        <f t="shared" si="26"/>
        <v>#REF!</v>
      </c>
      <c r="N117" s="82" t="e">
        <f t="shared" si="24"/>
        <v>#REF!</v>
      </c>
      <c r="O117" s="82" t="e">
        <f t="shared" si="25"/>
        <v>#REF!</v>
      </c>
      <c r="Q117" s="84" t="str">
        <f t="shared" si="27"/>
        <v/>
      </c>
      <c r="R117" s="85" t="e">
        <f t="shared" si="15"/>
        <v>#REF!</v>
      </c>
      <c r="S117" s="84" t="e">
        <f t="shared" si="15"/>
        <v>#REF!</v>
      </c>
      <c r="T117" s="85" t="e">
        <f t="shared" si="16"/>
        <v>#REF!</v>
      </c>
      <c r="U117" s="85" t="e">
        <f t="shared" si="17"/>
        <v>#REF!</v>
      </c>
      <c r="V117" s="86" t="e">
        <f>#REF!</f>
        <v>#REF!</v>
      </c>
      <c r="W117" s="87">
        <f t="shared" si="18"/>
        <v>0</v>
      </c>
      <c r="X117" s="87">
        <f t="shared" si="18"/>
        <v>0</v>
      </c>
      <c r="Y117" s="88">
        <f t="shared" si="19"/>
        <v>0</v>
      </c>
      <c r="Z117" s="88">
        <f t="shared" si="20"/>
        <v>0</v>
      </c>
      <c r="AA117" s="88">
        <f t="shared" si="21"/>
        <v>4</v>
      </c>
    </row>
    <row r="118" spans="9:27">
      <c r="I118" s="82" t="e">
        <f>IF(#REF!&lt;&gt;"",#REF!,"")</f>
        <v>#REF!</v>
      </c>
      <c r="J118" s="82" t="e">
        <f t="shared" si="22"/>
        <v>#REF!</v>
      </c>
      <c r="L118" s="83" t="e">
        <f t="shared" si="23"/>
        <v>#REF!</v>
      </c>
      <c r="M118" s="82" t="e">
        <f t="shared" si="26"/>
        <v>#REF!</v>
      </c>
      <c r="N118" s="82" t="e">
        <f t="shared" si="24"/>
        <v>#REF!</v>
      </c>
      <c r="O118" s="82" t="e">
        <f t="shared" si="25"/>
        <v>#REF!</v>
      </c>
      <c r="Q118" s="84" t="str">
        <f t="shared" si="27"/>
        <v/>
      </c>
      <c r="R118" s="85" t="e">
        <f t="shared" si="15"/>
        <v>#REF!</v>
      </c>
      <c r="S118" s="84" t="e">
        <f t="shared" si="15"/>
        <v>#REF!</v>
      </c>
      <c r="T118" s="85" t="e">
        <f t="shared" si="16"/>
        <v>#REF!</v>
      </c>
      <c r="U118" s="85" t="e">
        <f t="shared" si="17"/>
        <v>#REF!</v>
      </c>
      <c r="V118" s="86" t="e">
        <f>#REF!</f>
        <v>#REF!</v>
      </c>
      <c r="W118" s="87">
        <f t="shared" si="18"/>
        <v>0</v>
      </c>
      <c r="X118" s="87">
        <f t="shared" si="18"/>
        <v>0</v>
      </c>
      <c r="Y118" s="88">
        <f t="shared" si="19"/>
        <v>0</v>
      </c>
      <c r="Z118" s="88">
        <f t="shared" si="20"/>
        <v>0</v>
      </c>
      <c r="AA118" s="88">
        <f t="shared" si="21"/>
        <v>4</v>
      </c>
    </row>
    <row r="119" spans="9:27">
      <c r="I119" s="82" t="e">
        <f>IF(#REF!&lt;&gt;"",#REF!,"")</f>
        <v>#REF!</v>
      </c>
      <c r="J119" s="82" t="e">
        <f t="shared" si="22"/>
        <v>#REF!</v>
      </c>
      <c r="L119" s="83" t="e">
        <f t="shared" si="23"/>
        <v>#REF!</v>
      </c>
      <c r="M119" s="82" t="e">
        <f t="shared" si="26"/>
        <v>#REF!</v>
      </c>
      <c r="N119" s="82" t="e">
        <f t="shared" si="24"/>
        <v>#REF!</v>
      </c>
      <c r="O119" s="82" t="e">
        <f t="shared" si="25"/>
        <v>#REF!</v>
      </c>
      <c r="Q119" s="84" t="str">
        <f t="shared" si="27"/>
        <v/>
      </c>
      <c r="R119" s="85" t="e">
        <f t="shared" si="15"/>
        <v>#REF!</v>
      </c>
      <c r="S119" s="84" t="e">
        <f t="shared" si="15"/>
        <v>#REF!</v>
      </c>
      <c r="T119" s="85" t="e">
        <f t="shared" si="16"/>
        <v>#REF!</v>
      </c>
      <c r="U119" s="85" t="e">
        <f t="shared" si="17"/>
        <v>#REF!</v>
      </c>
      <c r="V119" s="86" t="e">
        <f>#REF!</f>
        <v>#REF!</v>
      </c>
      <c r="W119" s="87">
        <f t="shared" si="18"/>
        <v>0</v>
      </c>
      <c r="X119" s="87">
        <f t="shared" si="18"/>
        <v>0</v>
      </c>
      <c r="Y119" s="88">
        <f t="shared" si="19"/>
        <v>0</v>
      </c>
      <c r="Z119" s="88">
        <f t="shared" si="20"/>
        <v>0</v>
      </c>
      <c r="AA119" s="88">
        <f t="shared" si="21"/>
        <v>4</v>
      </c>
    </row>
    <row r="120" spans="9:27">
      <c r="I120" s="82" t="e">
        <f>IF(#REF!&lt;&gt;"",#REF!,"")</f>
        <v>#REF!</v>
      </c>
      <c r="J120" s="82" t="e">
        <f t="shared" si="22"/>
        <v>#REF!</v>
      </c>
      <c r="L120" s="83" t="e">
        <f t="shared" si="23"/>
        <v>#REF!</v>
      </c>
      <c r="M120" s="82" t="e">
        <f t="shared" si="26"/>
        <v>#REF!</v>
      </c>
      <c r="N120" s="82" t="e">
        <f t="shared" si="24"/>
        <v>#REF!</v>
      </c>
      <c r="O120" s="82" t="e">
        <f t="shared" si="25"/>
        <v>#REF!</v>
      </c>
      <c r="Q120" s="84" t="str">
        <f t="shared" si="27"/>
        <v/>
      </c>
      <c r="R120" s="85" t="e">
        <f t="shared" si="15"/>
        <v>#REF!</v>
      </c>
      <c r="S120" s="84" t="e">
        <f t="shared" si="15"/>
        <v>#REF!</v>
      </c>
      <c r="T120" s="85" t="e">
        <f t="shared" si="16"/>
        <v>#REF!</v>
      </c>
      <c r="U120" s="85" t="e">
        <f t="shared" si="17"/>
        <v>#REF!</v>
      </c>
      <c r="V120" s="86" t="e">
        <f>#REF!</f>
        <v>#REF!</v>
      </c>
      <c r="W120" s="87">
        <f t="shared" si="18"/>
        <v>0</v>
      </c>
      <c r="X120" s="87">
        <f t="shared" si="18"/>
        <v>0</v>
      </c>
      <c r="Y120" s="88">
        <f t="shared" si="19"/>
        <v>0</v>
      </c>
      <c r="Z120" s="88">
        <f t="shared" si="20"/>
        <v>0</v>
      </c>
      <c r="AA120" s="88">
        <f t="shared" si="21"/>
        <v>4</v>
      </c>
    </row>
    <row r="121" spans="9:27">
      <c r="I121" s="82" t="e">
        <f>IF(#REF!&lt;&gt;"",#REF!,"")</f>
        <v>#REF!</v>
      </c>
      <c r="J121" s="82" t="e">
        <f t="shared" si="22"/>
        <v>#REF!</v>
      </c>
      <c r="L121" s="83" t="e">
        <f t="shared" si="23"/>
        <v>#REF!</v>
      </c>
      <c r="M121" s="82" t="e">
        <f t="shared" si="26"/>
        <v>#REF!</v>
      </c>
      <c r="N121" s="82" t="e">
        <f t="shared" si="24"/>
        <v>#REF!</v>
      </c>
      <c r="O121" s="82" t="e">
        <f t="shared" si="25"/>
        <v>#REF!</v>
      </c>
      <c r="Q121" s="84" t="str">
        <f t="shared" si="27"/>
        <v/>
      </c>
      <c r="R121" s="85" t="e">
        <f t="shared" si="15"/>
        <v>#REF!</v>
      </c>
      <c r="S121" s="84" t="e">
        <f t="shared" si="15"/>
        <v>#REF!</v>
      </c>
      <c r="T121" s="85" t="e">
        <f t="shared" si="16"/>
        <v>#REF!</v>
      </c>
      <c r="U121" s="85" t="e">
        <f t="shared" si="17"/>
        <v>#REF!</v>
      </c>
      <c r="V121" s="86" t="e">
        <f>#REF!</f>
        <v>#REF!</v>
      </c>
      <c r="W121" s="87">
        <f t="shared" si="18"/>
        <v>0</v>
      </c>
      <c r="X121" s="87">
        <f t="shared" si="18"/>
        <v>0</v>
      </c>
      <c r="Y121" s="88">
        <f t="shared" si="19"/>
        <v>0</v>
      </c>
      <c r="Z121" s="88">
        <f t="shared" si="20"/>
        <v>0</v>
      </c>
      <c r="AA121" s="88">
        <f t="shared" si="21"/>
        <v>4</v>
      </c>
    </row>
    <row r="122" spans="9:27">
      <c r="I122" s="82" t="e">
        <f>IF(#REF!&lt;&gt;"",#REF!,"")</f>
        <v>#REF!</v>
      </c>
      <c r="J122" s="82" t="e">
        <f t="shared" si="22"/>
        <v>#REF!</v>
      </c>
      <c r="L122" s="83" t="e">
        <f t="shared" si="23"/>
        <v>#REF!</v>
      </c>
      <c r="M122" s="82" t="e">
        <f t="shared" si="26"/>
        <v>#REF!</v>
      </c>
      <c r="N122" s="82" t="e">
        <f t="shared" si="24"/>
        <v>#REF!</v>
      </c>
      <c r="O122" s="82" t="e">
        <f t="shared" si="25"/>
        <v>#REF!</v>
      </c>
      <c r="Q122" s="84" t="str">
        <f t="shared" si="27"/>
        <v/>
      </c>
      <c r="R122" s="85" t="e">
        <f t="shared" si="15"/>
        <v>#REF!</v>
      </c>
      <c r="S122" s="84" t="e">
        <f t="shared" si="15"/>
        <v>#REF!</v>
      </c>
      <c r="T122" s="85" t="e">
        <f t="shared" si="16"/>
        <v>#REF!</v>
      </c>
      <c r="U122" s="85" t="e">
        <f t="shared" si="17"/>
        <v>#REF!</v>
      </c>
      <c r="V122" s="86" t="e">
        <f>#REF!</f>
        <v>#REF!</v>
      </c>
      <c r="W122" s="87">
        <f t="shared" si="18"/>
        <v>0</v>
      </c>
      <c r="X122" s="87">
        <f t="shared" si="18"/>
        <v>0</v>
      </c>
      <c r="Y122" s="88">
        <f t="shared" si="19"/>
        <v>0</v>
      </c>
      <c r="Z122" s="88">
        <f t="shared" si="20"/>
        <v>0</v>
      </c>
      <c r="AA122" s="88">
        <f t="shared" si="21"/>
        <v>4</v>
      </c>
    </row>
    <row r="123" spans="9:27">
      <c r="I123" s="82" t="e">
        <f>IF(#REF!&lt;&gt;"",#REF!,"")</f>
        <v>#REF!</v>
      </c>
      <c r="J123" s="82" t="e">
        <f t="shared" si="22"/>
        <v>#REF!</v>
      </c>
      <c r="L123" s="83" t="e">
        <f t="shared" si="23"/>
        <v>#REF!</v>
      </c>
      <c r="M123" s="82" t="e">
        <f t="shared" si="26"/>
        <v>#REF!</v>
      </c>
      <c r="N123" s="82" t="e">
        <f t="shared" si="24"/>
        <v>#REF!</v>
      </c>
      <c r="O123" s="82" t="e">
        <f t="shared" si="25"/>
        <v>#REF!</v>
      </c>
      <c r="Q123" s="84" t="str">
        <f t="shared" si="27"/>
        <v/>
      </c>
      <c r="R123" s="85" t="e">
        <f t="shared" si="15"/>
        <v>#REF!</v>
      </c>
      <c r="S123" s="84" t="e">
        <f t="shared" si="15"/>
        <v>#REF!</v>
      </c>
      <c r="T123" s="85" t="e">
        <f t="shared" si="16"/>
        <v>#REF!</v>
      </c>
      <c r="U123" s="85" t="e">
        <f t="shared" si="17"/>
        <v>#REF!</v>
      </c>
      <c r="V123" s="86" t="e">
        <f>#REF!</f>
        <v>#REF!</v>
      </c>
      <c r="W123" s="87">
        <f t="shared" si="18"/>
        <v>0</v>
      </c>
      <c r="X123" s="87">
        <f t="shared" si="18"/>
        <v>0</v>
      </c>
      <c r="Y123" s="88">
        <f t="shared" si="19"/>
        <v>0</v>
      </c>
      <c r="Z123" s="88">
        <f t="shared" si="20"/>
        <v>0</v>
      </c>
      <c r="AA123" s="88">
        <f t="shared" si="21"/>
        <v>4</v>
      </c>
    </row>
    <row r="124" spans="9:27">
      <c r="I124" s="82" t="e">
        <f>IF(#REF!&lt;&gt;"",#REF!,"")</f>
        <v>#REF!</v>
      </c>
      <c r="J124" s="82" t="e">
        <f t="shared" si="22"/>
        <v>#REF!</v>
      </c>
      <c r="L124" s="83" t="e">
        <f t="shared" si="23"/>
        <v>#REF!</v>
      </c>
      <c r="M124" s="82" t="e">
        <f t="shared" si="26"/>
        <v>#REF!</v>
      </c>
      <c r="N124" s="82" t="e">
        <f t="shared" si="24"/>
        <v>#REF!</v>
      </c>
      <c r="O124" s="82" t="e">
        <f t="shared" si="25"/>
        <v>#REF!</v>
      </c>
      <c r="Q124" s="84" t="str">
        <f t="shared" si="27"/>
        <v/>
      </c>
      <c r="R124" s="85" t="e">
        <f t="shared" si="15"/>
        <v>#REF!</v>
      </c>
      <c r="S124" s="84" t="e">
        <f t="shared" si="15"/>
        <v>#REF!</v>
      </c>
      <c r="T124" s="85" t="e">
        <f t="shared" si="16"/>
        <v>#REF!</v>
      </c>
      <c r="U124" s="85" t="e">
        <f t="shared" si="17"/>
        <v>#REF!</v>
      </c>
      <c r="V124" s="86" t="e">
        <f>#REF!</f>
        <v>#REF!</v>
      </c>
      <c r="W124" s="87">
        <f t="shared" si="18"/>
        <v>0</v>
      </c>
      <c r="X124" s="87">
        <f t="shared" si="18"/>
        <v>0</v>
      </c>
      <c r="Y124" s="88">
        <f t="shared" si="19"/>
        <v>0</v>
      </c>
      <c r="Z124" s="88">
        <f t="shared" si="20"/>
        <v>0</v>
      </c>
      <c r="AA124" s="88">
        <f t="shared" si="21"/>
        <v>4</v>
      </c>
    </row>
    <row r="125" spans="9:27">
      <c r="I125" s="82" t="e">
        <f>IF(#REF!&lt;&gt;"",#REF!,"")</f>
        <v>#REF!</v>
      </c>
      <c r="J125" s="82" t="e">
        <f t="shared" si="22"/>
        <v>#REF!</v>
      </c>
      <c r="L125" s="83" t="e">
        <f t="shared" si="23"/>
        <v>#REF!</v>
      </c>
      <c r="M125" s="82" t="e">
        <f t="shared" si="26"/>
        <v>#REF!</v>
      </c>
      <c r="N125" s="82" t="e">
        <f t="shared" si="24"/>
        <v>#REF!</v>
      </c>
      <c r="O125" s="82" t="e">
        <f t="shared" si="25"/>
        <v>#REF!</v>
      </c>
      <c r="Q125" s="84" t="str">
        <f t="shared" si="27"/>
        <v/>
      </c>
      <c r="R125" s="85" t="e">
        <f t="shared" si="15"/>
        <v>#REF!</v>
      </c>
      <c r="S125" s="84" t="e">
        <f t="shared" si="15"/>
        <v>#REF!</v>
      </c>
      <c r="T125" s="85" t="e">
        <f t="shared" si="16"/>
        <v>#REF!</v>
      </c>
      <c r="U125" s="85" t="e">
        <f t="shared" si="17"/>
        <v>#REF!</v>
      </c>
      <c r="V125" s="86" t="e">
        <f>#REF!</f>
        <v>#REF!</v>
      </c>
      <c r="W125" s="87">
        <f t="shared" si="18"/>
        <v>0</v>
      </c>
      <c r="X125" s="87">
        <f t="shared" si="18"/>
        <v>0</v>
      </c>
      <c r="Y125" s="88">
        <f t="shared" si="19"/>
        <v>0</v>
      </c>
      <c r="Z125" s="88">
        <f t="shared" si="20"/>
        <v>0</v>
      </c>
      <c r="AA125" s="88">
        <f t="shared" si="21"/>
        <v>4</v>
      </c>
    </row>
    <row r="126" spans="9:27">
      <c r="I126" s="82" t="e">
        <f>IF(#REF!&lt;&gt;"",#REF!,"")</f>
        <v>#REF!</v>
      </c>
      <c r="J126" s="82" t="e">
        <f t="shared" si="22"/>
        <v>#REF!</v>
      </c>
      <c r="L126" s="83" t="e">
        <f t="shared" si="23"/>
        <v>#REF!</v>
      </c>
      <c r="M126" s="82" t="e">
        <f t="shared" si="26"/>
        <v>#REF!</v>
      </c>
      <c r="N126" s="82" t="e">
        <f t="shared" si="24"/>
        <v>#REF!</v>
      </c>
      <c r="O126" s="82" t="e">
        <f t="shared" si="25"/>
        <v>#REF!</v>
      </c>
      <c r="Q126" s="84" t="str">
        <f t="shared" si="27"/>
        <v/>
      </c>
      <c r="R126" s="85" t="e">
        <f t="shared" si="15"/>
        <v>#REF!</v>
      </c>
      <c r="S126" s="84" t="e">
        <f t="shared" si="15"/>
        <v>#REF!</v>
      </c>
      <c r="T126" s="85" t="e">
        <f t="shared" si="16"/>
        <v>#REF!</v>
      </c>
      <c r="U126" s="85" t="e">
        <f t="shared" si="17"/>
        <v>#REF!</v>
      </c>
      <c r="V126" s="86" t="e">
        <f>#REF!</f>
        <v>#REF!</v>
      </c>
      <c r="W126" s="87">
        <f t="shared" si="18"/>
        <v>0</v>
      </c>
      <c r="X126" s="87">
        <f t="shared" si="18"/>
        <v>0</v>
      </c>
      <c r="Y126" s="88">
        <f t="shared" si="19"/>
        <v>0</v>
      </c>
      <c r="Z126" s="88">
        <f t="shared" si="20"/>
        <v>0</v>
      </c>
      <c r="AA126" s="88">
        <f t="shared" si="21"/>
        <v>4</v>
      </c>
    </row>
    <row r="127" spans="9:27">
      <c r="I127" s="82" t="e">
        <f>IF(#REF!&lt;&gt;"",#REF!,"")</f>
        <v>#REF!</v>
      </c>
      <c r="J127" s="82" t="e">
        <f t="shared" si="22"/>
        <v>#REF!</v>
      </c>
      <c r="L127" s="83" t="e">
        <f t="shared" si="23"/>
        <v>#REF!</v>
      </c>
      <c r="M127" s="82" t="e">
        <f t="shared" si="26"/>
        <v>#REF!</v>
      </c>
      <c r="N127" s="82" t="e">
        <f t="shared" si="24"/>
        <v>#REF!</v>
      </c>
      <c r="O127" s="82" t="e">
        <f t="shared" si="25"/>
        <v>#REF!</v>
      </c>
      <c r="Q127" s="84" t="str">
        <f t="shared" si="27"/>
        <v/>
      </c>
      <c r="R127" s="85" t="e">
        <f t="shared" si="15"/>
        <v>#REF!</v>
      </c>
      <c r="S127" s="84" t="e">
        <f t="shared" si="15"/>
        <v>#REF!</v>
      </c>
      <c r="T127" s="85" t="e">
        <f t="shared" si="16"/>
        <v>#REF!</v>
      </c>
      <c r="U127" s="85" t="e">
        <f t="shared" si="17"/>
        <v>#REF!</v>
      </c>
      <c r="V127" s="86" t="e">
        <f>#REF!</f>
        <v>#REF!</v>
      </c>
      <c r="W127" s="87">
        <f t="shared" si="18"/>
        <v>0</v>
      </c>
      <c r="X127" s="87">
        <f t="shared" si="18"/>
        <v>0</v>
      </c>
      <c r="Y127" s="88">
        <f t="shared" si="19"/>
        <v>0</v>
      </c>
      <c r="Z127" s="88">
        <f t="shared" si="20"/>
        <v>0</v>
      </c>
      <c r="AA127" s="88">
        <f t="shared" si="21"/>
        <v>4</v>
      </c>
    </row>
    <row r="128" spans="9:27">
      <c r="I128" s="82" t="e">
        <f>IF(#REF!&lt;&gt;"",#REF!,"")</f>
        <v>#REF!</v>
      </c>
      <c r="J128" s="82" t="e">
        <f t="shared" si="22"/>
        <v>#REF!</v>
      </c>
      <c r="L128" s="83" t="e">
        <f t="shared" si="23"/>
        <v>#REF!</v>
      </c>
      <c r="M128" s="82" t="e">
        <f t="shared" si="26"/>
        <v>#REF!</v>
      </c>
      <c r="N128" s="82" t="e">
        <f t="shared" si="24"/>
        <v>#REF!</v>
      </c>
      <c r="O128" s="82" t="e">
        <f t="shared" si="25"/>
        <v>#REF!</v>
      </c>
      <c r="Q128" s="84" t="str">
        <f t="shared" si="27"/>
        <v/>
      </c>
      <c r="R128" s="85" t="e">
        <f t="shared" ref="R128:S191" si="28">IF(L128="","",L128)</f>
        <v>#REF!</v>
      </c>
      <c r="S128" s="84" t="e">
        <f t="shared" si="28"/>
        <v>#REF!</v>
      </c>
      <c r="T128" s="85" t="e">
        <f t="shared" ref="T128:T191" si="29">IF(W128=1,"",N128)</f>
        <v>#REF!</v>
      </c>
      <c r="U128" s="85" t="e">
        <f t="shared" ref="U128:U191" si="30">IF(OR(W128=1,X128=1),"",O128)</f>
        <v>#REF!</v>
      </c>
      <c r="V128" s="86" t="e">
        <f>#REF!</f>
        <v>#REF!</v>
      </c>
      <c r="W128" s="87">
        <f t="shared" si="18"/>
        <v>0</v>
      </c>
      <c r="X128" s="87">
        <f t="shared" si="18"/>
        <v>0</v>
      </c>
      <c r="Y128" s="88">
        <f t="shared" si="19"/>
        <v>0</v>
      </c>
      <c r="Z128" s="88">
        <f t="shared" si="20"/>
        <v>0</v>
      </c>
      <c r="AA128" s="88">
        <f t="shared" si="21"/>
        <v>4</v>
      </c>
    </row>
    <row r="129" spans="9:27">
      <c r="I129" s="82" t="e">
        <f>IF(#REF!&lt;&gt;"",#REF!,"")</f>
        <v>#REF!</v>
      </c>
      <c r="J129" s="82" t="e">
        <f t="shared" si="22"/>
        <v>#REF!</v>
      </c>
      <c r="L129" s="83" t="e">
        <f t="shared" si="23"/>
        <v>#REF!</v>
      </c>
      <c r="M129" s="82" t="e">
        <f t="shared" si="26"/>
        <v>#REF!</v>
      </c>
      <c r="N129" s="82" t="e">
        <f t="shared" si="24"/>
        <v>#REF!</v>
      </c>
      <c r="O129" s="82" t="e">
        <f t="shared" si="25"/>
        <v>#REF!</v>
      </c>
      <c r="Q129" s="84" t="str">
        <f t="shared" si="27"/>
        <v/>
      </c>
      <c r="R129" s="85" t="e">
        <f t="shared" si="28"/>
        <v>#REF!</v>
      </c>
      <c r="S129" s="84" t="e">
        <f t="shared" si="28"/>
        <v>#REF!</v>
      </c>
      <c r="T129" s="85" t="e">
        <f t="shared" si="29"/>
        <v>#REF!</v>
      </c>
      <c r="U129" s="85" t="e">
        <f t="shared" si="30"/>
        <v>#REF!</v>
      </c>
      <c r="V129" s="86" t="e">
        <f>#REF!</f>
        <v>#REF!</v>
      </c>
      <c r="W129" s="87">
        <f t="shared" ref="W129:X192" si="31">COUNTIFS(R129,"&gt;&lt;")</f>
        <v>0</v>
      </c>
      <c r="X129" s="87">
        <f t="shared" si="31"/>
        <v>0</v>
      </c>
      <c r="Y129" s="88">
        <f t="shared" ref="Y129:Y192" si="32">COUNTIFS(R129:U129,"*")</f>
        <v>0</v>
      </c>
      <c r="Z129" s="88">
        <f t="shared" ref="Z129:Z192" si="33">COUNTIFS(R129:U129,"&gt;&lt;")</f>
        <v>0</v>
      </c>
      <c r="AA129" s="88">
        <f t="shared" ref="AA129:AA192" si="34">COUNTIFS(R129:U129,"&lt;&gt;")</f>
        <v>4</v>
      </c>
    </row>
    <row r="130" spans="9:27">
      <c r="I130" s="82" t="e">
        <f>IF(#REF!&lt;&gt;"",#REF!,"")</f>
        <v>#REF!</v>
      </c>
      <c r="J130" s="82" t="e">
        <f t="shared" si="22"/>
        <v>#REF!</v>
      </c>
      <c r="L130" s="83" t="e">
        <f t="shared" si="23"/>
        <v>#REF!</v>
      </c>
      <c r="M130" s="82" t="e">
        <f t="shared" si="26"/>
        <v>#REF!</v>
      </c>
      <c r="N130" s="82" t="e">
        <f t="shared" si="24"/>
        <v>#REF!</v>
      </c>
      <c r="O130" s="82" t="e">
        <f t="shared" si="25"/>
        <v>#REF!</v>
      </c>
      <c r="Q130" s="84" t="str">
        <f t="shared" si="27"/>
        <v/>
      </c>
      <c r="R130" s="85" t="e">
        <f t="shared" si="28"/>
        <v>#REF!</v>
      </c>
      <c r="S130" s="84" t="e">
        <f t="shared" si="28"/>
        <v>#REF!</v>
      </c>
      <c r="T130" s="85" t="e">
        <f t="shared" si="29"/>
        <v>#REF!</v>
      </c>
      <c r="U130" s="85" t="e">
        <f t="shared" si="30"/>
        <v>#REF!</v>
      </c>
      <c r="V130" s="86" t="e">
        <f>#REF!</f>
        <v>#REF!</v>
      </c>
      <c r="W130" s="87">
        <f t="shared" si="31"/>
        <v>0</v>
      </c>
      <c r="X130" s="87">
        <f t="shared" si="31"/>
        <v>0</v>
      </c>
      <c r="Y130" s="88">
        <f t="shared" si="32"/>
        <v>0</v>
      </c>
      <c r="Z130" s="88">
        <f t="shared" si="33"/>
        <v>0</v>
      </c>
      <c r="AA130" s="88">
        <f t="shared" si="34"/>
        <v>4</v>
      </c>
    </row>
    <row r="131" spans="9:27">
      <c r="I131" s="82" t="e">
        <f>IF(#REF!&lt;&gt;"",#REF!,"")</f>
        <v>#REF!</v>
      </c>
      <c r="J131" s="82" t="e">
        <f t="shared" ref="J131:J194" si="35">LEFT(I131,1)</f>
        <v>#REF!</v>
      </c>
      <c r="L131" s="83" t="e">
        <f t="shared" ref="L131:L194" si="36">IF(OR(J131="E",J131="L",J131="M"),"",I131)</f>
        <v>#REF!</v>
      </c>
      <c r="M131" s="82" t="e">
        <f t="shared" si="26"/>
        <v>#REF!</v>
      </c>
      <c r="N131" s="82" t="e">
        <f t="shared" ref="N131:N194" si="37">IF(OR(J131="D",J131="E",J131="L"),"",I131)</f>
        <v>#REF!</v>
      </c>
      <c r="O131" s="82" t="e">
        <f t="shared" ref="O131:O194" si="38">IF(OR(J131="D",J131="E",J131="M"),"",I131)</f>
        <v>#REF!</v>
      </c>
      <c r="Q131" s="84" t="str">
        <f t="shared" si="27"/>
        <v/>
      </c>
      <c r="R131" s="85" t="e">
        <f t="shared" si="28"/>
        <v>#REF!</v>
      </c>
      <c r="S131" s="84" t="e">
        <f t="shared" si="28"/>
        <v>#REF!</v>
      </c>
      <c r="T131" s="85" t="e">
        <f t="shared" si="29"/>
        <v>#REF!</v>
      </c>
      <c r="U131" s="85" t="e">
        <f t="shared" si="30"/>
        <v>#REF!</v>
      </c>
      <c r="V131" s="86" t="e">
        <f>#REF!</f>
        <v>#REF!</v>
      </c>
      <c r="W131" s="87">
        <f t="shared" si="31"/>
        <v>0</v>
      </c>
      <c r="X131" s="87">
        <f t="shared" si="31"/>
        <v>0</v>
      </c>
      <c r="Y131" s="88">
        <f t="shared" si="32"/>
        <v>0</v>
      </c>
      <c r="Z131" s="88">
        <f t="shared" si="33"/>
        <v>0</v>
      </c>
      <c r="AA131" s="88">
        <f t="shared" si="34"/>
        <v>4</v>
      </c>
    </row>
    <row r="132" spans="9:27">
      <c r="I132" s="82" t="e">
        <f>IF(#REF!&lt;&gt;"",#REF!,"")</f>
        <v>#REF!</v>
      </c>
      <c r="J132" s="82" t="e">
        <f t="shared" si="35"/>
        <v>#REF!</v>
      </c>
      <c r="L132" s="83" t="e">
        <f t="shared" si="36"/>
        <v>#REF!</v>
      </c>
      <c r="M132" s="82" t="e">
        <f t="shared" si="26"/>
        <v>#REF!</v>
      </c>
      <c r="N132" s="82" t="e">
        <f t="shared" si="37"/>
        <v>#REF!</v>
      </c>
      <c r="O132" s="82" t="e">
        <f t="shared" si="38"/>
        <v>#REF!</v>
      </c>
      <c r="Q132" s="84" t="str">
        <f t="shared" si="27"/>
        <v/>
      </c>
      <c r="R132" s="85" t="e">
        <f t="shared" si="28"/>
        <v>#REF!</v>
      </c>
      <c r="S132" s="84" t="e">
        <f t="shared" si="28"/>
        <v>#REF!</v>
      </c>
      <c r="T132" s="85" t="e">
        <f t="shared" si="29"/>
        <v>#REF!</v>
      </c>
      <c r="U132" s="85" t="e">
        <f t="shared" si="30"/>
        <v>#REF!</v>
      </c>
      <c r="V132" s="86" t="e">
        <f>#REF!</f>
        <v>#REF!</v>
      </c>
      <c r="W132" s="87">
        <f t="shared" si="31"/>
        <v>0</v>
      </c>
      <c r="X132" s="87">
        <f t="shared" si="31"/>
        <v>0</v>
      </c>
      <c r="Y132" s="88">
        <f t="shared" si="32"/>
        <v>0</v>
      </c>
      <c r="Z132" s="88">
        <f t="shared" si="33"/>
        <v>0</v>
      </c>
      <c r="AA132" s="88">
        <f t="shared" si="34"/>
        <v>4</v>
      </c>
    </row>
    <row r="133" spans="9:27">
      <c r="I133" s="82" t="e">
        <f>IF(#REF!&lt;&gt;"",#REF!,"")</f>
        <v>#REF!</v>
      </c>
      <c r="J133" s="82" t="e">
        <f t="shared" si="35"/>
        <v>#REF!</v>
      </c>
      <c r="L133" s="83" t="e">
        <f t="shared" si="36"/>
        <v>#REF!</v>
      </c>
      <c r="M133" s="82" t="e">
        <f t="shared" si="26"/>
        <v>#REF!</v>
      </c>
      <c r="N133" s="82" t="e">
        <f t="shared" si="37"/>
        <v>#REF!</v>
      </c>
      <c r="O133" s="82" t="e">
        <f t="shared" si="38"/>
        <v>#REF!</v>
      </c>
      <c r="Q133" s="84" t="str">
        <f t="shared" si="27"/>
        <v/>
      </c>
      <c r="R133" s="85" t="e">
        <f t="shared" si="28"/>
        <v>#REF!</v>
      </c>
      <c r="S133" s="84" t="e">
        <f t="shared" si="28"/>
        <v>#REF!</v>
      </c>
      <c r="T133" s="85" t="e">
        <f t="shared" si="29"/>
        <v>#REF!</v>
      </c>
      <c r="U133" s="85" t="e">
        <f t="shared" si="30"/>
        <v>#REF!</v>
      </c>
      <c r="V133" s="86" t="e">
        <f>#REF!</f>
        <v>#REF!</v>
      </c>
      <c r="W133" s="87">
        <f t="shared" si="31"/>
        <v>0</v>
      </c>
      <c r="X133" s="87">
        <f t="shared" si="31"/>
        <v>0</v>
      </c>
      <c r="Y133" s="88">
        <f t="shared" si="32"/>
        <v>0</v>
      </c>
      <c r="Z133" s="88">
        <f t="shared" si="33"/>
        <v>0</v>
      </c>
      <c r="AA133" s="88">
        <f t="shared" si="34"/>
        <v>4</v>
      </c>
    </row>
    <row r="134" spans="9:27">
      <c r="I134" s="82" t="e">
        <f>IF(#REF!&lt;&gt;"",#REF!,"")</f>
        <v>#REF!</v>
      </c>
      <c r="J134" s="82" t="e">
        <f t="shared" si="35"/>
        <v>#REF!</v>
      </c>
      <c r="L134" s="83" t="e">
        <f t="shared" si="36"/>
        <v>#REF!</v>
      </c>
      <c r="M134" s="82" t="e">
        <f t="shared" ref="M134:M197" si="39">IF(OR(J134="D",J134="L",J134="M"),"",I134)</f>
        <v>#REF!</v>
      </c>
      <c r="N134" s="82" t="e">
        <f t="shared" si="37"/>
        <v>#REF!</v>
      </c>
      <c r="O134" s="82" t="e">
        <f t="shared" si="38"/>
        <v>#REF!</v>
      </c>
      <c r="Q134" s="84" t="str">
        <f t="shared" si="27"/>
        <v/>
      </c>
      <c r="R134" s="85" t="e">
        <f t="shared" si="28"/>
        <v>#REF!</v>
      </c>
      <c r="S134" s="84" t="e">
        <f t="shared" si="28"/>
        <v>#REF!</v>
      </c>
      <c r="T134" s="85" t="e">
        <f t="shared" si="29"/>
        <v>#REF!</v>
      </c>
      <c r="U134" s="85" t="e">
        <f t="shared" si="30"/>
        <v>#REF!</v>
      </c>
      <c r="V134" s="86" t="e">
        <f>#REF!</f>
        <v>#REF!</v>
      </c>
      <c r="W134" s="87">
        <f t="shared" si="31"/>
        <v>0</v>
      </c>
      <c r="X134" s="87">
        <f t="shared" si="31"/>
        <v>0</v>
      </c>
      <c r="Y134" s="88">
        <f t="shared" si="32"/>
        <v>0</v>
      </c>
      <c r="Z134" s="88">
        <f t="shared" si="33"/>
        <v>0</v>
      </c>
      <c r="AA134" s="88">
        <f t="shared" si="34"/>
        <v>4</v>
      </c>
    </row>
    <row r="135" spans="9:27">
      <c r="I135" s="82" t="e">
        <f>IF(#REF!&lt;&gt;"",#REF!,"")</f>
        <v>#REF!</v>
      </c>
      <c r="J135" s="82" t="e">
        <f t="shared" si="35"/>
        <v>#REF!</v>
      </c>
      <c r="L135" s="83" t="e">
        <f t="shared" si="36"/>
        <v>#REF!</v>
      </c>
      <c r="M135" s="82" t="e">
        <f t="shared" si="39"/>
        <v>#REF!</v>
      </c>
      <c r="N135" s="82" t="e">
        <f t="shared" si="37"/>
        <v>#REF!</v>
      </c>
      <c r="O135" s="82" t="e">
        <f t="shared" si="38"/>
        <v>#REF!</v>
      </c>
      <c r="Q135" s="84" t="str">
        <f t="shared" si="27"/>
        <v/>
      </c>
      <c r="R135" s="85" t="e">
        <f t="shared" si="28"/>
        <v>#REF!</v>
      </c>
      <c r="S135" s="84" t="e">
        <f t="shared" si="28"/>
        <v>#REF!</v>
      </c>
      <c r="T135" s="85" t="e">
        <f t="shared" si="29"/>
        <v>#REF!</v>
      </c>
      <c r="U135" s="85" t="e">
        <f t="shared" si="30"/>
        <v>#REF!</v>
      </c>
      <c r="V135" s="86" t="e">
        <f>#REF!</f>
        <v>#REF!</v>
      </c>
      <c r="W135" s="87">
        <f t="shared" si="31"/>
        <v>0</v>
      </c>
      <c r="X135" s="87">
        <f t="shared" si="31"/>
        <v>0</v>
      </c>
      <c r="Y135" s="88">
        <f t="shared" si="32"/>
        <v>0</v>
      </c>
      <c r="Z135" s="88">
        <f t="shared" si="33"/>
        <v>0</v>
      </c>
      <c r="AA135" s="88">
        <f t="shared" si="34"/>
        <v>4</v>
      </c>
    </row>
    <row r="136" spans="9:27">
      <c r="I136" s="82" t="e">
        <f>IF(#REF!&lt;&gt;"",#REF!,"")</f>
        <v>#REF!</v>
      </c>
      <c r="J136" s="82" t="e">
        <f t="shared" si="35"/>
        <v>#REF!</v>
      </c>
      <c r="L136" s="83" t="e">
        <f t="shared" si="36"/>
        <v>#REF!</v>
      </c>
      <c r="M136" s="82" t="e">
        <f t="shared" si="39"/>
        <v>#REF!</v>
      </c>
      <c r="N136" s="82" t="e">
        <f t="shared" si="37"/>
        <v>#REF!</v>
      </c>
      <c r="O136" s="82" t="e">
        <f t="shared" si="38"/>
        <v>#REF!</v>
      </c>
      <c r="Q136" s="84" t="str">
        <f t="shared" si="27"/>
        <v/>
      </c>
      <c r="R136" s="85" t="e">
        <f t="shared" si="28"/>
        <v>#REF!</v>
      </c>
      <c r="S136" s="84" t="e">
        <f t="shared" si="28"/>
        <v>#REF!</v>
      </c>
      <c r="T136" s="85" t="e">
        <f t="shared" si="29"/>
        <v>#REF!</v>
      </c>
      <c r="U136" s="85" t="e">
        <f t="shared" si="30"/>
        <v>#REF!</v>
      </c>
      <c r="V136" s="86" t="e">
        <f>#REF!</f>
        <v>#REF!</v>
      </c>
      <c r="W136" s="87">
        <f t="shared" si="31"/>
        <v>0</v>
      </c>
      <c r="X136" s="87">
        <f t="shared" si="31"/>
        <v>0</v>
      </c>
      <c r="Y136" s="88">
        <f t="shared" si="32"/>
        <v>0</v>
      </c>
      <c r="Z136" s="88">
        <f t="shared" si="33"/>
        <v>0</v>
      </c>
      <c r="AA136" s="88">
        <f t="shared" si="34"/>
        <v>4</v>
      </c>
    </row>
    <row r="137" spans="9:27">
      <c r="I137" s="82" t="e">
        <f>IF(#REF!&lt;&gt;"",#REF!,"")</f>
        <v>#REF!</v>
      </c>
      <c r="J137" s="82" t="e">
        <f t="shared" si="35"/>
        <v>#REF!</v>
      </c>
      <c r="L137" s="83" t="e">
        <f t="shared" si="36"/>
        <v>#REF!</v>
      </c>
      <c r="M137" s="82" t="e">
        <f t="shared" si="39"/>
        <v>#REF!</v>
      </c>
      <c r="N137" s="82" t="e">
        <f t="shared" si="37"/>
        <v>#REF!</v>
      </c>
      <c r="O137" s="82" t="e">
        <f t="shared" si="38"/>
        <v>#REF!</v>
      </c>
      <c r="Q137" s="84" t="str">
        <f t="shared" si="27"/>
        <v/>
      </c>
      <c r="R137" s="85" t="e">
        <f t="shared" si="28"/>
        <v>#REF!</v>
      </c>
      <c r="S137" s="84" t="e">
        <f t="shared" si="28"/>
        <v>#REF!</v>
      </c>
      <c r="T137" s="85" t="e">
        <f t="shared" si="29"/>
        <v>#REF!</v>
      </c>
      <c r="U137" s="85" t="e">
        <f t="shared" si="30"/>
        <v>#REF!</v>
      </c>
      <c r="V137" s="86" t="e">
        <f>#REF!</f>
        <v>#REF!</v>
      </c>
      <c r="W137" s="87">
        <f t="shared" si="31"/>
        <v>0</v>
      </c>
      <c r="X137" s="87">
        <f t="shared" si="31"/>
        <v>0</v>
      </c>
      <c r="Y137" s="88">
        <f t="shared" si="32"/>
        <v>0</v>
      </c>
      <c r="Z137" s="88">
        <f t="shared" si="33"/>
        <v>0</v>
      </c>
      <c r="AA137" s="88">
        <f t="shared" si="34"/>
        <v>4</v>
      </c>
    </row>
    <row r="138" spans="9:27">
      <c r="I138" s="82" t="e">
        <f>IF(#REF!&lt;&gt;"",#REF!,"")</f>
        <v>#REF!</v>
      </c>
      <c r="J138" s="82" t="e">
        <f t="shared" si="35"/>
        <v>#REF!</v>
      </c>
      <c r="L138" s="83" t="e">
        <f t="shared" si="36"/>
        <v>#REF!</v>
      </c>
      <c r="M138" s="82" t="e">
        <f t="shared" si="39"/>
        <v>#REF!</v>
      </c>
      <c r="N138" s="82" t="e">
        <f t="shared" si="37"/>
        <v>#REF!</v>
      </c>
      <c r="O138" s="82" t="e">
        <f t="shared" si="38"/>
        <v>#REF!</v>
      </c>
      <c r="Q138" s="84" t="str">
        <f t="shared" si="27"/>
        <v/>
      </c>
      <c r="R138" s="85" t="e">
        <f t="shared" si="28"/>
        <v>#REF!</v>
      </c>
      <c r="S138" s="84" t="e">
        <f t="shared" si="28"/>
        <v>#REF!</v>
      </c>
      <c r="T138" s="85" t="e">
        <f t="shared" si="29"/>
        <v>#REF!</v>
      </c>
      <c r="U138" s="85" t="e">
        <f t="shared" si="30"/>
        <v>#REF!</v>
      </c>
      <c r="V138" s="86" t="e">
        <f>#REF!</f>
        <v>#REF!</v>
      </c>
      <c r="W138" s="87">
        <f t="shared" si="31"/>
        <v>0</v>
      </c>
      <c r="X138" s="87">
        <f t="shared" si="31"/>
        <v>0</v>
      </c>
      <c r="Y138" s="88">
        <f t="shared" si="32"/>
        <v>0</v>
      </c>
      <c r="Z138" s="88">
        <f t="shared" si="33"/>
        <v>0</v>
      </c>
      <c r="AA138" s="88">
        <f t="shared" si="34"/>
        <v>4</v>
      </c>
    </row>
    <row r="139" spans="9:27">
      <c r="I139" s="82" t="e">
        <f>IF(#REF!&lt;&gt;"",#REF!,"")</f>
        <v>#REF!</v>
      </c>
      <c r="J139" s="82" t="e">
        <f t="shared" si="35"/>
        <v>#REF!</v>
      </c>
      <c r="L139" s="83" t="e">
        <f t="shared" si="36"/>
        <v>#REF!</v>
      </c>
      <c r="M139" s="82" t="e">
        <f t="shared" si="39"/>
        <v>#REF!</v>
      </c>
      <c r="N139" s="82" t="e">
        <f t="shared" si="37"/>
        <v>#REF!</v>
      </c>
      <c r="O139" s="82" t="e">
        <f t="shared" si="38"/>
        <v>#REF!</v>
      </c>
      <c r="Q139" s="84" t="str">
        <f t="shared" si="27"/>
        <v/>
      </c>
      <c r="R139" s="85" t="e">
        <f t="shared" si="28"/>
        <v>#REF!</v>
      </c>
      <c r="S139" s="84" t="e">
        <f t="shared" si="28"/>
        <v>#REF!</v>
      </c>
      <c r="T139" s="85" t="e">
        <f t="shared" si="29"/>
        <v>#REF!</v>
      </c>
      <c r="U139" s="85" t="e">
        <f t="shared" si="30"/>
        <v>#REF!</v>
      </c>
      <c r="V139" s="86" t="e">
        <f>#REF!</f>
        <v>#REF!</v>
      </c>
      <c r="W139" s="87">
        <f t="shared" si="31"/>
        <v>0</v>
      </c>
      <c r="X139" s="87">
        <f t="shared" si="31"/>
        <v>0</v>
      </c>
      <c r="Y139" s="88">
        <f t="shared" si="32"/>
        <v>0</v>
      </c>
      <c r="Z139" s="88">
        <f t="shared" si="33"/>
        <v>0</v>
      </c>
      <c r="AA139" s="88">
        <f t="shared" si="34"/>
        <v>4</v>
      </c>
    </row>
    <row r="140" spans="9:27">
      <c r="I140" s="82" t="e">
        <f>IF(#REF!&lt;&gt;"",#REF!,"")</f>
        <v>#REF!</v>
      </c>
      <c r="J140" s="82" t="e">
        <f t="shared" si="35"/>
        <v>#REF!</v>
      </c>
      <c r="L140" s="83" t="e">
        <f t="shared" si="36"/>
        <v>#REF!</v>
      </c>
      <c r="M140" s="82" t="e">
        <f t="shared" si="39"/>
        <v>#REF!</v>
      </c>
      <c r="N140" s="82" t="e">
        <f t="shared" si="37"/>
        <v>#REF!</v>
      </c>
      <c r="O140" s="82" t="e">
        <f t="shared" si="38"/>
        <v>#REF!</v>
      </c>
      <c r="Q140" s="84" t="str">
        <f t="shared" si="27"/>
        <v/>
      </c>
      <c r="R140" s="85" t="e">
        <f t="shared" si="28"/>
        <v>#REF!</v>
      </c>
      <c r="S140" s="84" t="e">
        <f t="shared" si="28"/>
        <v>#REF!</v>
      </c>
      <c r="T140" s="85" t="e">
        <f t="shared" si="29"/>
        <v>#REF!</v>
      </c>
      <c r="U140" s="85" t="e">
        <f t="shared" si="30"/>
        <v>#REF!</v>
      </c>
      <c r="V140" s="86" t="e">
        <f>#REF!</f>
        <v>#REF!</v>
      </c>
      <c r="W140" s="87">
        <f t="shared" si="31"/>
        <v>0</v>
      </c>
      <c r="X140" s="87">
        <f t="shared" si="31"/>
        <v>0</v>
      </c>
      <c r="Y140" s="88">
        <f t="shared" si="32"/>
        <v>0</v>
      </c>
      <c r="Z140" s="88">
        <f t="shared" si="33"/>
        <v>0</v>
      </c>
      <c r="AA140" s="88">
        <f t="shared" si="34"/>
        <v>4</v>
      </c>
    </row>
    <row r="141" spans="9:27">
      <c r="I141" s="82" t="e">
        <f>IF(#REF!&lt;&gt;"",#REF!,"")</f>
        <v>#REF!</v>
      </c>
      <c r="J141" s="82" t="e">
        <f t="shared" si="35"/>
        <v>#REF!</v>
      </c>
      <c r="L141" s="83" t="e">
        <f t="shared" si="36"/>
        <v>#REF!</v>
      </c>
      <c r="M141" s="82" t="e">
        <f t="shared" si="39"/>
        <v>#REF!</v>
      </c>
      <c r="N141" s="82" t="e">
        <f t="shared" si="37"/>
        <v>#REF!</v>
      </c>
      <c r="O141" s="82" t="e">
        <f t="shared" si="38"/>
        <v>#REF!</v>
      </c>
      <c r="Q141" s="84" t="str">
        <f t="shared" si="27"/>
        <v/>
      </c>
      <c r="R141" s="85" t="e">
        <f t="shared" si="28"/>
        <v>#REF!</v>
      </c>
      <c r="S141" s="84" t="e">
        <f t="shared" si="28"/>
        <v>#REF!</v>
      </c>
      <c r="T141" s="85" t="e">
        <f t="shared" si="29"/>
        <v>#REF!</v>
      </c>
      <c r="U141" s="85" t="e">
        <f t="shared" si="30"/>
        <v>#REF!</v>
      </c>
      <c r="V141" s="86" t="e">
        <f>#REF!</f>
        <v>#REF!</v>
      </c>
      <c r="W141" s="87">
        <f t="shared" si="31"/>
        <v>0</v>
      </c>
      <c r="X141" s="87">
        <f t="shared" si="31"/>
        <v>0</v>
      </c>
      <c r="Y141" s="88">
        <f t="shared" si="32"/>
        <v>0</v>
      </c>
      <c r="Z141" s="88">
        <f t="shared" si="33"/>
        <v>0</v>
      </c>
      <c r="AA141" s="88">
        <f t="shared" si="34"/>
        <v>4</v>
      </c>
    </row>
    <row r="142" spans="9:27">
      <c r="I142" s="82" t="e">
        <f>IF(#REF!&lt;&gt;"",#REF!,"")</f>
        <v>#REF!</v>
      </c>
      <c r="J142" s="82" t="e">
        <f t="shared" si="35"/>
        <v>#REF!</v>
      </c>
      <c r="L142" s="83" t="e">
        <f t="shared" si="36"/>
        <v>#REF!</v>
      </c>
      <c r="M142" s="82" t="e">
        <f t="shared" si="39"/>
        <v>#REF!</v>
      </c>
      <c r="N142" s="82" t="e">
        <f t="shared" si="37"/>
        <v>#REF!</v>
      </c>
      <c r="O142" s="82" t="e">
        <f t="shared" si="38"/>
        <v>#REF!</v>
      </c>
      <c r="Q142" s="84" t="str">
        <f t="shared" si="27"/>
        <v/>
      </c>
      <c r="R142" s="85" t="e">
        <f t="shared" si="28"/>
        <v>#REF!</v>
      </c>
      <c r="S142" s="84" t="e">
        <f t="shared" si="28"/>
        <v>#REF!</v>
      </c>
      <c r="T142" s="85" t="e">
        <f t="shared" si="29"/>
        <v>#REF!</v>
      </c>
      <c r="U142" s="85" t="e">
        <f t="shared" si="30"/>
        <v>#REF!</v>
      </c>
      <c r="V142" s="86" t="e">
        <f>#REF!</f>
        <v>#REF!</v>
      </c>
      <c r="W142" s="87">
        <f t="shared" si="31"/>
        <v>0</v>
      </c>
      <c r="X142" s="87">
        <f t="shared" si="31"/>
        <v>0</v>
      </c>
      <c r="Y142" s="88">
        <f t="shared" si="32"/>
        <v>0</v>
      </c>
      <c r="Z142" s="88">
        <f t="shared" si="33"/>
        <v>0</v>
      </c>
      <c r="AA142" s="88">
        <f t="shared" si="34"/>
        <v>4</v>
      </c>
    </row>
    <row r="143" spans="9:27">
      <c r="I143" s="82" t="e">
        <f>IF(#REF!&lt;&gt;"",#REF!,"")</f>
        <v>#REF!</v>
      </c>
      <c r="J143" s="82" t="e">
        <f t="shared" si="35"/>
        <v>#REF!</v>
      </c>
      <c r="L143" s="83" t="e">
        <f t="shared" si="36"/>
        <v>#REF!</v>
      </c>
      <c r="M143" s="82" t="e">
        <f t="shared" si="39"/>
        <v>#REF!</v>
      </c>
      <c r="N143" s="82" t="e">
        <f t="shared" si="37"/>
        <v>#REF!</v>
      </c>
      <c r="O143" s="82" t="e">
        <f t="shared" si="38"/>
        <v>#REF!</v>
      </c>
      <c r="Q143" s="84" t="str">
        <f t="shared" si="27"/>
        <v/>
      </c>
      <c r="R143" s="85" t="e">
        <f t="shared" si="28"/>
        <v>#REF!</v>
      </c>
      <c r="S143" s="84" t="e">
        <f t="shared" si="28"/>
        <v>#REF!</v>
      </c>
      <c r="T143" s="85" t="e">
        <f t="shared" si="29"/>
        <v>#REF!</v>
      </c>
      <c r="U143" s="85" t="e">
        <f t="shared" si="30"/>
        <v>#REF!</v>
      </c>
      <c r="V143" s="86" t="e">
        <f>#REF!</f>
        <v>#REF!</v>
      </c>
      <c r="W143" s="87">
        <f t="shared" si="31"/>
        <v>0</v>
      </c>
      <c r="X143" s="87">
        <f t="shared" si="31"/>
        <v>0</v>
      </c>
      <c r="Y143" s="88">
        <f t="shared" si="32"/>
        <v>0</v>
      </c>
      <c r="Z143" s="88">
        <f t="shared" si="33"/>
        <v>0</v>
      </c>
      <c r="AA143" s="88">
        <f t="shared" si="34"/>
        <v>4</v>
      </c>
    </row>
    <row r="144" spans="9:27">
      <c r="I144" s="82" t="e">
        <f>IF(#REF!&lt;&gt;"",#REF!,"")</f>
        <v>#REF!</v>
      </c>
      <c r="J144" s="82" t="e">
        <f t="shared" si="35"/>
        <v>#REF!</v>
      </c>
      <c r="L144" s="83" t="e">
        <f t="shared" si="36"/>
        <v>#REF!</v>
      </c>
      <c r="M144" s="82" t="e">
        <f t="shared" si="39"/>
        <v>#REF!</v>
      </c>
      <c r="N144" s="82" t="e">
        <f t="shared" si="37"/>
        <v>#REF!</v>
      </c>
      <c r="O144" s="82" t="e">
        <f t="shared" si="38"/>
        <v>#REF!</v>
      </c>
      <c r="Q144" s="84" t="str">
        <f t="shared" si="27"/>
        <v/>
      </c>
      <c r="R144" s="85" t="e">
        <f t="shared" si="28"/>
        <v>#REF!</v>
      </c>
      <c r="S144" s="84" t="e">
        <f t="shared" si="28"/>
        <v>#REF!</v>
      </c>
      <c r="T144" s="85" t="e">
        <f t="shared" si="29"/>
        <v>#REF!</v>
      </c>
      <c r="U144" s="85" t="e">
        <f t="shared" si="30"/>
        <v>#REF!</v>
      </c>
      <c r="V144" s="86" t="e">
        <f>#REF!</f>
        <v>#REF!</v>
      </c>
      <c r="W144" s="87">
        <f t="shared" si="31"/>
        <v>0</v>
      </c>
      <c r="X144" s="87">
        <f t="shared" si="31"/>
        <v>0</v>
      </c>
      <c r="Y144" s="88">
        <f t="shared" si="32"/>
        <v>0</v>
      </c>
      <c r="Z144" s="88">
        <f t="shared" si="33"/>
        <v>0</v>
      </c>
      <c r="AA144" s="88">
        <f t="shared" si="34"/>
        <v>4</v>
      </c>
    </row>
    <row r="145" spans="9:27">
      <c r="I145" s="82" t="e">
        <f>IF(#REF!&lt;&gt;"",#REF!,"")</f>
        <v>#REF!</v>
      </c>
      <c r="J145" s="82" t="e">
        <f t="shared" si="35"/>
        <v>#REF!</v>
      </c>
      <c r="L145" s="83" t="e">
        <f t="shared" si="36"/>
        <v>#REF!</v>
      </c>
      <c r="M145" s="82" t="e">
        <f t="shared" si="39"/>
        <v>#REF!</v>
      </c>
      <c r="N145" s="82" t="e">
        <f t="shared" si="37"/>
        <v>#REF!</v>
      </c>
      <c r="O145" s="82" t="e">
        <f t="shared" si="38"/>
        <v>#REF!</v>
      </c>
      <c r="Q145" s="84" t="str">
        <f t="shared" si="27"/>
        <v/>
      </c>
      <c r="R145" s="85" t="e">
        <f t="shared" si="28"/>
        <v>#REF!</v>
      </c>
      <c r="S145" s="84" t="e">
        <f t="shared" si="28"/>
        <v>#REF!</v>
      </c>
      <c r="T145" s="85" t="e">
        <f t="shared" si="29"/>
        <v>#REF!</v>
      </c>
      <c r="U145" s="85" t="e">
        <f t="shared" si="30"/>
        <v>#REF!</v>
      </c>
      <c r="V145" s="86" t="e">
        <f>#REF!</f>
        <v>#REF!</v>
      </c>
      <c r="W145" s="87">
        <f t="shared" si="31"/>
        <v>0</v>
      </c>
      <c r="X145" s="87">
        <f t="shared" si="31"/>
        <v>0</v>
      </c>
      <c r="Y145" s="88">
        <f t="shared" si="32"/>
        <v>0</v>
      </c>
      <c r="Z145" s="88">
        <f t="shared" si="33"/>
        <v>0</v>
      </c>
      <c r="AA145" s="88">
        <f t="shared" si="34"/>
        <v>4</v>
      </c>
    </row>
    <row r="146" spans="9:27">
      <c r="I146" s="82" t="e">
        <f>IF(#REF!&lt;&gt;"",#REF!,"")</f>
        <v>#REF!</v>
      </c>
      <c r="J146" s="82" t="e">
        <f t="shared" si="35"/>
        <v>#REF!</v>
      </c>
      <c r="L146" s="83" t="e">
        <f t="shared" si="36"/>
        <v>#REF!</v>
      </c>
      <c r="M146" s="82" t="e">
        <f t="shared" si="39"/>
        <v>#REF!</v>
      </c>
      <c r="N146" s="82" t="e">
        <f t="shared" si="37"/>
        <v>#REF!</v>
      </c>
      <c r="O146" s="82" t="e">
        <f t="shared" si="38"/>
        <v>#REF!</v>
      </c>
      <c r="Q146" s="84" t="str">
        <f t="shared" si="27"/>
        <v/>
      </c>
      <c r="R146" s="85" t="e">
        <f t="shared" si="28"/>
        <v>#REF!</v>
      </c>
      <c r="S146" s="84" t="e">
        <f t="shared" si="28"/>
        <v>#REF!</v>
      </c>
      <c r="T146" s="85" t="e">
        <f t="shared" si="29"/>
        <v>#REF!</v>
      </c>
      <c r="U146" s="85" t="e">
        <f t="shared" si="30"/>
        <v>#REF!</v>
      </c>
      <c r="V146" s="86" t="e">
        <f>#REF!</f>
        <v>#REF!</v>
      </c>
      <c r="W146" s="87">
        <f t="shared" si="31"/>
        <v>0</v>
      </c>
      <c r="X146" s="87">
        <f t="shared" si="31"/>
        <v>0</v>
      </c>
      <c r="Y146" s="88">
        <f t="shared" si="32"/>
        <v>0</v>
      </c>
      <c r="Z146" s="88">
        <f t="shared" si="33"/>
        <v>0</v>
      </c>
      <c r="AA146" s="88">
        <f t="shared" si="34"/>
        <v>4</v>
      </c>
    </row>
    <row r="147" spans="9:27">
      <c r="I147" s="82" t="e">
        <f>IF(#REF!&lt;&gt;"",#REF!,"")</f>
        <v>#REF!</v>
      </c>
      <c r="J147" s="82" t="e">
        <f t="shared" si="35"/>
        <v>#REF!</v>
      </c>
      <c r="L147" s="83" t="e">
        <f t="shared" si="36"/>
        <v>#REF!</v>
      </c>
      <c r="M147" s="82" t="e">
        <f t="shared" si="39"/>
        <v>#REF!</v>
      </c>
      <c r="N147" s="82" t="e">
        <f t="shared" si="37"/>
        <v>#REF!</v>
      </c>
      <c r="O147" s="82" t="e">
        <f t="shared" si="38"/>
        <v>#REF!</v>
      </c>
      <c r="Q147" s="84" t="str">
        <f t="shared" si="27"/>
        <v/>
      </c>
      <c r="R147" s="85" t="e">
        <f t="shared" si="28"/>
        <v>#REF!</v>
      </c>
      <c r="S147" s="84" t="e">
        <f t="shared" si="28"/>
        <v>#REF!</v>
      </c>
      <c r="T147" s="85" t="e">
        <f t="shared" si="29"/>
        <v>#REF!</v>
      </c>
      <c r="U147" s="85" t="e">
        <f t="shared" si="30"/>
        <v>#REF!</v>
      </c>
      <c r="V147" s="86" t="e">
        <f>#REF!</f>
        <v>#REF!</v>
      </c>
      <c r="W147" s="87">
        <f t="shared" si="31"/>
        <v>0</v>
      </c>
      <c r="X147" s="87">
        <f t="shared" si="31"/>
        <v>0</v>
      </c>
      <c r="Y147" s="88">
        <f t="shared" si="32"/>
        <v>0</v>
      </c>
      <c r="Z147" s="88">
        <f t="shared" si="33"/>
        <v>0</v>
      </c>
      <c r="AA147" s="88">
        <f t="shared" si="34"/>
        <v>4</v>
      </c>
    </row>
    <row r="148" spans="9:27">
      <c r="I148" s="82" t="e">
        <f>IF(#REF!&lt;&gt;"",#REF!,"")</f>
        <v>#REF!</v>
      </c>
      <c r="J148" s="82" t="e">
        <f t="shared" si="35"/>
        <v>#REF!</v>
      </c>
      <c r="L148" s="83" t="e">
        <f t="shared" si="36"/>
        <v>#REF!</v>
      </c>
      <c r="M148" s="82" t="e">
        <f t="shared" si="39"/>
        <v>#REF!</v>
      </c>
      <c r="N148" s="82" t="e">
        <f t="shared" si="37"/>
        <v>#REF!</v>
      </c>
      <c r="O148" s="82" t="e">
        <f t="shared" si="38"/>
        <v>#REF!</v>
      </c>
      <c r="Q148" s="84" t="str">
        <f t="shared" si="27"/>
        <v/>
      </c>
      <c r="R148" s="85" t="e">
        <f t="shared" si="28"/>
        <v>#REF!</v>
      </c>
      <c r="S148" s="84" t="e">
        <f t="shared" si="28"/>
        <v>#REF!</v>
      </c>
      <c r="T148" s="85" t="e">
        <f t="shared" si="29"/>
        <v>#REF!</v>
      </c>
      <c r="U148" s="85" t="e">
        <f t="shared" si="30"/>
        <v>#REF!</v>
      </c>
      <c r="V148" s="86" t="e">
        <f>#REF!</f>
        <v>#REF!</v>
      </c>
      <c r="W148" s="87">
        <f t="shared" si="31"/>
        <v>0</v>
      </c>
      <c r="X148" s="87">
        <f t="shared" si="31"/>
        <v>0</v>
      </c>
      <c r="Y148" s="88">
        <f t="shared" si="32"/>
        <v>0</v>
      </c>
      <c r="Z148" s="88">
        <f t="shared" si="33"/>
        <v>0</v>
      </c>
      <c r="AA148" s="88">
        <f t="shared" si="34"/>
        <v>4</v>
      </c>
    </row>
    <row r="149" spans="9:27">
      <c r="I149" s="82" t="e">
        <f>IF(#REF!&lt;&gt;"",#REF!,"")</f>
        <v>#REF!</v>
      </c>
      <c r="J149" s="82" t="e">
        <f t="shared" si="35"/>
        <v>#REF!</v>
      </c>
      <c r="L149" s="83" t="e">
        <f t="shared" si="36"/>
        <v>#REF!</v>
      </c>
      <c r="M149" s="82" t="e">
        <f t="shared" si="39"/>
        <v>#REF!</v>
      </c>
      <c r="N149" s="82" t="e">
        <f t="shared" si="37"/>
        <v>#REF!</v>
      </c>
      <c r="O149" s="82" t="e">
        <f t="shared" si="38"/>
        <v>#REF!</v>
      </c>
      <c r="Q149" s="84" t="str">
        <f t="shared" si="27"/>
        <v/>
      </c>
      <c r="R149" s="85" t="e">
        <f t="shared" si="28"/>
        <v>#REF!</v>
      </c>
      <c r="S149" s="84" t="e">
        <f t="shared" si="28"/>
        <v>#REF!</v>
      </c>
      <c r="T149" s="85" t="e">
        <f t="shared" si="29"/>
        <v>#REF!</v>
      </c>
      <c r="U149" s="85" t="e">
        <f t="shared" si="30"/>
        <v>#REF!</v>
      </c>
      <c r="V149" s="86" t="e">
        <f>#REF!</f>
        <v>#REF!</v>
      </c>
      <c r="W149" s="87">
        <f t="shared" si="31"/>
        <v>0</v>
      </c>
      <c r="X149" s="87">
        <f t="shared" si="31"/>
        <v>0</v>
      </c>
      <c r="Y149" s="88">
        <f t="shared" si="32"/>
        <v>0</v>
      </c>
      <c r="Z149" s="88">
        <f t="shared" si="33"/>
        <v>0</v>
      </c>
      <c r="AA149" s="88">
        <f t="shared" si="34"/>
        <v>4</v>
      </c>
    </row>
    <row r="150" spans="9:27">
      <c r="I150" s="82" t="e">
        <f>IF(#REF!&lt;&gt;"",#REF!,"")</f>
        <v>#REF!</v>
      </c>
      <c r="J150" s="82" t="e">
        <f t="shared" si="35"/>
        <v>#REF!</v>
      </c>
      <c r="L150" s="83" t="e">
        <f t="shared" si="36"/>
        <v>#REF!</v>
      </c>
      <c r="M150" s="82" t="e">
        <f t="shared" si="39"/>
        <v>#REF!</v>
      </c>
      <c r="N150" s="82" t="e">
        <f t="shared" si="37"/>
        <v>#REF!</v>
      </c>
      <c r="O150" s="82" t="e">
        <f t="shared" si="38"/>
        <v>#REF!</v>
      </c>
      <c r="Q150" s="84" t="str">
        <f t="shared" si="27"/>
        <v/>
      </c>
      <c r="R150" s="85" t="e">
        <f t="shared" si="28"/>
        <v>#REF!</v>
      </c>
      <c r="S150" s="84" t="e">
        <f t="shared" si="28"/>
        <v>#REF!</v>
      </c>
      <c r="T150" s="85" t="e">
        <f t="shared" si="29"/>
        <v>#REF!</v>
      </c>
      <c r="U150" s="85" t="e">
        <f t="shared" si="30"/>
        <v>#REF!</v>
      </c>
      <c r="V150" s="86" t="e">
        <f>#REF!</f>
        <v>#REF!</v>
      </c>
      <c r="W150" s="87">
        <f t="shared" si="31"/>
        <v>0</v>
      </c>
      <c r="X150" s="87">
        <f t="shared" si="31"/>
        <v>0</v>
      </c>
      <c r="Y150" s="88">
        <f t="shared" si="32"/>
        <v>0</v>
      </c>
      <c r="Z150" s="88">
        <f t="shared" si="33"/>
        <v>0</v>
      </c>
      <c r="AA150" s="88">
        <f t="shared" si="34"/>
        <v>4</v>
      </c>
    </row>
    <row r="151" spans="9:27">
      <c r="I151" s="82" t="e">
        <f>IF(#REF!&lt;&gt;"",#REF!,"")</f>
        <v>#REF!</v>
      </c>
      <c r="J151" s="82" t="e">
        <f t="shared" si="35"/>
        <v>#REF!</v>
      </c>
      <c r="L151" s="83" t="e">
        <f t="shared" si="36"/>
        <v>#REF!</v>
      </c>
      <c r="M151" s="82" t="e">
        <f t="shared" si="39"/>
        <v>#REF!</v>
      </c>
      <c r="N151" s="82" t="e">
        <f t="shared" si="37"/>
        <v>#REF!</v>
      </c>
      <c r="O151" s="82" t="e">
        <f t="shared" si="38"/>
        <v>#REF!</v>
      </c>
      <c r="Q151" s="84" t="str">
        <f t="shared" ref="Q151:Q214" si="40">IF(Z151=0,"",IF(Z151=1,R151&amp;S151,"E99999"))</f>
        <v/>
      </c>
      <c r="R151" s="85" t="e">
        <f t="shared" si="28"/>
        <v>#REF!</v>
      </c>
      <c r="S151" s="84" t="e">
        <f t="shared" si="28"/>
        <v>#REF!</v>
      </c>
      <c r="T151" s="85" t="e">
        <f t="shared" si="29"/>
        <v>#REF!</v>
      </c>
      <c r="U151" s="85" t="e">
        <f t="shared" si="30"/>
        <v>#REF!</v>
      </c>
      <c r="V151" s="86" t="e">
        <f>#REF!</f>
        <v>#REF!</v>
      </c>
      <c r="W151" s="87">
        <f t="shared" si="31"/>
        <v>0</v>
      </c>
      <c r="X151" s="87">
        <f t="shared" si="31"/>
        <v>0</v>
      </c>
      <c r="Y151" s="88">
        <f t="shared" si="32"/>
        <v>0</v>
      </c>
      <c r="Z151" s="88">
        <f t="shared" si="33"/>
        <v>0</v>
      </c>
      <c r="AA151" s="88">
        <f t="shared" si="34"/>
        <v>4</v>
      </c>
    </row>
    <row r="152" spans="9:27">
      <c r="I152" s="82" t="e">
        <f>IF(#REF!&lt;&gt;"",#REF!,"")</f>
        <v>#REF!</v>
      </c>
      <c r="J152" s="82" t="e">
        <f t="shared" si="35"/>
        <v>#REF!</v>
      </c>
      <c r="L152" s="83" t="e">
        <f t="shared" si="36"/>
        <v>#REF!</v>
      </c>
      <c r="M152" s="82" t="e">
        <f t="shared" si="39"/>
        <v>#REF!</v>
      </c>
      <c r="N152" s="82" t="e">
        <f t="shared" si="37"/>
        <v>#REF!</v>
      </c>
      <c r="O152" s="82" t="e">
        <f t="shared" si="38"/>
        <v>#REF!</v>
      </c>
      <c r="Q152" s="84" t="str">
        <f t="shared" si="40"/>
        <v/>
      </c>
      <c r="R152" s="85" t="e">
        <f t="shared" si="28"/>
        <v>#REF!</v>
      </c>
      <c r="S152" s="84" t="e">
        <f t="shared" si="28"/>
        <v>#REF!</v>
      </c>
      <c r="T152" s="85" t="e">
        <f t="shared" si="29"/>
        <v>#REF!</v>
      </c>
      <c r="U152" s="85" t="e">
        <f t="shared" si="30"/>
        <v>#REF!</v>
      </c>
      <c r="V152" s="86" t="e">
        <f>#REF!</f>
        <v>#REF!</v>
      </c>
      <c r="W152" s="87">
        <f t="shared" si="31"/>
        <v>0</v>
      </c>
      <c r="X152" s="87">
        <f t="shared" si="31"/>
        <v>0</v>
      </c>
      <c r="Y152" s="88">
        <f t="shared" si="32"/>
        <v>0</v>
      </c>
      <c r="Z152" s="88">
        <f t="shared" si="33"/>
        <v>0</v>
      </c>
      <c r="AA152" s="88">
        <f t="shared" si="34"/>
        <v>4</v>
      </c>
    </row>
    <row r="153" spans="9:27">
      <c r="I153" s="82" t="e">
        <f>IF(#REF!&lt;&gt;"",#REF!,"")</f>
        <v>#REF!</v>
      </c>
      <c r="J153" s="82" t="e">
        <f t="shared" si="35"/>
        <v>#REF!</v>
      </c>
      <c r="L153" s="83" t="e">
        <f t="shared" si="36"/>
        <v>#REF!</v>
      </c>
      <c r="M153" s="82" t="e">
        <f t="shared" si="39"/>
        <v>#REF!</v>
      </c>
      <c r="N153" s="82" t="e">
        <f t="shared" si="37"/>
        <v>#REF!</v>
      </c>
      <c r="O153" s="82" t="e">
        <f t="shared" si="38"/>
        <v>#REF!</v>
      </c>
      <c r="Q153" s="84" t="str">
        <f t="shared" si="40"/>
        <v/>
      </c>
      <c r="R153" s="85" t="e">
        <f t="shared" si="28"/>
        <v>#REF!</v>
      </c>
      <c r="S153" s="84" t="e">
        <f t="shared" si="28"/>
        <v>#REF!</v>
      </c>
      <c r="T153" s="85" t="e">
        <f t="shared" si="29"/>
        <v>#REF!</v>
      </c>
      <c r="U153" s="85" t="e">
        <f t="shared" si="30"/>
        <v>#REF!</v>
      </c>
      <c r="V153" s="86" t="e">
        <f>#REF!</f>
        <v>#REF!</v>
      </c>
      <c r="W153" s="87">
        <f t="shared" si="31"/>
        <v>0</v>
      </c>
      <c r="X153" s="87">
        <f t="shared" si="31"/>
        <v>0</v>
      </c>
      <c r="Y153" s="88">
        <f t="shared" si="32"/>
        <v>0</v>
      </c>
      <c r="Z153" s="88">
        <f t="shared" si="33"/>
        <v>0</v>
      </c>
      <c r="AA153" s="88">
        <f t="shared" si="34"/>
        <v>4</v>
      </c>
    </row>
    <row r="154" spans="9:27">
      <c r="I154" s="82" t="e">
        <f>IF(#REF!&lt;&gt;"",#REF!,"")</f>
        <v>#REF!</v>
      </c>
      <c r="J154" s="82" t="e">
        <f t="shared" si="35"/>
        <v>#REF!</v>
      </c>
      <c r="L154" s="83" t="e">
        <f t="shared" si="36"/>
        <v>#REF!</v>
      </c>
      <c r="M154" s="82" t="e">
        <f t="shared" si="39"/>
        <v>#REF!</v>
      </c>
      <c r="N154" s="82" t="e">
        <f t="shared" si="37"/>
        <v>#REF!</v>
      </c>
      <c r="O154" s="82" t="e">
        <f t="shared" si="38"/>
        <v>#REF!</v>
      </c>
      <c r="Q154" s="84" t="str">
        <f t="shared" si="40"/>
        <v/>
      </c>
      <c r="R154" s="85" t="e">
        <f t="shared" si="28"/>
        <v>#REF!</v>
      </c>
      <c r="S154" s="84" t="e">
        <f t="shared" si="28"/>
        <v>#REF!</v>
      </c>
      <c r="T154" s="85" t="e">
        <f t="shared" si="29"/>
        <v>#REF!</v>
      </c>
      <c r="U154" s="85" t="e">
        <f t="shared" si="30"/>
        <v>#REF!</v>
      </c>
      <c r="V154" s="86" t="e">
        <f>#REF!</f>
        <v>#REF!</v>
      </c>
      <c r="W154" s="87">
        <f t="shared" si="31"/>
        <v>0</v>
      </c>
      <c r="X154" s="87">
        <f t="shared" si="31"/>
        <v>0</v>
      </c>
      <c r="Y154" s="88">
        <f t="shared" si="32"/>
        <v>0</v>
      </c>
      <c r="Z154" s="88">
        <f t="shared" si="33"/>
        <v>0</v>
      </c>
      <c r="AA154" s="88">
        <f t="shared" si="34"/>
        <v>4</v>
      </c>
    </row>
    <row r="155" spans="9:27">
      <c r="I155" s="82" t="e">
        <f>IF(#REF!&lt;&gt;"",#REF!,"")</f>
        <v>#REF!</v>
      </c>
      <c r="J155" s="82" t="e">
        <f t="shared" si="35"/>
        <v>#REF!</v>
      </c>
      <c r="L155" s="83" t="e">
        <f t="shared" si="36"/>
        <v>#REF!</v>
      </c>
      <c r="M155" s="82" t="e">
        <f t="shared" si="39"/>
        <v>#REF!</v>
      </c>
      <c r="N155" s="82" t="e">
        <f t="shared" si="37"/>
        <v>#REF!</v>
      </c>
      <c r="O155" s="82" t="e">
        <f t="shared" si="38"/>
        <v>#REF!</v>
      </c>
      <c r="Q155" s="84" t="str">
        <f t="shared" si="40"/>
        <v/>
      </c>
      <c r="R155" s="85" t="e">
        <f t="shared" si="28"/>
        <v>#REF!</v>
      </c>
      <c r="S155" s="84" t="e">
        <f t="shared" si="28"/>
        <v>#REF!</v>
      </c>
      <c r="T155" s="85" t="e">
        <f t="shared" si="29"/>
        <v>#REF!</v>
      </c>
      <c r="U155" s="85" t="e">
        <f t="shared" si="30"/>
        <v>#REF!</v>
      </c>
      <c r="V155" s="86" t="e">
        <f>#REF!</f>
        <v>#REF!</v>
      </c>
      <c r="W155" s="87">
        <f t="shared" si="31"/>
        <v>0</v>
      </c>
      <c r="X155" s="87">
        <f t="shared" si="31"/>
        <v>0</v>
      </c>
      <c r="Y155" s="88">
        <f t="shared" si="32"/>
        <v>0</v>
      </c>
      <c r="Z155" s="88">
        <f t="shared" si="33"/>
        <v>0</v>
      </c>
      <c r="AA155" s="88">
        <f t="shared" si="34"/>
        <v>4</v>
      </c>
    </row>
    <row r="156" spans="9:27">
      <c r="I156" s="82" t="e">
        <f>IF(#REF!&lt;&gt;"",#REF!,"")</f>
        <v>#REF!</v>
      </c>
      <c r="J156" s="82" t="e">
        <f t="shared" si="35"/>
        <v>#REF!</v>
      </c>
      <c r="L156" s="83" t="e">
        <f t="shared" si="36"/>
        <v>#REF!</v>
      </c>
      <c r="M156" s="82" t="e">
        <f t="shared" si="39"/>
        <v>#REF!</v>
      </c>
      <c r="N156" s="82" t="e">
        <f t="shared" si="37"/>
        <v>#REF!</v>
      </c>
      <c r="O156" s="82" t="e">
        <f t="shared" si="38"/>
        <v>#REF!</v>
      </c>
      <c r="Q156" s="84" t="str">
        <f t="shared" si="40"/>
        <v/>
      </c>
      <c r="R156" s="85" t="e">
        <f t="shared" si="28"/>
        <v>#REF!</v>
      </c>
      <c r="S156" s="84" t="e">
        <f t="shared" si="28"/>
        <v>#REF!</v>
      </c>
      <c r="T156" s="85" t="e">
        <f t="shared" si="29"/>
        <v>#REF!</v>
      </c>
      <c r="U156" s="85" t="e">
        <f t="shared" si="30"/>
        <v>#REF!</v>
      </c>
      <c r="V156" s="86" t="e">
        <f>#REF!</f>
        <v>#REF!</v>
      </c>
      <c r="W156" s="87">
        <f t="shared" si="31"/>
        <v>0</v>
      </c>
      <c r="X156" s="87">
        <f t="shared" si="31"/>
        <v>0</v>
      </c>
      <c r="Y156" s="88">
        <f t="shared" si="32"/>
        <v>0</v>
      </c>
      <c r="Z156" s="88">
        <f t="shared" si="33"/>
        <v>0</v>
      </c>
      <c r="AA156" s="88">
        <f t="shared" si="34"/>
        <v>4</v>
      </c>
    </row>
    <row r="157" spans="9:27">
      <c r="I157" s="82" t="e">
        <f>IF(#REF!&lt;&gt;"",#REF!,"")</f>
        <v>#REF!</v>
      </c>
      <c r="J157" s="82" t="e">
        <f t="shared" si="35"/>
        <v>#REF!</v>
      </c>
      <c r="L157" s="83" t="e">
        <f t="shared" si="36"/>
        <v>#REF!</v>
      </c>
      <c r="M157" s="82" t="e">
        <f t="shared" si="39"/>
        <v>#REF!</v>
      </c>
      <c r="N157" s="82" t="e">
        <f t="shared" si="37"/>
        <v>#REF!</v>
      </c>
      <c r="O157" s="82" t="e">
        <f t="shared" si="38"/>
        <v>#REF!</v>
      </c>
      <c r="Q157" s="84" t="str">
        <f t="shared" si="40"/>
        <v/>
      </c>
      <c r="R157" s="85" t="e">
        <f t="shared" si="28"/>
        <v>#REF!</v>
      </c>
      <c r="S157" s="84" t="e">
        <f t="shared" si="28"/>
        <v>#REF!</v>
      </c>
      <c r="T157" s="85" t="e">
        <f t="shared" si="29"/>
        <v>#REF!</v>
      </c>
      <c r="U157" s="85" t="e">
        <f t="shared" si="30"/>
        <v>#REF!</v>
      </c>
      <c r="V157" s="86" t="e">
        <f>#REF!</f>
        <v>#REF!</v>
      </c>
      <c r="W157" s="87">
        <f t="shared" si="31"/>
        <v>0</v>
      </c>
      <c r="X157" s="87">
        <f t="shared" si="31"/>
        <v>0</v>
      </c>
      <c r="Y157" s="88">
        <f t="shared" si="32"/>
        <v>0</v>
      </c>
      <c r="Z157" s="88">
        <f t="shared" si="33"/>
        <v>0</v>
      </c>
      <c r="AA157" s="88">
        <f t="shared" si="34"/>
        <v>4</v>
      </c>
    </row>
    <row r="158" spans="9:27">
      <c r="I158" s="82" t="e">
        <f>IF(#REF!&lt;&gt;"",#REF!,"")</f>
        <v>#REF!</v>
      </c>
      <c r="J158" s="82" t="e">
        <f t="shared" si="35"/>
        <v>#REF!</v>
      </c>
      <c r="L158" s="83" t="e">
        <f t="shared" si="36"/>
        <v>#REF!</v>
      </c>
      <c r="M158" s="82" t="e">
        <f t="shared" si="39"/>
        <v>#REF!</v>
      </c>
      <c r="N158" s="82" t="e">
        <f t="shared" si="37"/>
        <v>#REF!</v>
      </c>
      <c r="O158" s="82" t="e">
        <f t="shared" si="38"/>
        <v>#REF!</v>
      </c>
      <c r="Q158" s="84" t="str">
        <f t="shared" si="40"/>
        <v/>
      </c>
      <c r="R158" s="85" t="e">
        <f t="shared" si="28"/>
        <v>#REF!</v>
      </c>
      <c r="S158" s="84" t="e">
        <f t="shared" si="28"/>
        <v>#REF!</v>
      </c>
      <c r="T158" s="85" t="e">
        <f t="shared" si="29"/>
        <v>#REF!</v>
      </c>
      <c r="U158" s="85" t="e">
        <f t="shared" si="30"/>
        <v>#REF!</v>
      </c>
      <c r="V158" s="86" t="e">
        <f>#REF!</f>
        <v>#REF!</v>
      </c>
      <c r="W158" s="87">
        <f t="shared" si="31"/>
        <v>0</v>
      </c>
      <c r="X158" s="87">
        <f t="shared" si="31"/>
        <v>0</v>
      </c>
      <c r="Y158" s="88">
        <f t="shared" si="32"/>
        <v>0</v>
      </c>
      <c r="Z158" s="88">
        <f t="shared" si="33"/>
        <v>0</v>
      </c>
      <c r="AA158" s="88">
        <f t="shared" si="34"/>
        <v>4</v>
      </c>
    </row>
    <row r="159" spans="9:27">
      <c r="I159" s="82" t="e">
        <f>IF(#REF!&lt;&gt;"",#REF!,"")</f>
        <v>#REF!</v>
      </c>
      <c r="J159" s="82" t="e">
        <f t="shared" si="35"/>
        <v>#REF!</v>
      </c>
      <c r="L159" s="83" t="e">
        <f t="shared" si="36"/>
        <v>#REF!</v>
      </c>
      <c r="M159" s="82" t="e">
        <f t="shared" si="39"/>
        <v>#REF!</v>
      </c>
      <c r="N159" s="82" t="e">
        <f t="shared" si="37"/>
        <v>#REF!</v>
      </c>
      <c r="O159" s="82" t="e">
        <f t="shared" si="38"/>
        <v>#REF!</v>
      </c>
      <c r="Q159" s="84" t="str">
        <f t="shared" si="40"/>
        <v/>
      </c>
      <c r="R159" s="85" t="e">
        <f t="shared" si="28"/>
        <v>#REF!</v>
      </c>
      <c r="S159" s="84" t="e">
        <f t="shared" si="28"/>
        <v>#REF!</v>
      </c>
      <c r="T159" s="85" t="e">
        <f t="shared" si="29"/>
        <v>#REF!</v>
      </c>
      <c r="U159" s="85" t="e">
        <f t="shared" si="30"/>
        <v>#REF!</v>
      </c>
      <c r="V159" s="86" t="e">
        <f>#REF!</f>
        <v>#REF!</v>
      </c>
      <c r="W159" s="87">
        <f t="shared" si="31"/>
        <v>0</v>
      </c>
      <c r="X159" s="87">
        <f t="shared" si="31"/>
        <v>0</v>
      </c>
      <c r="Y159" s="88">
        <f t="shared" si="32"/>
        <v>0</v>
      </c>
      <c r="Z159" s="88">
        <f t="shared" si="33"/>
        <v>0</v>
      </c>
      <c r="AA159" s="88">
        <f t="shared" si="34"/>
        <v>4</v>
      </c>
    </row>
    <row r="160" spans="9:27">
      <c r="I160" s="82" t="e">
        <f>IF(#REF!&lt;&gt;"",#REF!,"")</f>
        <v>#REF!</v>
      </c>
      <c r="J160" s="82" t="e">
        <f t="shared" si="35"/>
        <v>#REF!</v>
      </c>
      <c r="L160" s="83" t="e">
        <f t="shared" si="36"/>
        <v>#REF!</v>
      </c>
      <c r="M160" s="82" t="e">
        <f t="shared" si="39"/>
        <v>#REF!</v>
      </c>
      <c r="N160" s="82" t="e">
        <f t="shared" si="37"/>
        <v>#REF!</v>
      </c>
      <c r="O160" s="82" t="e">
        <f t="shared" si="38"/>
        <v>#REF!</v>
      </c>
      <c r="Q160" s="84" t="str">
        <f t="shared" si="40"/>
        <v/>
      </c>
      <c r="R160" s="85" t="e">
        <f t="shared" si="28"/>
        <v>#REF!</v>
      </c>
      <c r="S160" s="84" t="e">
        <f t="shared" si="28"/>
        <v>#REF!</v>
      </c>
      <c r="T160" s="85" t="e">
        <f t="shared" si="29"/>
        <v>#REF!</v>
      </c>
      <c r="U160" s="85" t="e">
        <f t="shared" si="30"/>
        <v>#REF!</v>
      </c>
      <c r="V160" s="86" t="e">
        <f>#REF!</f>
        <v>#REF!</v>
      </c>
      <c r="W160" s="87">
        <f t="shared" si="31"/>
        <v>0</v>
      </c>
      <c r="X160" s="87">
        <f t="shared" si="31"/>
        <v>0</v>
      </c>
      <c r="Y160" s="88">
        <f t="shared" si="32"/>
        <v>0</v>
      </c>
      <c r="Z160" s="88">
        <f t="shared" si="33"/>
        <v>0</v>
      </c>
      <c r="AA160" s="88">
        <f t="shared" si="34"/>
        <v>4</v>
      </c>
    </row>
    <row r="161" spans="9:27">
      <c r="I161" s="82" t="e">
        <f>IF(#REF!&lt;&gt;"",#REF!,"")</f>
        <v>#REF!</v>
      </c>
      <c r="J161" s="82" t="e">
        <f t="shared" si="35"/>
        <v>#REF!</v>
      </c>
      <c r="L161" s="83" t="e">
        <f t="shared" si="36"/>
        <v>#REF!</v>
      </c>
      <c r="M161" s="82" t="e">
        <f t="shared" si="39"/>
        <v>#REF!</v>
      </c>
      <c r="N161" s="82" t="e">
        <f t="shared" si="37"/>
        <v>#REF!</v>
      </c>
      <c r="O161" s="82" t="e">
        <f t="shared" si="38"/>
        <v>#REF!</v>
      </c>
      <c r="Q161" s="84" t="str">
        <f t="shared" si="40"/>
        <v/>
      </c>
      <c r="R161" s="85" t="e">
        <f t="shared" si="28"/>
        <v>#REF!</v>
      </c>
      <c r="S161" s="84" t="e">
        <f t="shared" si="28"/>
        <v>#REF!</v>
      </c>
      <c r="T161" s="85" t="e">
        <f t="shared" si="29"/>
        <v>#REF!</v>
      </c>
      <c r="U161" s="85" t="e">
        <f t="shared" si="30"/>
        <v>#REF!</v>
      </c>
      <c r="V161" s="86" t="e">
        <f>#REF!</f>
        <v>#REF!</v>
      </c>
      <c r="W161" s="87">
        <f t="shared" si="31"/>
        <v>0</v>
      </c>
      <c r="X161" s="87">
        <f t="shared" si="31"/>
        <v>0</v>
      </c>
      <c r="Y161" s="88">
        <f t="shared" si="32"/>
        <v>0</v>
      </c>
      <c r="Z161" s="88">
        <f t="shared" si="33"/>
        <v>0</v>
      </c>
      <c r="AA161" s="88">
        <f t="shared" si="34"/>
        <v>4</v>
      </c>
    </row>
    <row r="162" spans="9:27">
      <c r="I162" s="82" t="e">
        <f>IF(#REF!&lt;&gt;"",#REF!,"")</f>
        <v>#REF!</v>
      </c>
      <c r="J162" s="82" t="e">
        <f t="shared" si="35"/>
        <v>#REF!</v>
      </c>
      <c r="L162" s="83" t="e">
        <f t="shared" si="36"/>
        <v>#REF!</v>
      </c>
      <c r="M162" s="82" t="e">
        <f t="shared" si="39"/>
        <v>#REF!</v>
      </c>
      <c r="N162" s="82" t="e">
        <f t="shared" si="37"/>
        <v>#REF!</v>
      </c>
      <c r="O162" s="82" t="e">
        <f t="shared" si="38"/>
        <v>#REF!</v>
      </c>
      <c r="Q162" s="84" t="str">
        <f t="shared" si="40"/>
        <v/>
      </c>
      <c r="R162" s="85" t="e">
        <f t="shared" si="28"/>
        <v>#REF!</v>
      </c>
      <c r="S162" s="84" t="e">
        <f t="shared" si="28"/>
        <v>#REF!</v>
      </c>
      <c r="T162" s="85" t="e">
        <f t="shared" si="29"/>
        <v>#REF!</v>
      </c>
      <c r="U162" s="85" t="e">
        <f t="shared" si="30"/>
        <v>#REF!</v>
      </c>
      <c r="V162" s="86" t="e">
        <f>#REF!</f>
        <v>#REF!</v>
      </c>
      <c r="W162" s="87">
        <f t="shared" si="31"/>
        <v>0</v>
      </c>
      <c r="X162" s="87">
        <f t="shared" si="31"/>
        <v>0</v>
      </c>
      <c r="Y162" s="88">
        <f t="shared" si="32"/>
        <v>0</v>
      </c>
      <c r="Z162" s="88">
        <f t="shared" si="33"/>
        <v>0</v>
      </c>
      <c r="AA162" s="88">
        <f t="shared" si="34"/>
        <v>4</v>
      </c>
    </row>
    <row r="163" spans="9:27">
      <c r="I163" s="82" t="e">
        <f>IF(#REF!&lt;&gt;"",#REF!,"")</f>
        <v>#REF!</v>
      </c>
      <c r="J163" s="82" t="e">
        <f t="shared" si="35"/>
        <v>#REF!</v>
      </c>
      <c r="L163" s="83" t="e">
        <f t="shared" si="36"/>
        <v>#REF!</v>
      </c>
      <c r="M163" s="82" t="e">
        <f t="shared" si="39"/>
        <v>#REF!</v>
      </c>
      <c r="N163" s="82" t="e">
        <f t="shared" si="37"/>
        <v>#REF!</v>
      </c>
      <c r="O163" s="82" t="e">
        <f t="shared" si="38"/>
        <v>#REF!</v>
      </c>
      <c r="Q163" s="84" t="str">
        <f t="shared" si="40"/>
        <v/>
      </c>
      <c r="R163" s="85" t="e">
        <f t="shared" si="28"/>
        <v>#REF!</v>
      </c>
      <c r="S163" s="84" t="e">
        <f t="shared" si="28"/>
        <v>#REF!</v>
      </c>
      <c r="T163" s="85" t="e">
        <f t="shared" si="29"/>
        <v>#REF!</v>
      </c>
      <c r="U163" s="85" t="e">
        <f t="shared" si="30"/>
        <v>#REF!</v>
      </c>
      <c r="V163" s="86" t="e">
        <f>#REF!</f>
        <v>#REF!</v>
      </c>
      <c r="W163" s="87">
        <f t="shared" si="31"/>
        <v>0</v>
      </c>
      <c r="X163" s="87">
        <f t="shared" si="31"/>
        <v>0</v>
      </c>
      <c r="Y163" s="88">
        <f t="shared" si="32"/>
        <v>0</v>
      </c>
      <c r="Z163" s="88">
        <f t="shared" si="33"/>
        <v>0</v>
      </c>
      <c r="AA163" s="88">
        <f t="shared" si="34"/>
        <v>4</v>
      </c>
    </row>
    <row r="164" spans="9:27">
      <c r="I164" s="82" t="e">
        <f>IF(#REF!&lt;&gt;"",#REF!,"")</f>
        <v>#REF!</v>
      </c>
      <c r="J164" s="82" t="e">
        <f t="shared" si="35"/>
        <v>#REF!</v>
      </c>
      <c r="L164" s="83" t="e">
        <f t="shared" si="36"/>
        <v>#REF!</v>
      </c>
      <c r="M164" s="82" t="e">
        <f t="shared" si="39"/>
        <v>#REF!</v>
      </c>
      <c r="N164" s="82" t="e">
        <f t="shared" si="37"/>
        <v>#REF!</v>
      </c>
      <c r="O164" s="82" t="e">
        <f t="shared" si="38"/>
        <v>#REF!</v>
      </c>
      <c r="Q164" s="84" t="str">
        <f t="shared" si="40"/>
        <v/>
      </c>
      <c r="R164" s="85" t="e">
        <f t="shared" si="28"/>
        <v>#REF!</v>
      </c>
      <c r="S164" s="84" t="e">
        <f t="shared" si="28"/>
        <v>#REF!</v>
      </c>
      <c r="T164" s="85" t="e">
        <f t="shared" si="29"/>
        <v>#REF!</v>
      </c>
      <c r="U164" s="85" t="e">
        <f t="shared" si="30"/>
        <v>#REF!</v>
      </c>
      <c r="V164" s="86" t="e">
        <f>#REF!</f>
        <v>#REF!</v>
      </c>
      <c r="W164" s="87">
        <f t="shared" si="31"/>
        <v>0</v>
      </c>
      <c r="X164" s="87">
        <f t="shared" si="31"/>
        <v>0</v>
      </c>
      <c r="Y164" s="88">
        <f t="shared" si="32"/>
        <v>0</v>
      </c>
      <c r="Z164" s="88">
        <f t="shared" si="33"/>
        <v>0</v>
      </c>
      <c r="AA164" s="88">
        <f t="shared" si="34"/>
        <v>4</v>
      </c>
    </row>
    <row r="165" spans="9:27">
      <c r="I165" s="82" t="e">
        <f>IF(#REF!&lt;&gt;"",#REF!,"")</f>
        <v>#REF!</v>
      </c>
      <c r="J165" s="82" t="e">
        <f t="shared" si="35"/>
        <v>#REF!</v>
      </c>
      <c r="L165" s="83" t="e">
        <f t="shared" si="36"/>
        <v>#REF!</v>
      </c>
      <c r="M165" s="82" t="e">
        <f t="shared" si="39"/>
        <v>#REF!</v>
      </c>
      <c r="N165" s="82" t="e">
        <f t="shared" si="37"/>
        <v>#REF!</v>
      </c>
      <c r="O165" s="82" t="e">
        <f t="shared" si="38"/>
        <v>#REF!</v>
      </c>
      <c r="Q165" s="84" t="str">
        <f t="shared" si="40"/>
        <v/>
      </c>
      <c r="R165" s="85" t="e">
        <f t="shared" si="28"/>
        <v>#REF!</v>
      </c>
      <c r="S165" s="84" t="e">
        <f t="shared" si="28"/>
        <v>#REF!</v>
      </c>
      <c r="T165" s="85" t="e">
        <f t="shared" si="29"/>
        <v>#REF!</v>
      </c>
      <c r="U165" s="85" t="e">
        <f t="shared" si="30"/>
        <v>#REF!</v>
      </c>
      <c r="V165" s="86" t="e">
        <f>#REF!</f>
        <v>#REF!</v>
      </c>
      <c r="W165" s="87">
        <f t="shared" si="31"/>
        <v>0</v>
      </c>
      <c r="X165" s="87">
        <f t="shared" si="31"/>
        <v>0</v>
      </c>
      <c r="Y165" s="88">
        <f t="shared" si="32"/>
        <v>0</v>
      </c>
      <c r="Z165" s="88">
        <f t="shared" si="33"/>
        <v>0</v>
      </c>
      <c r="AA165" s="88">
        <f t="shared" si="34"/>
        <v>4</v>
      </c>
    </row>
    <row r="166" spans="9:27">
      <c r="I166" s="82" t="e">
        <f>IF(#REF!&lt;&gt;"",#REF!,"")</f>
        <v>#REF!</v>
      </c>
      <c r="J166" s="82" t="e">
        <f t="shared" si="35"/>
        <v>#REF!</v>
      </c>
      <c r="L166" s="83" t="e">
        <f t="shared" si="36"/>
        <v>#REF!</v>
      </c>
      <c r="M166" s="82" t="e">
        <f t="shared" si="39"/>
        <v>#REF!</v>
      </c>
      <c r="N166" s="82" t="e">
        <f t="shared" si="37"/>
        <v>#REF!</v>
      </c>
      <c r="O166" s="82" t="e">
        <f t="shared" si="38"/>
        <v>#REF!</v>
      </c>
      <c r="Q166" s="84" t="str">
        <f t="shared" si="40"/>
        <v/>
      </c>
      <c r="R166" s="85" t="e">
        <f t="shared" si="28"/>
        <v>#REF!</v>
      </c>
      <c r="S166" s="84" t="e">
        <f t="shared" si="28"/>
        <v>#REF!</v>
      </c>
      <c r="T166" s="85" t="e">
        <f t="shared" si="29"/>
        <v>#REF!</v>
      </c>
      <c r="U166" s="85" t="e">
        <f t="shared" si="30"/>
        <v>#REF!</v>
      </c>
      <c r="V166" s="86" t="e">
        <f>#REF!</f>
        <v>#REF!</v>
      </c>
      <c r="W166" s="87">
        <f t="shared" si="31"/>
        <v>0</v>
      </c>
      <c r="X166" s="87">
        <f t="shared" si="31"/>
        <v>0</v>
      </c>
      <c r="Y166" s="88">
        <f t="shared" si="32"/>
        <v>0</v>
      </c>
      <c r="Z166" s="88">
        <f t="shared" si="33"/>
        <v>0</v>
      </c>
      <c r="AA166" s="88">
        <f t="shared" si="34"/>
        <v>4</v>
      </c>
    </row>
    <row r="167" spans="9:27">
      <c r="I167" s="82" t="e">
        <f>IF(#REF!&lt;&gt;"",#REF!,"")</f>
        <v>#REF!</v>
      </c>
      <c r="J167" s="82" t="e">
        <f t="shared" si="35"/>
        <v>#REF!</v>
      </c>
      <c r="L167" s="83" t="e">
        <f t="shared" si="36"/>
        <v>#REF!</v>
      </c>
      <c r="M167" s="82" t="e">
        <f t="shared" si="39"/>
        <v>#REF!</v>
      </c>
      <c r="N167" s="82" t="e">
        <f t="shared" si="37"/>
        <v>#REF!</v>
      </c>
      <c r="O167" s="82" t="e">
        <f t="shared" si="38"/>
        <v>#REF!</v>
      </c>
      <c r="Q167" s="84" t="str">
        <f t="shared" si="40"/>
        <v/>
      </c>
      <c r="R167" s="85" t="e">
        <f t="shared" si="28"/>
        <v>#REF!</v>
      </c>
      <c r="S167" s="84" t="e">
        <f t="shared" si="28"/>
        <v>#REF!</v>
      </c>
      <c r="T167" s="85" t="e">
        <f t="shared" si="29"/>
        <v>#REF!</v>
      </c>
      <c r="U167" s="85" t="e">
        <f t="shared" si="30"/>
        <v>#REF!</v>
      </c>
      <c r="V167" s="86" t="e">
        <f>#REF!</f>
        <v>#REF!</v>
      </c>
      <c r="W167" s="87">
        <f t="shared" si="31"/>
        <v>0</v>
      </c>
      <c r="X167" s="87">
        <f t="shared" si="31"/>
        <v>0</v>
      </c>
      <c r="Y167" s="88">
        <f t="shared" si="32"/>
        <v>0</v>
      </c>
      <c r="Z167" s="88">
        <f t="shared" si="33"/>
        <v>0</v>
      </c>
      <c r="AA167" s="88">
        <f t="shared" si="34"/>
        <v>4</v>
      </c>
    </row>
    <row r="168" spans="9:27">
      <c r="I168" s="82" t="e">
        <f>IF(#REF!&lt;&gt;"",#REF!,"")</f>
        <v>#REF!</v>
      </c>
      <c r="J168" s="82" t="e">
        <f t="shared" si="35"/>
        <v>#REF!</v>
      </c>
      <c r="L168" s="83" t="e">
        <f t="shared" si="36"/>
        <v>#REF!</v>
      </c>
      <c r="M168" s="82" t="e">
        <f t="shared" si="39"/>
        <v>#REF!</v>
      </c>
      <c r="N168" s="82" t="e">
        <f t="shared" si="37"/>
        <v>#REF!</v>
      </c>
      <c r="O168" s="82" t="e">
        <f t="shared" si="38"/>
        <v>#REF!</v>
      </c>
      <c r="Q168" s="84" t="str">
        <f t="shared" si="40"/>
        <v/>
      </c>
      <c r="R168" s="85" t="e">
        <f t="shared" si="28"/>
        <v>#REF!</v>
      </c>
      <c r="S168" s="84" t="e">
        <f t="shared" si="28"/>
        <v>#REF!</v>
      </c>
      <c r="T168" s="85" t="e">
        <f t="shared" si="29"/>
        <v>#REF!</v>
      </c>
      <c r="U168" s="85" t="e">
        <f t="shared" si="30"/>
        <v>#REF!</v>
      </c>
      <c r="V168" s="86" t="e">
        <f>#REF!</f>
        <v>#REF!</v>
      </c>
      <c r="W168" s="87">
        <f t="shared" si="31"/>
        <v>0</v>
      </c>
      <c r="X168" s="87">
        <f t="shared" si="31"/>
        <v>0</v>
      </c>
      <c r="Y168" s="88">
        <f t="shared" si="32"/>
        <v>0</v>
      </c>
      <c r="Z168" s="88">
        <f t="shared" si="33"/>
        <v>0</v>
      </c>
      <c r="AA168" s="88">
        <f t="shared" si="34"/>
        <v>4</v>
      </c>
    </row>
    <row r="169" spans="9:27">
      <c r="I169" s="82" t="e">
        <f>IF(#REF!&lt;&gt;"",#REF!,"")</f>
        <v>#REF!</v>
      </c>
      <c r="J169" s="82" t="e">
        <f t="shared" si="35"/>
        <v>#REF!</v>
      </c>
      <c r="L169" s="83" t="e">
        <f t="shared" si="36"/>
        <v>#REF!</v>
      </c>
      <c r="M169" s="82" t="e">
        <f t="shared" si="39"/>
        <v>#REF!</v>
      </c>
      <c r="N169" s="82" t="e">
        <f t="shared" si="37"/>
        <v>#REF!</v>
      </c>
      <c r="O169" s="82" t="e">
        <f t="shared" si="38"/>
        <v>#REF!</v>
      </c>
      <c r="Q169" s="84" t="str">
        <f t="shared" si="40"/>
        <v/>
      </c>
      <c r="R169" s="85" t="e">
        <f t="shared" si="28"/>
        <v>#REF!</v>
      </c>
      <c r="S169" s="84" t="e">
        <f t="shared" si="28"/>
        <v>#REF!</v>
      </c>
      <c r="T169" s="85" t="e">
        <f t="shared" si="29"/>
        <v>#REF!</v>
      </c>
      <c r="U169" s="85" t="e">
        <f t="shared" si="30"/>
        <v>#REF!</v>
      </c>
      <c r="V169" s="86" t="e">
        <f>#REF!</f>
        <v>#REF!</v>
      </c>
      <c r="W169" s="87">
        <f t="shared" si="31"/>
        <v>0</v>
      </c>
      <c r="X169" s="87">
        <f t="shared" si="31"/>
        <v>0</v>
      </c>
      <c r="Y169" s="88">
        <f t="shared" si="32"/>
        <v>0</v>
      </c>
      <c r="Z169" s="88">
        <f t="shared" si="33"/>
        <v>0</v>
      </c>
      <c r="AA169" s="88">
        <f t="shared" si="34"/>
        <v>4</v>
      </c>
    </row>
    <row r="170" spans="9:27">
      <c r="I170" s="82" t="e">
        <f>IF(#REF!&lt;&gt;"",#REF!,"")</f>
        <v>#REF!</v>
      </c>
      <c r="J170" s="82" t="e">
        <f t="shared" si="35"/>
        <v>#REF!</v>
      </c>
      <c r="L170" s="83" t="e">
        <f t="shared" si="36"/>
        <v>#REF!</v>
      </c>
      <c r="M170" s="82" t="e">
        <f t="shared" si="39"/>
        <v>#REF!</v>
      </c>
      <c r="N170" s="82" t="e">
        <f t="shared" si="37"/>
        <v>#REF!</v>
      </c>
      <c r="O170" s="82" t="e">
        <f t="shared" si="38"/>
        <v>#REF!</v>
      </c>
      <c r="Q170" s="84" t="str">
        <f t="shared" si="40"/>
        <v/>
      </c>
      <c r="R170" s="85" t="e">
        <f t="shared" si="28"/>
        <v>#REF!</v>
      </c>
      <c r="S170" s="84" t="e">
        <f t="shared" si="28"/>
        <v>#REF!</v>
      </c>
      <c r="T170" s="85" t="e">
        <f t="shared" si="29"/>
        <v>#REF!</v>
      </c>
      <c r="U170" s="85" t="e">
        <f t="shared" si="30"/>
        <v>#REF!</v>
      </c>
      <c r="V170" s="86" t="e">
        <f>#REF!</f>
        <v>#REF!</v>
      </c>
      <c r="W170" s="87">
        <f t="shared" si="31"/>
        <v>0</v>
      </c>
      <c r="X170" s="87">
        <f t="shared" si="31"/>
        <v>0</v>
      </c>
      <c r="Y170" s="88">
        <f t="shared" si="32"/>
        <v>0</v>
      </c>
      <c r="Z170" s="88">
        <f t="shared" si="33"/>
        <v>0</v>
      </c>
      <c r="AA170" s="88">
        <f t="shared" si="34"/>
        <v>4</v>
      </c>
    </row>
    <row r="171" spans="9:27">
      <c r="I171" s="82" t="e">
        <f>IF(#REF!&lt;&gt;"",#REF!,"")</f>
        <v>#REF!</v>
      </c>
      <c r="J171" s="82" t="e">
        <f t="shared" si="35"/>
        <v>#REF!</v>
      </c>
      <c r="L171" s="83" t="e">
        <f t="shared" si="36"/>
        <v>#REF!</v>
      </c>
      <c r="M171" s="82" t="e">
        <f t="shared" si="39"/>
        <v>#REF!</v>
      </c>
      <c r="N171" s="82" t="e">
        <f t="shared" si="37"/>
        <v>#REF!</v>
      </c>
      <c r="O171" s="82" t="e">
        <f t="shared" si="38"/>
        <v>#REF!</v>
      </c>
      <c r="Q171" s="84" t="str">
        <f t="shared" si="40"/>
        <v/>
      </c>
      <c r="R171" s="85" t="e">
        <f t="shared" si="28"/>
        <v>#REF!</v>
      </c>
      <c r="S171" s="84" t="e">
        <f t="shared" si="28"/>
        <v>#REF!</v>
      </c>
      <c r="T171" s="85" t="e">
        <f t="shared" si="29"/>
        <v>#REF!</v>
      </c>
      <c r="U171" s="85" t="e">
        <f t="shared" si="30"/>
        <v>#REF!</v>
      </c>
      <c r="V171" s="86" t="e">
        <f>#REF!</f>
        <v>#REF!</v>
      </c>
      <c r="W171" s="87">
        <f t="shared" si="31"/>
        <v>0</v>
      </c>
      <c r="X171" s="87">
        <f t="shared" si="31"/>
        <v>0</v>
      </c>
      <c r="Y171" s="88">
        <f t="shared" si="32"/>
        <v>0</v>
      </c>
      <c r="Z171" s="88">
        <f t="shared" si="33"/>
        <v>0</v>
      </c>
      <c r="AA171" s="88">
        <f t="shared" si="34"/>
        <v>4</v>
      </c>
    </row>
    <row r="172" spans="9:27">
      <c r="I172" s="82" t="e">
        <f>IF(#REF!&lt;&gt;"",#REF!,"")</f>
        <v>#REF!</v>
      </c>
      <c r="J172" s="82" t="e">
        <f t="shared" si="35"/>
        <v>#REF!</v>
      </c>
      <c r="L172" s="83" t="e">
        <f t="shared" si="36"/>
        <v>#REF!</v>
      </c>
      <c r="M172" s="82" t="e">
        <f t="shared" si="39"/>
        <v>#REF!</v>
      </c>
      <c r="N172" s="82" t="e">
        <f t="shared" si="37"/>
        <v>#REF!</v>
      </c>
      <c r="O172" s="82" t="e">
        <f t="shared" si="38"/>
        <v>#REF!</v>
      </c>
      <c r="Q172" s="84" t="str">
        <f t="shared" si="40"/>
        <v/>
      </c>
      <c r="R172" s="85" t="e">
        <f t="shared" si="28"/>
        <v>#REF!</v>
      </c>
      <c r="S172" s="84" t="e">
        <f t="shared" si="28"/>
        <v>#REF!</v>
      </c>
      <c r="T172" s="85" t="e">
        <f t="shared" si="29"/>
        <v>#REF!</v>
      </c>
      <c r="U172" s="85" t="e">
        <f t="shared" si="30"/>
        <v>#REF!</v>
      </c>
      <c r="V172" s="86" t="e">
        <f>#REF!</f>
        <v>#REF!</v>
      </c>
      <c r="W172" s="87">
        <f t="shared" si="31"/>
        <v>0</v>
      </c>
      <c r="X172" s="87">
        <f t="shared" si="31"/>
        <v>0</v>
      </c>
      <c r="Y172" s="88">
        <f t="shared" si="32"/>
        <v>0</v>
      </c>
      <c r="Z172" s="88">
        <f t="shared" si="33"/>
        <v>0</v>
      </c>
      <c r="AA172" s="88">
        <f t="shared" si="34"/>
        <v>4</v>
      </c>
    </row>
    <row r="173" spans="9:27">
      <c r="I173" s="82" t="e">
        <f>IF(#REF!&lt;&gt;"",#REF!,"")</f>
        <v>#REF!</v>
      </c>
      <c r="J173" s="82" t="e">
        <f t="shared" si="35"/>
        <v>#REF!</v>
      </c>
      <c r="L173" s="83" t="e">
        <f t="shared" si="36"/>
        <v>#REF!</v>
      </c>
      <c r="M173" s="82" t="e">
        <f t="shared" si="39"/>
        <v>#REF!</v>
      </c>
      <c r="N173" s="82" t="e">
        <f t="shared" si="37"/>
        <v>#REF!</v>
      </c>
      <c r="O173" s="82" t="e">
        <f t="shared" si="38"/>
        <v>#REF!</v>
      </c>
      <c r="Q173" s="84" t="str">
        <f t="shared" si="40"/>
        <v/>
      </c>
      <c r="R173" s="85" t="e">
        <f t="shared" si="28"/>
        <v>#REF!</v>
      </c>
      <c r="S173" s="84" t="e">
        <f t="shared" si="28"/>
        <v>#REF!</v>
      </c>
      <c r="T173" s="85" t="e">
        <f t="shared" si="29"/>
        <v>#REF!</v>
      </c>
      <c r="U173" s="85" t="e">
        <f t="shared" si="30"/>
        <v>#REF!</v>
      </c>
      <c r="V173" s="86" t="e">
        <f>#REF!</f>
        <v>#REF!</v>
      </c>
      <c r="W173" s="87">
        <f t="shared" si="31"/>
        <v>0</v>
      </c>
      <c r="X173" s="87">
        <f t="shared" si="31"/>
        <v>0</v>
      </c>
      <c r="Y173" s="88">
        <f t="shared" si="32"/>
        <v>0</v>
      </c>
      <c r="Z173" s="88">
        <f t="shared" si="33"/>
        <v>0</v>
      </c>
      <c r="AA173" s="88">
        <f t="shared" si="34"/>
        <v>4</v>
      </c>
    </row>
    <row r="174" spans="9:27">
      <c r="I174" s="82" t="e">
        <f>IF(#REF!&lt;&gt;"",#REF!,"")</f>
        <v>#REF!</v>
      </c>
      <c r="J174" s="82" t="e">
        <f t="shared" si="35"/>
        <v>#REF!</v>
      </c>
      <c r="L174" s="83" t="e">
        <f t="shared" si="36"/>
        <v>#REF!</v>
      </c>
      <c r="M174" s="82" t="e">
        <f t="shared" si="39"/>
        <v>#REF!</v>
      </c>
      <c r="N174" s="82" t="e">
        <f t="shared" si="37"/>
        <v>#REF!</v>
      </c>
      <c r="O174" s="82" t="e">
        <f t="shared" si="38"/>
        <v>#REF!</v>
      </c>
      <c r="Q174" s="84" t="str">
        <f t="shared" si="40"/>
        <v/>
      </c>
      <c r="R174" s="85" t="e">
        <f t="shared" si="28"/>
        <v>#REF!</v>
      </c>
      <c r="S174" s="84" t="e">
        <f t="shared" si="28"/>
        <v>#REF!</v>
      </c>
      <c r="T174" s="85" t="e">
        <f t="shared" si="29"/>
        <v>#REF!</v>
      </c>
      <c r="U174" s="85" t="e">
        <f t="shared" si="30"/>
        <v>#REF!</v>
      </c>
      <c r="V174" s="86" t="e">
        <f>#REF!</f>
        <v>#REF!</v>
      </c>
      <c r="W174" s="87">
        <f t="shared" si="31"/>
        <v>0</v>
      </c>
      <c r="X174" s="87">
        <f t="shared" si="31"/>
        <v>0</v>
      </c>
      <c r="Y174" s="88">
        <f t="shared" si="32"/>
        <v>0</v>
      </c>
      <c r="Z174" s="88">
        <f t="shared" si="33"/>
        <v>0</v>
      </c>
      <c r="AA174" s="88">
        <f t="shared" si="34"/>
        <v>4</v>
      </c>
    </row>
    <row r="175" spans="9:27">
      <c r="I175" s="82" t="e">
        <f>IF(#REF!&lt;&gt;"",#REF!,"")</f>
        <v>#REF!</v>
      </c>
      <c r="J175" s="82" t="e">
        <f t="shared" si="35"/>
        <v>#REF!</v>
      </c>
      <c r="L175" s="83" t="e">
        <f t="shared" si="36"/>
        <v>#REF!</v>
      </c>
      <c r="M175" s="82" t="e">
        <f t="shared" si="39"/>
        <v>#REF!</v>
      </c>
      <c r="N175" s="82" t="e">
        <f t="shared" si="37"/>
        <v>#REF!</v>
      </c>
      <c r="O175" s="82" t="e">
        <f t="shared" si="38"/>
        <v>#REF!</v>
      </c>
      <c r="Q175" s="84" t="str">
        <f t="shared" si="40"/>
        <v/>
      </c>
      <c r="R175" s="85" t="e">
        <f t="shared" si="28"/>
        <v>#REF!</v>
      </c>
      <c r="S175" s="84" t="e">
        <f t="shared" si="28"/>
        <v>#REF!</v>
      </c>
      <c r="T175" s="85" t="e">
        <f t="shared" si="29"/>
        <v>#REF!</v>
      </c>
      <c r="U175" s="85" t="e">
        <f t="shared" si="30"/>
        <v>#REF!</v>
      </c>
      <c r="V175" s="86" t="e">
        <f>#REF!</f>
        <v>#REF!</v>
      </c>
      <c r="W175" s="87">
        <f t="shared" si="31"/>
        <v>0</v>
      </c>
      <c r="X175" s="87">
        <f t="shared" si="31"/>
        <v>0</v>
      </c>
      <c r="Y175" s="88">
        <f t="shared" si="32"/>
        <v>0</v>
      </c>
      <c r="Z175" s="88">
        <f t="shared" si="33"/>
        <v>0</v>
      </c>
      <c r="AA175" s="88">
        <f t="shared" si="34"/>
        <v>4</v>
      </c>
    </row>
    <row r="176" spans="9:27">
      <c r="I176" s="82" t="e">
        <f>IF(#REF!&lt;&gt;"",#REF!,"")</f>
        <v>#REF!</v>
      </c>
      <c r="J176" s="82" t="e">
        <f t="shared" si="35"/>
        <v>#REF!</v>
      </c>
      <c r="L176" s="83" t="e">
        <f t="shared" si="36"/>
        <v>#REF!</v>
      </c>
      <c r="M176" s="82" t="e">
        <f t="shared" si="39"/>
        <v>#REF!</v>
      </c>
      <c r="N176" s="82" t="e">
        <f t="shared" si="37"/>
        <v>#REF!</v>
      </c>
      <c r="O176" s="82" t="e">
        <f t="shared" si="38"/>
        <v>#REF!</v>
      </c>
      <c r="Q176" s="84" t="str">
        <f t="shared" si="40"/>
        <v/>
      </c>
      <c r="R176" s="85" t="e">
        <f t="shared" si="28"/>
        <v>#REF!</v>
      </c>
      <c r="S176" s="84" t="e">
        <f t="shared" si="28"/>
        <v>#REF!</v>
      </c>
      <c r="T176" s="85" t="e">
        <f t="shared" si="29"/>
        <v>#REF!</v>
      </c>
      <c r="U176" s="85" t="e">
        <f t="shared" si="30"/>
        <v>#REF!</v>
      </c>
      <c r="V176" s="86" t="e">
        <f>#REF!</f>
        <v>#REF!</v>
      </c>
      <c r="W176" s="87">
        <f t="shared" si="31"/>
        <v>0</v>
      </c>
      <c r="X176" s="87">
        <f t="shared" si="31"/>
        <v>0</v>
      </c>
      <c r="Y176" s="88">
        <f t="shared" si="32"/>
        <v>0</v>
      </c>
      <c r="Z176" s="88">
        <f t="shared" si="33"/>
        <v>0</v>
      </c>
      <c r="AA176" s="88">
        <f t="shared" si="34"/>
        <v>4</v>
      </c>
    </row>
    <row r="177" spans="9:27">
      <c r="I177" s="82" t="e">
        <f>IF(#REF!&lt;&gt;"",#REF!,"")</f>
        <v>#REF!</v>
      </c>
      <c r="J177" s="82" t="e">
        <f t="shared" si="35"/>
        <v>#REF!</v>
      </c>
      <c r="L177" s="83" t="e">
        <f t="shared" si="36"/>
        <v>#REF!</v>
      </c>
      <c r="M177" s="82" t="e">
        <f t="shared" si="39"/>
        <v>#REF!</v>
      </c>
      <c r="N177" s="82" t="e">
        <f t="shared" si="37"/>
        <v>#REF!</v>
      </c>
      <c r="O177" s="82" t="e">
        <f t="shared" si="38"/>
        <v>#REF!</v>
      </c>
      <c r="Q177" s="84" t="str">
        <f t="shared" si="40"/>
        <v/>
      </c>
      <c r="R177" s="85" t="e">
        <f t="shared" si="28"/>
        <v>#REF!</v>
      </c>
      <c r="S177" s="84" t="e">
        <f t="shared" si="28"/>
        <v>#REF!</v>
      </c>
      <c r="T177" s="85" t="e">
        <f t="shared" si="29"/>
        <v>#REF!</v>
      </c>
      <c r="U177" s="85" t="e">
        <f t="shared" si="30"/>
        <v>#REF!</v>
      </c>
      <c r="V177" s="86" t="e">
        <f>#REF!</f>
        <v>#REF!</v>
      </c>
      <c r="W177" s="87">
        <f t="shared" si="31"/>
        <v>0</v>
      </c>
      <c r="X177" s="87">
        <f t="shared" si="31"/>
        <v>0</v>
      </c>
      <c r="Y177" s="88">
        <f t="shared" si="32"/>
        <v>0</v>
      </c>
      <c r="Z177" s="88">
        <f t="shared" si="33"/>
        <v>0</v>
      </c>
      <c r="AA177" s="88">
        <f t="shared" si="34"/>
        <v>4</v>
      </c>
    </row>
    <row r="178" spans="9:27">
      <c r="I178" s="82" t="e">
        <f>IF(#REF!&lt;&gt;"",#REF!,"")</f>
        <v>#REF!</v>
      </c>
      <c r="J178" s="82" t="e">
        <f t="shared" si="35"/>
        <v>#REF!</v>
      </c>
      <c r="L178" s="83" t="e">
        <f t="shared" si="36"/>
        <v>#REF!</v>
      </c>
      <c r="M178" s="82" t="e">
        <f t="shared" si="39"/>
        <v>#REF!</v>
      </c>
      <c r="N178" s="82" t="e">
        <f t="shared" si="37"/>
        <v>#REF!</v>
      </c>
      <c r="O178" s="82" t="e">
        <f t="shared" si="38"/>
        <v>#REF!</v>
      </c>
      <c r="Q178" s="84" t="str">
        <f t="shared" si="40"/>
        <v/>
      </c>
      <c r="R178" s="85" t="e">
        <f t="shared" si="28"/>
        <v>#REF!</v>
      </c>
      <c r="S178" s="84" t="e">
        <f t="shared" si="28"/>
        <v>#REF!</v>
      </c>
      <c r="T178" s="85" t="e">
        <f t="shared" si="29"/>
        <v>#REF!</v>
      </c>
      <c r="U178" s="85" t="e">
        <f t="shared" si="30"/>
        <v>#REF!</v>
      </c>
      <c r="V178" s="86" t="e">
        <f>#REF!</f>
        <v>#REF!</v>
      </c>
      <c r="W178" s="87">
        <f t="shared" si="31"/>
        <v>0</v>
      </c>
      <c r="X178" s="87">
        <f t="shared" si="31"/>
        <v>0</v>
      </c>
      <c r="Y178" s="88">
        <f t="shared" si="32"/>
        <v>0</v>
      </c>
      <c r="Z178" s="88">
        <f t="shared" si="33"/>
        <v>0</v>
      </c>
      <c r="AA178" s="88">
        <f t="shared" si="34"/>
        <v>4</v>
      </c>
    </row>
    <row r="179" spans="9:27">
      <c r="I179" s="82" t="e">
        <f>IF(#REF!&lt;&gt;"",#REF!,"")</f>
        <v>#REF!</v>
      </c>
      <c r="J179" s="82" t="e">
        <f t="shared" si="35"/>
        <v>#REF!</v>
      </c>
      <c r="L179" s="83" t="e">
        <f t="shared" si="36"/>
        <v>#REF!</v>
      </c>
      <c r="M179" s="82" t="e">
        <f t="shared" si="39"/>
        <v>#REF!</v>
      </c>
      <c r="N179" s="82" t="e">
        <f t="shared" si="37"/>
        <v>#REF!</v>
      </c>
      <c r="O179" s="82" t="e">
        <f t="shared" si="38"/>
        <v>#REF!</v>
      </c>
      <c r="Q179" s="84" t="str">
        <f t="shared" si="40"/>
        <v/>
      </c>
      <c r="R179" s="85" t="e">
        <f t="shared" si="28"/>
        <v>#REF!</v>
      </c>
      <c r="S179" s="84" t="e">
        <f t="shared" si="28"/>
        <v>#REF!</v>
      </c>
      <c r="T179" s="85" t="e">
        <f t="shared" si="29"/>
        <v>#REF!</v>
      </c>
      <c r="U179" s="85" t="e">
        <f t="shared" si="30"/>
        <v>#REF!</v>
      </c>
      <c r="V179" s="86" t="e">
        <f>#REF!</f>
        <v>#REF!</v>
      </c>
      <c r="W179" s="87">
        <f t="shared" si="31"/>
        <v>0</v>
      </c>
      <c r="X179" s="87">
        <f t="shared" si="31"/>
        <v>0</v>
      </c>
      <c r="Y179" s="88">
        <f t="shared" si="32"/>
        <v>0</v>
      </c>
      <c r="Z179" s="88">
        <f t="shared" si="33"/>
        <v>0</v>
      </c>
      <c r="AA179" s="88">
        <f t="shared" si="34"/>
        <v>4</v>
      </c>
    </row>
    <row r="180" spans="9:27">
      <c r="I180" s="82" t="e">
        <f>IF(#REF!&lt;&gt;"",#REF!,"")</f>
        <v>#REF!</v>
      </c>
      <c r="J180" s="82" t="e">
        <f t="shared" si="35"/>
        <v>#REF!</v>
      </c>
      <c r="L180" s="83" t="e">
        <f t="shared" si="36"/>
        <v>#REF!</v>
      </c>
      <c r="M180" s="82" t="e">
        <f t="shared" si="39"/>
        <v>#REF!</v>
      </c>
      <c r="N180" s="82" t="e">
        <f t="shared" si="37"/>
        <v>#REF!</v>
      </c>
      <c r="O180" s="82" t="e">
        <f t="shared" si="38"/>
        <v>#REF!</v>
      </c>
      <c r="Q180" s="84" t="str">
        <f t="shared" si="40"/>
        <v/>
      </c>
      <c r="R180" s="85" t="e">
        <f t="shared" si="28"/>
        <v>#REF!</v>
      </c>
      <c r="S180" s="84" t="e">
        <f t="shared" si="28"/>
        <v>#REF!</v>
      </c>
      <c r="T180" s="85" t="e">
        <f t="shared" si="29"/>
        <v>#REF!</v>
      </c>
      <c r="U180" s="85" t="e">
        <f t="shared" si="30"/>
        <v>#REF!</v>
      </c>
      <c r="V180" s="86" t="e">
        <f>#REF!</f>
        <v>#REF!</v>
      </c>
      <c r="W180" s="87">
        <f t="shared" si="31"/>
        <v>0</v>
      </c>
      <c r="X180" s="87">
        <f t="shared" si="31"/>
        <v>0</v>
      </c>
      <c r="Y180" s="88">
        <f t="shared" si="32"/>
        <v>0</v>
      </c>
      <c r="Z180" s="88">
        <f t="shared" si="33"/>
        <v>0</v>
      </c>
      <c r="AA180" s="88">
        <f t="shared" si="34"/>
        <v>4</v>
      </c>
    </row>
    <row r="181" spans="9:27">
      <c r="I181" s="82" t="e">
        <f>IF(#REF!&lt;&gt;"",#REF!,"")</f>
        <v>#REF!</v>
      </c>
      <c r="J181" s="82" t="e">
        <f t="shared" si="35"/>
        <v>#REF!</v>
      </c>
      <c r="L181" s="83" t="e">
        <f t="shared" si="36"/>
        <v>#REF!</v>
      </c>
      <c r="M181" s="82" t="e">
        <f t="shared" si="39"/>
        <v>#REF!</v>
      </c>
      <c r="N181" s="82" t="e">
        <f t="shared" si="37"/>
        <v>#REF!</v>
      </c>
      <c r="O181" s="82" t="e">
        <f t="shared" si="38"/>
        <v>#REF!</v>
      </c>
      <c r="Q181" s="84" t="str">
        <f t="shared" si="40"/>
        <v/>
      </c>
      <c r="R181" s="85" t="e">
        <f t="shared" si="28"/>
        <v>#REF!</v>
      </c>
      <c r="S181" s="84" t="e">
        <f t="shared" si="28"/>
        <v>#REF!</v>
      </c>
      <c r="T181" s="85" t="e">
        <f t="shared" si="29"/>
        <v>#REF!</v>
      </c>
      <c r="U181" s="85" t="e">
        <f t="shared" si="30"/>
        <v>#REF!</v>
      </c>
      <c r="V181" s="86" t="e">
        <f>#REF!</f>
        <v>#REF!</v>
      </c>
      <c r="W181" s="87">
        <f t="shared" si="31"/>
        <v>0</v>
      </c>
      <c r="X181" s="87">
        <f t="shared" si="31"/>
        <v>0</v>
      </c>
      <c r="Y181" s="88">
        <f t="shared" si="32"/>
        <v>0</v>
      </c>
      <c r="Z181" s="88">
        <f t="shared" si="33"/>
        <v>0</v>
      </c>
      <c r="AA181" s="88">
        <f t="shared" si="34"/>
        <v>4</v>
      </c>
    </row>
    <row r="182" spans="9:27">
      <c r="I182" s="82" t="e">
        <f>IF(#REF!&lt;&gt;"",#REF!,"")</f>
        <v>#REF!</v>
      </c>
      <c r="J182" s="82" t="e">
        <f t="shared" si="35"/>
        <v>#REF!</v>
      </c>
      <c r="L182" s="83" t="e">
        <f t="shared" si="36"/>
        <v>#REF!</v>
      </c>
      <c r="M182" s="82" t="e">
        <f t="shared" si="39"/>
        <v>#REF!</v>
      </c>
      <c r="N182" s="82" t="e">
        <f t="shared" si="37"/>
        <v>#REF!</v>
      </c>
      <c r="O182" s="82" t="e">
        <f t="shared" si="38"/>
        <v>#REF!</v>
      </c>
      <c r="Q182" s="84" t="str">
        <f t="shared" si="40"/>
        <v/>
      </c>
      <c r="R182" s="85" t="e">
        <f t="shared" si="28"/>
        <v>#REF!</v>
      </c>
      <c r="S182" s="84" t="e">
        <f t="shared" si="28"/>
        <v>#REF!</v>
      </c>
      <c r="T182" s="85" t="e">
        <f t="shared" si="29"/>
        <v>#REF!</v>
      </c>
      <c r="U182" s="85" t="e">
        <f t="shared" si="30"/>
        <v>#REF!</v>
      </c>
      <c r="V182" s="86" t="e">
        <f>#REF!</f>
        <v>#REF!</v>
      </c>
      <c r="W182" s="87">
        <f t="shared" si="31"/>
        <v>0</v>
      </c>
      <c r="X182" s="87">
        <f t="shared" si="31"/>
        <v>0</v>
      </c>
      <c r="Y182" s="88">
        <f t="shared" si="32"/>
        <v>0</v>
      </c>
      <c r="Z182" s="88">
        <f t="shared" si="33"/>
        <v>0</v>
      </c>
      <c r="AA182" s="88">
        <f t="shared" si="34"/>
        <v>4</v>
      </c>
    </row>
    <row r="183" spans="9:27">
      <c r="I183" s="82" t="e">
        <f>IF(#REF!&lt;&gt;"",#REF!,"")</f>
        <v>#REF!</v>
      </c>
      <c r="J183" s="82" t="e">
        <f t="shared" si="35"/>
        <v>#REF!</v>
      </c>
      <c r="L183" s="83" t="e">
        <f t="shared" si="36"/>
        <v>#REF!</v>
      </c>
      <c r="M183" s="82" t="e">
        <f t="shared" si="39"/>
        <v>#REF!</v>
      </c>
      <c r="N183" s="82" t="e">
        <f t="shared" si="37"/>
        <v>#REF!</v>
      </c>
      <c r="O183" s="82" t="e">
        <f t="shared" si="38"/>
        <v>#REF!</v>
      </c>
      <c r="Q183" s="84" t="str">
        <f t="shared" si="40"/>
        <v/>
      </c>
      <c r="R183" s="85" t="e">
        <f t="shared" si="28"/>
        <v>#REF!</v>
      </c>
      <c r="S183" s="84" t="e">
        <f t="shared" si="28"/>
        <v>#REF!</v>
      </c>
      <c r="T183" s="85" t="e">
        <f t="shared" si="29"/>
        <v>#REF!</v>
      </c>
      <c r="U183" s="85" t="e">
        <f t="shared" si="30"/>
        <v>#REF!</v>
      </c>
      <c r="V183" s="86" t="e">
        <f>#REF!</f>
        <v>#REF!</v>
      </c>
      <c r="W183" s="87">
        <f t="shared" si="31"/>
        <v>0</v>
      </c>
      <c r="X183" s="87">
        <f t="shared" si="31"/>
        <v>0</v>
      </c>
      <c r="Y183" s="88">
        <f t="shared" si="32"/>
        <v>0</v>
      </c>
      <c r="Z183" s="88">
        <f t="shared" si="33"/>
        <v>0</v>
      </c>
      <c r="AA183" s="88">
        <f t="shared" si="34"/>
        <v>4</v>
      </c>
    </row>
    <row r="184" spans="9:27">
      <c r="I184" s="82" t="e">
        <f>IF(#REF!&lt;&gt;"",#REF!,"")</f>
        <v>#REF!</v>
      </c>
      <c r="J184" s="82" t="e">
        <f t="shared" si="35"/>
        <v>#REF!</v>
      </c>
      <c r="L184" s="83" t="e">
        <f t="shared" si="36"/>
        <v>#REF!</v>
      </c>
      <c r="M184" s="82" t="e">
        <f t="shared" si="39"/>
        <v>#REF!</v>
      </c>
      <c r="N184" s="82" t="e">
        <f t="shared" si="37"/>
        <v>#REF!</v>
      </c>
      <c r="O184" s="82" t="e">
        <f t="shared" si="38"/>
        <v>#REF!</v>
      </c>
      <c r="Q184" s="84" t="str">
        <f t="shared" si="40"/>
        <v/>
      </c>
      <c r="R184" s="85" t="e">
        <f t="shared" si="28"/>
        <v>#REF!</v>
      </c>
      <c r="S184" s="84" t="e">
        <f t="shared" si="28"/>
        <v>#REF!</v>
      </c>
      <c r="T184" s="85" t="e">
        <f t="shared" si="29"/>
        <v>#REF!</v>
      </c>
      <c r="U184" s="85" t="e">
        <f t="shared" si="30"/>
        <v>#REF!</v>
      </c>
      <c r="V184" s="86" t="e">
        <f>#REF!</f>
        <v>#REF!</v>
      </c>
      <c r="W184" s="87">
        <f t="shared" si="31"/>
        <v>0</v>
      </c>
      <c r="X184" s="87">
        <f t="shared" si="31"/>
        <v>0</v>
      </c>
      <c r="Y184" s="88">
        <f t="shared" si="32"/>
        <v>0</v>
      </c>
      <c r="Z184" s="88">
        <f t="shared" si="33"/>
        <v>0</v>
      </c>
      <c r="AA184" s="88">
        <f t="shared" si="34"/>
        <v>4</v>
      </c>
    </row>
    <row r="185" spans="9:27">
      <c r="I185" s="82" t="e">
        <f>IF(#REF!&lt;&gt;"",#REF!,"")</f>
        <v>#REF!</v>
      </c>
      <c r="J185" s="82" t="e">
        <f t="shared" si="35"/>
        <v>#REF!</v>
      </c>
      <c r="L185" s="83" t="e">
        <f t="shared" si="36"/>
        <v>#REF!</v>
      </c>
      <c r="M185" s="82" t="e">
        <f t="shared" si="39"/>
        <v>#REF!</v>
      </c>
      <c r="N185" s="82" t="e">
        <f t="shared" si="37"/>
        <v>#REF!</v>
      </c>
      <c r="O185" s="82" t="e">
        <f t="shared" si="38"/>
        <v>#REF!</v>
      </c>
      <c r="Q185" s="84" t="str">
        <f t="shared" si="40"/>
        <v/>
      </c>
      <c r="R185" s="85" t="e">
        <f t="shared" si="28"/>
        <v>#REF!</v>
      </c>
      <c r="S185" s="84" t="e">
        <f t="shared" si="28"/>
        <v>#REF!</v>
      </c>
      <c r="T185" s="85" t="e">
        <f t="shared" si="29"/>
        <v>#REF!</v>
      </c>
      <c r="U185" s="85" t="e">
        <f t="shared" si="30"/>
        <v>#REF!</v>
      </c>
      <c r="V185" s="86" t="e">
        <f>#REF!</f>
        <v>#REF!</v>
      </c>
      <c r="W185" s="87">
        <f t="shared" si="31"/>
        <v>0</v>
      </c>
      <c r="X185" s="87">
        <f t="shared" si="31"/>
        <v>0</v>
      </c>
      <c r="Y185" s="88">
        <f t="shared" si="32"/>
        <v>0</v>
      </c>
      <c r="Z185" s="88">
        <f t="shared" si="33"/>
        <v>0</v>
      </c>
      <c r="AA185" s="88">
        <f t="shared" si="34"/>
        <v>4</v>
      </c>
    </row>
    <row r="186" spans="9:27">
      <c r="I186" s="82" t="e">
        <f>IF(#REF!&lt;&gt;"",#REF!,"")</f>
        <v>#REF!</v>
      </c>
      <c r="J186" s="82" t="e">
        <f t="shared" si="35"/>
        <v>#REF!</v>
      </c>
      <c r="L186" s="83" t="e">
        <f t="shared" si="36"/>
        <v>#REF!</v>
      </c>
      <c r="M186" s="82" t="e">
        <f t="shared" si="39"/>
        <v>#REF!</v>
      </c>
      <c r="N186" s="82" t="e">
        <f t="shared" si="37"/>
        <v>#REF!</v>
      </c>
      <c r="O186" s="82" t="e">
        <f t="shared" si="38"/>
        <v>#REF!</v>
      </c>
      <c r="Q186" s="84" t="str">
        <f t="shared" si="40"/>
        <v/>
      </c>
      <c r="R186" s="85" t="e">
        <f t="shared" si="28"/>
        <v>#REF!</v>
      </c>
      <c r="S186" s="84" t="e">
        <f t="shared" si="28"/>
        <v>#REF!</v>
      </c>
      <c r="T186" s="85" t="e">
        <f t="shared" si="29"/>
        <v>#REF!</v>
      </c>
      <c r="U186" s="85" t="e">
        <f t="shared" si="30"/>
        <v>#REF!</v>
      </c>
      <c r="V186" s="86" t="e">
        <f>#REF!</f>
        <v>#REF!</v>
      </c>
      <c r="W186" s="87">
        <f t="shared" si="31"/>
        <v>0</v>
      </c>
      <c r="X186" s="87">
        <f t="shared" si="31"/>
        <v>0</v>
      </c>
      <c r="Y186" s="88">
        <f t="shared" si="32"/>
        <v>0</v>
      </c>
      <c r="Z186" s="88">
        <f t="shared" si="33"/>
        <v>0</v>
      </c>
      <c r="AA186" s="88">
        <f t="shared" si="34"/>
        <v>4</v>
      </c>
    </row>
    <row r="187" spans="9:27">
      <c r="I187" s="82" t="e">
        <f>IF(#REF!&lt;&gt;"",#REF!,"")</f>
        <v>#REF!</v>
      </c>
      <c r="J187" s="82" t="e">
        <f t="shared" si="35"/>
        <v>#REF!</v>
      </c>
      <c r="L187" s="83" t="e">
        <f t="shared" si="36"/>
        <v>#REF!</v>
      </c>
      <c r="M187" s="82" t="e">
        <f t="shared" si="39"/>
        <v>#REF!</v>
      </c>
      <c r="N187" s="82" t="e">
        <f t="shared" si="37"/>
        <v>#REF!</v>
      </c>
      <c r="O187" s="82" t="e">
        <f t="shared" si="38"/>
        <v>#REF!</v>
      </c>
      <c r="Q187" s="84" t="str">
        <f t="shared" si="40"/>
        <v/>
      </c>
      <c r="R187" s="85" t="e">
        <f t="shared" si="28"/>
        <v>#REF!</v>
      </c>
      <c r="S187" s="84" t="e">
        <f t="shared" si="28"/>
        <v>#REF!</v>
      </c>
      <c r="T187" s="85" t="e">
        <f t="shared" si="29"/>
        <v>#REF!</v>
      </c>
      <c r="U187" s="85" t="e">
        <f t="shared" si="30"/>
        <v>#REF!</v>
      </c>
      <c r="V187" s="86" t="e">
        <f>#REF!</f>
        <v>#REF!</v>
      </c>
      <c r="W187" s="87">
        <f t="shared" si="31"/>
        <v>0</v>
      </c>
      <c r="X187" s="87">
        <f t="shared" si="31"/>
        <v>0</v>
      </c>
      <c r="Y187" s="88">
        <f t="shared" si="32"/>
        <v>0</v>
      </c>
      <c r="Z187" s="88">
        <f t="shared" si="33"/>
        <v>0</v>
      </c>
      <c r="AA187" s="88">
        <f t="shared" si="34"/>
        <v>4</v>
      </c>
    </row>
    <row r="188" spans="9:27">
      <c r="I188" s="82" t="e">
        <f>IF(#REF!&lt;&gt;"",#REF!,"")</f>
        <v>#REF!</v>
      </c>
      <c r="J188" s="82" t="e">
        <f t="shared" si="35"/>
        <v>#REF!</v>
      </c>
      <c r="L188" s="83" t="e">
        <f t="shared" si="36"/>
        <v>#REF!</v>
      </c>
      <c r="M188" s="82" t="e">
        <f t="shared" si="39"/>
        <v>#REF!</v>
      </c>
      <c r="N188" s="82" t="e">
        <f t="shared" si="37"/>
        <v>#REF!</v>
      </c>
      <c r="O188" s="82" t="e">
        <f t="shared" si="38"/>
        <v>#REF!</v>
      </c>
      <c r="Q188" s="84" t="str">
        <f t="shared" si="40"/>
        <v/>
      </c>
      <c r="R188" s="85" t="e">
        <f t="shared" si="28"/>
        <v>#REF!</v>
      </c>
      <c r="S188" s="84" t="e">
        <f t="shared" si="28"/>
        <v>#REF!</v>
      </c>
      <c r="T188" s="85" t="e">
        <f t="shared" si="29"/>
        <v>#REF!</v>
      </c>
      <c r="U188" s="85" t="e">
        <f t="shared" si="30"/>
        <v>#REF!</v>
      </c>
      <c r="V188" s="86" t="e">
        <f>#REF!</f>
        <v>#REF!</v>
      </c>
      <c r="W188" s="87">
        <f t="shared" si="31"/>
        <v>0</v>
      </c>
      <c r="X188" s="87">
        <f t="shared" si="31"/>
        <v>0</v>
      </c>
      <c r="Y188" s="88">
        <f t="shared" si="32"/>
        <v>0</v>
      </c>
      <c r="Z188" s="88">
        <f t="shared" si="33"/>
        <v>0</v>
      </c>
      <c r="AA188" s="88">
        <f t="shared" si="34"/>
        <v>4</v>
      </c>
    </row>
    <row r="189" spans="9:27">
      <c r="I189" s="82" t="e">
        <f>IF(#REF!&lt;&gt;"",#REF!,"")</f>
        <v>#REF!</v>
      </c>
      <c r="J189" s="82" t="e">
        <f t="shared" si="35"/>
        <v>#REF!</v>
      </c>
      <c r="L189" s="83" t="e">
        <f t="shared" si="36"/>
        <v>#REF!</v>
      </c>
      <c r="M189" s="82" t="e">
        <f t="shared" si="39"/>
        <v>#REF!</v>
      </c>
      <c r="N189" s="82" t="e">
        <f t="shared" si="37"/>
        <v>#REF!</v>
      </c>
      <c r="O189" s="82" t="e">
        <f t="shared" si="38"/>
        <v>#REF!</v>
      </c>
      <c r="Q189" s="84" t="str">
        <f t="shared" si="40"/>
        <v/>
      </c>
      <c r="R189" s="85" t="e">
        <f t="shared" si="28"/>
        <v>#REF!</v>
      </c>
      <c r="S189" s="84" t="e">
        <f t="shared" si="28"/>
        <v>#REF!</v>
      </c>
      <c r="T189" s="85" t="e">
        <f t="shared" si="29"/>
        <v>#REF!</v>
      </c>
      <c r="U189" s="85" t="e">
        <f t="shared" si="30"/>
        <v>#REF!</v>
      </c>
      <c r="V189" s="86" t="e">
        <f>#REF!</f>
        <v>#REF!</v>
      </c>
      <c r="W189" s="87">
        <f t="shared" si="31"/>
        <v>0</v>
      </c>
      <c r="X189" s="87">
        <f t="shared" si="31"/>
        <v>0</v>
      </c>
      <c r="Y189" s="88">
        <f t="shared" si="32"/>
        <v>0</v>
      </c>
      <c r="Z189" s="88">
        <f t="shared" si="33"/>
        <v>0</v>
      </c>
      <c r="AA189" s="88">
        <f t="shared" si="34"/>
        <v>4</v>
      </c>
    </row>
    <row r="190" spans="9:27">
      <c r="I190" s="82" t="e">
        <f>IF(#REF!&lt;&gt;"",#REF!,"")</f>
        <v>#REF!</v>
      </c>
      <c r="J190" s="82" t="e">
        <f t="shared" si="35"/>
        <v>#REF!</v>
      </c>
      <c r="L190" s="83" t="e">
        <f t="shared" si="36"/>
        <v>#REF!</v>
      </c>
      <c r="M190" s="82" t="e">
        <f t="shared" si="39"/>
        <v>#REF!</v>
      </c>
      <c r="N190" s="82" t="e">
        <f t="shared" si="37"/>
        <v>#REF!</v>
      </c>
      <c r="O190" s="82" t="e">
        <f t="shared" si="38"/>
        <v>#REF!</v>
      </c>
      <c r="Q190" s="84" t="str">
        <f t="shared" si="40"/>
        <v/>
      </c>
      <c r="R190" s="85" t="e">
        <f t="shared" si="28"/>
        <v>#REF!</v>
      </c>
      <c r="S190" s="84" t="e">
        <f t="shared" si="28"/>
        <v>#REF!</v>
      </c>
      <c r="T190" s="85" t="e">
        <f t="shared" si="29"/>
        <v>#REF!</v>
      </c>
      <c r="U190" s="85" t="e">
        <f t="shared" si="30"/>
        <v>#REF!</v>
      </c>
      <c r="V190" s="86" t="e">
        <f>#REF!</f>
        <v>#REF!</v>
      </c>
      <c r="W190" s="87">
        <f t="shared" si="31"/>
        <v>0</v>
      </c>
      <c r="X190" s="87">
        <f t="shared" si="31"/>
        <v>0</v>
      </c>
      <c r="Y190" s="88">
        <f t="shared" si="32"/>
        <v>0</v>
      </c>
      <c r="Z190" s="88">
        <f t="shared" si="33"/>
        <v>0</v>
      </c>
      <c r="AA190" s="88">
        <f t="shared" si="34"/>
        <v>4</v>
      </c>
    </row>
    <row r="191" spans="9:27">
      <c r="I191" s="82" t="e">
        <f>IF(#REF!&lt;&gt;"",#REF!,"")</f>
        <v>#REF!</v>
      </c>
      <c r="J191" s="82" t="e">
        <f t="shared" si="35"/>
        <v>#REF!</v>
      </c>
      <c r="L191" s="83" t="e">
        <f t="shared" si="36"/>
        <v>#REF!</v>
      </c>
      <c r="M191" s="82" t="e">
        <f t="shared" si="39"/>
        <v>#REF!</v>
      </c>
      <c r="N191" s="82" t="e">
        <f t="shared" si="37"/>
        <v>#REF!</v>
      </c>
      <c r="O191" s="82" t="e">
        <f t="shared" si="38"/>
        <v>#REF!</v>
      </c>
      <c r="Q191" s="84" t="str">
        <f t="shared" si="40"/>
        <v/>
      </c>
      <c r="R191" s="85" t="e">
        <f t="shared" si="28"/>
        <v>#REF!</v>
      </c>
      <c r="S191" s="84" t="e">
        <f t="shared" si="28"/>
        <v>#REF!</v>
      </c>
      <c r="T191" s="85" t="e">
        <f t="shared" si="29"/>
        <v>#REF!</v>
      </c>
      <c r="U191" s="85" t="e">
        <f t="shared" si="30"/>
        <v>#REF!</v>
      </c>
      <c r="V191" s="86" t="e">
        <f>#REF!</f>
        <v>#REF!</v>
      </c>
      <c r="W191" s="87">
        <f t="shared" si="31"/>
        <v>0</v>
      </c>
      <c r="X191" s="87">
        <f t="shared" si="31"/>
        <v>0</v>
      </c>
      <c r="Y191" s="88">
        <f t="shared" si="32"/>
        <v>0</v>
      </c>
      <c r="Z191" s="88">
        <f t="shared" si="33"/>
        <v>0</v>
      </c>
      <c r="AA191" s="88">
        <f t="shared" si="34"/>
        <v>4</v>
      </c>
    </row>
    <row r="192" spans="9:27">
      <c r="I192" s="82" t="e">
        <f>IF(#REF!&lt;&gt;"",#REF!,"")</f>
        <v>#REF!</v>
      </c>
      <c r="J192" s="82" t="e">
        <f t="shared" si="35"/>
        <v>#REF!</v>
      </c>
      <c r="L192" s="83" t="e">
        <f t="shared" si="36"/>
        <v>#REF!</v>
      </c>
      <c r="M192" s="82" t="e">
        <f t="shared" si="39"/>
        <v>#REF!</v>
      </c>
      <c r="N192" s="82" t="e">
        <f t="shared" si="37"/>
        <v>#REF!</v>
      </c>
      <c r="O192" s="82" t="e">
        <f t="shared" si="38"/>
        <v>#REF!</v>
      </c>
      <c r="Q192" s="84" t="str">
        <f t="shared" si="40"/>
        <v/>
      </c>
      <c r="R192" s="85" t="e">
        <f t="shared" ref="R192:S255" si="41">IF(L192="","",L192)</f>
        <v>#REF!</v>
      </c>
      <c r="S192" s="84" t="e">
        <f t="shared" si="41"/>
        <v>#REF!</v>
      </c>
      <c r="T192" s="85" t="e">
        <f t="shared" ref="T192:T255" si="42">IF(W192=1,"",N192)</f>
        <v>#REF!</v>
      </c>
      <c r="U192" s="85" t="e">
        <f t="shared" ref="U192:U255" si="43">IF(OR(W192=1,X192=1),"",O192)</f>
        <v>#REF!</v>
      </c>
      <c r="V192" s="86" t="e">
        <f>#REF!</f>
        <v>#REF!</v>
      </c>
      <c r="W192" s="87">
        <f t="shared" si="31"/>
        <v>0</v>
      </c>
      <c r="X192" s="87">
        <f t="shared" si="31"/>
        <v>0</v>
      </c>
      <c r="Y192" s="88">
        <f t="shared" si="32"/>
        <v>0</v>
      </c>
      <c r="Z192" s="88">
        <f t="shared" si="33"/>
        <v>0</v>
      </c>
      <c r="AA192" s="88">
        <f t="shared" si="34"/>
        <v>4</v>
      </c>
    </row>
    <row r="193" spans="9:27">
      <c r="I193" s="82" t="e">
        <f>IF(#REF!&lt;&gt;"",#REF!,"")</f>
        <v>#REF!</v>
      </c>
      <c r="J193" s="82" t="e">
        <f t="shared" si="35"/>
        <v>#REF!</v>
      </c>
      <c r="L193" s="83" t="e">
        <f t="shared" si="36"/>
        <v>#REF!</v>
      </c>
      <c r="M193" s="82" t="e">
        <f t="shared" si="39"/>
        <v>#REF!</v>
      </c>
      <c r="N193" s="82" t="e">
        <f t="shared" si="37"/>
        <v>#REF!</v>
      </c>
      <c r="O193" s="82" t="e">
        <f t="shared" si="38"/>
        <v>#REF!</v>
      </c>
      <c r="Q193" s="84" t="str">
        <f t="shared" si="40"/>
        <v/>
      </c>
      <c r="R193" s="85" t="e">
        <f t="shared" si="41"/>
        <v>#REF!</v>
      </c>
      <c r="S193" s="84" t="e">
        <f t="shared" si="41"/>
        <v>#REF!</v>
      </c>
      <c r="T193" s="85" t="e">
        <f t="shared" si="42"/>
        <v>#REF!</v>
      </c>
      <c r="U193" s="85" t="e">
        <f t="shared" si="43"/>
        <v>#REF!</v>
      </c>
      <c r="V193" s="86" t="e">
        <f>#REF!</f>
        <v>#REF!</v>
      </c>
      <c r="W193" s="87">
        <f t="shared" ref="W193:X256" si="44">COUNTIFS(R193,"&gt;&lt;")</f>
        <v>0</v>
      </c>
      <c r="X193" s="87">
        <f t="shared" si="44"/>
        <v>0</v>
      </c>
      <c r="Y193" s="88">
        <f t="shared" ref="Y193:Y256" si="45">COUNTIFS(R193:U193,"*")</f>
        <v>0</v>
      </c>
      <c r="Z193" s="88">
        <f t="shared" ref="Z193:Z256" si="46">COUNTIFS(R193:U193,"&gt;&lt;")</f>
        <v>0</v>
      </c>
      <c r="AA193" s="88">
        <f t="shared" ref="AA193:AA256" si="47">COUNTIFS(R193:U193,"&lt;&gt;")</f>
        <v>4</v>
      </c>
    </row>
    <row r="194" spans="9:27">
      <c r="I194" s="82" t="e">
        <f>IF(#REF!&lt;&gt;"",#REF!,"")</f>
        <v>#REF!</v>
      </c>
      <c r="J194" s="82" t="e">
        <f t="shared" si="35"/>
        <v>#REF!</v>
      </c>
      <c r="L194" s="83" t="e">
        <f t="shared" si="36"/>
        <v>#REF!</v>
      </c>
      <c r="M194" s="82" t="e">
        <f t="shared" si="39"/>
        <v>#REF!</v>
      </c>
      <c r="N194" s="82" t="e">
        <f t="shared" si="37"/>
        <v>#REF!</v>
      </c>
      <c r="O194" s="82" t="e">
        <f t="shared" si="38"/>
        <v>#REF!</v>
      </c>
      <c r="Q194" s="84" t="str">
        <f t="shared" si="40"/>
        <v/>
      </c>
      <c r="R194" s="85" t="e">
        <f t="shared" si="41"/>
        <v>#REF!</v>
      </c>
      <c r="S194" s="84" t="e">
        <f t="shared" si="41"/>
        <v>#REF!</v>
      </c>
      <c r="T194" s="85" t="e">
        <f t="shared" si="42"/>
        <v>#REF!</v>
      </c>
      <c r="U194" s="85" t="e">
        <f t="shared" si="43"/>
        <v>#REF!</v>
      </c>
      <c r="V194" s="86" t="e">
        <f>#REF!</f>
        <v>#REF!</v>
      </c>
      <c r="W194" s="87">
        <f t="shared" si="44"/>
        <v>0</v>
      </c>
      <c r="X194" s="87">
        <f t="shared" si="44"/>
        <v>0</v>
      </c>
      <c r="Y194" s="88">
        <f t="shared" si="45"/>
        <v>0</v>
      </c>
      <c r="Z194" s="88">
        <f t="shared" si="46"/>
        <v>0</v>
      </c>
      <c r="AA194" s="88">
        <f t="shared" si="47"/>
        <v>4</v>
      </c>
    </row>
    <row r="195" spans="9:27">
      <c r="I195" s="82" t="e">
        <f>IF(#REF!&lt;&gt;"",#REF!,"")</f>
        <v>#REF!</v>
      </c>
      <c r="J195" s="82" t="e">
        <f t="shared" ref="J195:J258" si="48">LEFT(I195,1)</f>
        <v>#REF!</v>
      </c>
      <c r="L195" s="83" t="e">
        <f t="shared" ref="L195:L258" si="49">IF(OR(J195="E",J195="L",J195="M"),"",I195)</f>
        <v>#REF!</v>
      </c>
      <c r="M195" s="82" t="e">
        <f t="shared" si="39"/>
        <v>#REF!</v>
      </c>
      <c r="N195" s="82" t="e">
        <f t="shared" ref="N195:N258" si="50">IF(OR(J195="D",J195="E",J195="L"),"",I195)</f>
        <v>#REF!</v>
      </c>
      <c r="O195" s="82" t="e">
        <f t="shared" ref="O195:O258" si="51">IF(OR(J195="D",J195="E",J195="M"),"",I195)</f>
        <v>#REF!</v>
      </c>
      <c r="Q195" s="84" t="str">
        <f t="shared" si="40"/>
        <v/>
      </c>
      <c r="R195" s="85" t="e">
        <f t="shared" si="41"/>
        <v>#REF!</v>
      </c>
      <c r="S195" s="84" t="e">
        <f t="shared" si="41"/>
        <v>#REF!</v>
      </c>
      <c r="T195" s="85" t="e">
        <f t="shared" si="42"/>
        <v>#REF!</v>
      </c>
      <c r="U195" s="85" t="e">
        <f t="shared" si="43"/>
        <v>#REF!</v>
      </c>
      <c r="V195" s="86" t="e">
        <f>#REF!</f>
        <v>#REF!</v>
      </c>
      <c r="W195" s="87">
        <f t="shared" si="44"/>
        <v>0</v>
      </c>
      <c r="X195" s="87">
        <f t="shared" si="44"/>
        <v>0</v>
      </c>
      <c r="Y195" s="88">
        <f t="shared" si="45"/>
        <v>0</v>
      </c>
      <c r="Z195" s="88">
        <f t="shared" si="46"/>
        <v>0</v>
      </c>
      <c r="AA195" s="88">
        <f t="shared" si="47"/>
        <v>4</v>
      </c>
    </row>
    <row r="196" spans="9:27">
      <c r="I196" s="82" t="e">
        <f>IF(#REF!&lt;&gt;"",#REF!,"")</f>
        <v>#REF!</v>
      </c>
      <c r="J196" s="82" t="e">
        <f t="shared" si="48"/>
        <v>#REF!</v>
      </c>
      <c r="L196" s="83" t="e">
        <f t="shared" si="49"/>
        <v>#REF!</v>
      </c>
      <c r="M196" s="82" t="e">
        <f t="shared" si="39"/>
        <v>#REF!</v>
      </c>
      <c r="N196" s="82" t="e">
        <f t="shared" si="50"/>
        <v>#REF!</v>
      </c>
      <c r="O196" s="82" t="e">
        <f t="shared" si="51"/>
        <v>#REF!</v>
      </c>
      <c r="Q196" s="84" t="str">
        <f t="shared" si="40"/>
        <v/>
      </c>
      <c r="R196" s="85" t="e">
        <f t="shared" si="41"/>
        <v>#REF!</v>
      </c>
      <c r="S196" s="84" t="e">
        <f t="shared" si="41"/>
        <v>#REF!</v>
      </c>
      <c r="T196" s="85" t="e">
        <f t="shared" si="42"/>
        <v>#REF!</v>
      </c>
      <c r="U196" s="85" t="e">
        <f t="shared" si="43"/>
        <v>#REF!</v>
      </c>
      <c r="V196" s="86" t="e">
        <f>#REF!</f>
        <v>#REF!</v>
      </c>
      <c r="W196" s="87">
        <f t="shared" si="44"/>
        <v>0</v>
      </c>
      <c r="X196" s="87">
        <f t="shared" si="44"/>
        <v>0</v>
      </c>
      <c r="Y196" s="88">
        <f t="shared" si="45"/>
        <v>0</v>
      </c>
      <c r="Z196" s="88">
        <f t="shared" si="46"/>
        <v>0</v>
      </c>
      <c r="AA196" s="88">
        <f t="shared" si="47"/>
        <v>4</v>
      </c>
    </row>
    <row r="197" spans="9:27">
      <c r="I197" s="82" t="e">
        <f>IF(#REF!&lt;&gt;"",#REF!,"")</f>
        <v>#REF!</v>
      </c>
      <c r="J197" s="82" t="e">
        <f t="shared" si="48"/>
        <v>#REF!</v>
      </c>
      <c r="L197" s="83" t="e">
        <f t="shared" si="49"/>
        <v>#REF!</v>
      </c>
      <c r="M197" s="82" t="e">
        <f t="shared" si="39"/>
        <v>#REF!</v>
      </c>
      <c r="N197" s="82" t="e">
        <f t="shared" si="50"/>
        <v>#REF!</v>
      </c>
      <c r="O197" s="82" t="e">
        <f t="shared" si="51"/>
        <v>#REF!</v>
      </c>
      <c r="Q197" s="84" t="str">
        <f t="shared" si="40"/>
        <v/>
      </c>
      <c r="R197" s="85" t="e">
        <f t="shared" si="41"/>
        <v>#REF!</v>
      </c>
      <c r="S197" s="84" t="e">
        <f t="shared" si="41"/>
        <v>#REF!</v>
      </c>
      <c r="T197" s="85" t="e">
        <f t="shared" si="42"/>
        <v>#REF!</v>
      </c>
      <c r="U197" s="85" t="e">
        <f t="shared" si="43"/>
        <v>#REF!</v>
      </c>
      <c r="V197" s="86" t="e">
        <f>#REF!</f>
        <v>#REF!</v>
      </c>
      <c r="W197" s="87">
        <f t="shared" si="44"/>
        <v>0</v>
      </c>
      <c r="X197" s="87">
        <f t="shared" si="44"/>
        <v>0</v>
      </c>
      <c r="Y197" s="88">
        <f t="shared" si="45"/>
        <v>0</v>
      </c>
      <c r="Z197" s="88">
        <f t="shared" si="46"/>
        <v>0</v>
      </c>
      <c r="AA197" s="88">
        <f t="shared" si="47"/>
        <v>4</v>
      </c>
    </row>
    <row r="198" spans="9:27">
      <c r="I198" s="82" t="e">
        <f>IF(#REF!&lt;&gt;"",#REF!,"")</f>
        <v>#REF!</v>
      </c>
      <c r="J198" s="82" t="e">
        <f t="shared" si="48"/>
        <v>#REF!</v>
      </c>
      <c r="L198" s="83" t="e">
        <f t="shared" si="49"/>
        <v>#REF!</v>
      </c>
      <c r="M198" s="82" t="e">
        <f t="shared" ref="M198:M261" si="52">IF(OR(J198="D",J198="L",J198="M"),"",I198)</f>
        <v>#REF!</v>
      </c>
      <c r="N198" s="82" t="e">
        <f t="shared" si="50"/>
        <v>#REF!</v>
      </c>
      <c r="O198" s="82" t="e">
        <f t="shared" si="51"/>
        <v>#REF!</v>
      </c>
      <c r="Q198" s="84" t="str">
        <f t="shared" si="40"/>
        <v/>
      </c>
      <c r="R198" s="85" t="e">
        <f t="shared" si="41"/>
        <v>#REF!</v>
      </c>
      <c r="S198" s="84" t="e">
        <f t="shared" si="41"/>
        <v>#REF!</v>
      </c>
      <c r="T198" s="85" t="e">
        <f t="shared" si="42"/>
        <v>#REF!</v>
      </c>
      <c r="U198" s="85" t="e">
        <f t="shared" si="43"/>
        <v>#REF!</v>
      </c>
      <c r="V198" s="86" t="e">
        <f>#REF!</f>
        <v>#REF!</v>
      </c>
      <c r="W198" s="87">
        <f t="shared" si="44"/>
        <v>0</v>
      </c>
      <c r="X198" s="87">
        <f t="shared" si="44"/>
        <v>0</v>
      </c>
      <c r="Y198" s="88">
        <f t="shared" si="45"/>
        <v>0</v>
      </c>
      <c r="Z198" s="88">
        <f t="shared" si="46"/>
        <v>0</v>
      </c>
      <c r="AA198" s="88">
        <f t="shared" si="47"/>
        <v>4</v>
      </c>
    </row>
    <row r="199" spans="9:27">
      <c r="I199" s="82" t="e">
        <f>IF(#REF!&lt;&gt;"",#REF!,"")</f>
        <v>#REF!</v>
      </c>
      <c r="J199" s="82" t="e">
        <f t="shared" si="48"/>
        <v>#REF!</v>
      </c>
      <c r="L199" s="83" t="e">
        <f t="shared" si="49"/>
        <v>#REF!</v>
      </c>
      <c r="M199" s="82" t="e">
        <f t="shared" si="52"/>
        <v>#REF!</v>
      </c>
      <c r="N199" s="82" t="e">
        <f t="shared" si="50"/>
        <v>#REF!</v>
      </c>
      <c r="O199" s="82" t="e">
        <f t="shared" si="51"/>
        <v>#REF!</v>
      </c>
      <c r="Q199" s="84" t="str">
        <f t="shared" si="40"/>
        <v/>
      </c>
      <c r="R199" s="85" t="e">
        <f t="shared" si="41"/>
        <v>#REF!</v>
      </c>
      <c r="S199" s="84" t="e">
        <f t="shared" si="41"/>
        <v>#REF!</v>
      </c>
      <c r="T199" s="85" t="e">
        <f t="shared" si="42"/>
        <v>#REF!</v>
      </c>
      <c r="U199" s="85" t="e">
        <f t="shared" si="43"/>
        <v>#REF!</v>
      </c>
      <c r="V199" s="86" t="e">
        <f>#REF!</f>
        <v>#REF!</v>
      </c>
      <c r="W199" s="87">
        <f t="shared" si="44"/>
        <v>0</v>
      </c>
      <c r="X199" s="87">
        <f t="shared" si="44"/>
        <v>0</v>
      </c>
      <c r="Y199" s="88">
        <f t="shared" si="45"/>
        <v>0</v>
      </c>
      <c r="Z199" s="88">
        <f t="shared" si="46"/>
        <v>0</v>
      </c>
      <c r="AA199" s="88">
        <f t="shared" si="47"/>
        <v>4</v>
      </c>
    </row>
    <row r="200" spans="9:27">
      <c r="I200" s="82" t="e">
        <f>IF(#REF!&lt;&gt;"",#REF!,"")</f>
        <v>#REF!</v>
      </c>
      <c r="J200" s="82" t="e">
        <f t="shared" si="48"/>
        <v>#REF!</v>
      </c>
      <c r="L200" s="83" t="e">
        <f t="shared" si="49"/>
        <v>#REF!</v>
      </c>
      <c r="M200" s="82" t="e">
        <f t="shared" si="52"/>
        <v>#REF!</v>
      </c>
      <c r="N200" s="82" t="e">
        <f t="shared" si="50"/>
        <v>#REF!</v>
      </c>
      <c r="O200" s="82" t="e">
        <f t="shared" si="51"/>
        <v>#REF!</v>
      </c>
      <c r="Q200" s="84" t="str">
        <f t="shared" si="40"/>
        <v/>
      </c>
      <c r="R200" s="85" t="e">
        <f t="shared" si="41"/>
        <v>#REF!</v>
      </c>
      <c r="S200" s="84" t="e">
        <f t="shared" si="41"/>
        <v>#REF!</v>
      </c>
      <c r="T200" s="85" t="e">
        <f t="shared" si="42"/>
        <v>#REF!</v>
      </c>
      <c r="U200" s="85" t="e">
        <f t="shared" si="43"/>
        <v>#REF!</v>
      </c>
      <c r="V200" s="86" t="e">
        <f>#REF!</f>
        <v>#REF!</v>
      </c>
      <c r="W200" s="87">
        <f t="shared" si="44"/>
        <v>0</v>
      </c>
      <c r="X200" s="87">
        <f t="shared" si="44"/>
        <v>0</v>
      </c>
      <c r="Y200" s="88">
        <f t="shared" si="45"/>
        <v>0</v>
      </c>
      <c r="Z200" s="88">
        <f t="shared" si="46"/>
        <v>0</v>
      </c>
      <c r="AA200" s="88">
        <f t="shared" si="47"/>
        <v>4</v>
      </c>
    </row>
    <row r="201" spans="9:27">
      <c r="I201" s="82" t="e">
        <f>IF(#REF!&lt;&gt;"",#REF!,"")</f>
        <v>#REF!</v>
      </c>
      <c r="J201" s="82" t="e">
        <f t="shared" si="48"/>
        <v>#REF!</v>
      </c>
      <c r="L201" s="83" t="e">
        <f t="shared" si="49"/>
        <v>#REF!</v>
      </c>
      <c r="M201" s="82" t="e">
        <f t="shared" si="52"/>
        <v>#REF!</v>
      </c>
      <c r="N201" s="82" t="e">
        <f t="shared" si="50"/>
        <v>#REF!</v>
      </c>
      <c r="O201" s="82" t="e">
        <f t="shared" si="51"/>
        <v>#REF!</v>
      </c>
      <c r="Q201" s="84" t="str">
        <f t="shared" si="40"/>
        <v/>
      </c>
      <c r="R201" s="85" t="e">
        <f t="shared" si="41"/>
        <v>#REF!</v>
      </c>
      <c r="S201" s="84" t="e">
        <f t="shared" si="41"/>
        <v>#REF!</v>
      </c>
      <c r="T201" s="85" t="e">
        <f t="shared" si="42"/>
        <v>#REF!</v>
      </c>
      <c r="U201" s="85" t="e">
        <f t="shared" si="43"/>
        <v>#REF!</v>
      </c>
      <c r="V201" s="86" t="e">
        <f>#REF!</f>
        <v>#REF!</v>
      </c>
      <c r="W201" s="87">
        <f t="shared" si="44"/>
        <v>0</v>
      </c>
      <c r="X201" s="87">
        <f t="shared" si="44"/>
        <v>0</v>
      </c>
      <c r="Y201" s="88">
        <f t="shared" si="45"/>
        <v>0</v>
      </c>
      <c r="Z201" s="88">
        <f t="shared" si="46"/>
        <v>0</v>
      </c>
      <c r="AA201" s="88">
        <f t="shared" si="47"/>
        <v>4</v>
      </c>
    </row>
    <row r="202" spans="9:27">
      <c r="I202" s="82" t="e">
        <f>IF(#REF!&lt;&gt;"",#REF!,"")</f>
        <v>#REF!</v>
      </c>
      <c r="J202" s="82" t="e">
        <f t="shared" si="48"/>
        <v>#REF!</v>
      </c>
      <c r="L202" s="83" t="e">
        <f t="shared" si="49"/>
        <v>#REF!</v>
      </c>
      <c r="M202" s="82" t="e">
        <f t="shared" si="52"/>
        <v>#REF!</v>
      </c>
      <c r="N202" s="82" t="e">
        <f t="shared" si="50"/>
        <v>#REF!</v>
      </c>
      <c r="O202" s="82" t="e">
        <f t="shared" si="51"/>
        <v>#REF!</v>
      </c>
      <c r="Q202" s="84" t="str">
        <f t="shared" si="40"/>
        <v/>
      </c>
      <c r="R202" s="85" t="e">
        <f t="shared" si="41"/>
        <v>#REF!</v>
      </c>
      <c r="S202" s="84" t="e">
        <f t="shared" si="41"/>
        <v>#REF!</v>
      </c>
      <c r="T202" s="85" t="e">
        <f t="shared" si="42"/>
        <v>#REF!</v>
      </c>
      <c r="U202" s="85" t="e">
        <f t="shared" si="43"/>
        <v>#REF!</v>
      </c>
      <c r="V202" s="86" t="e">
        <f>#REF!</f>
        <v>#REF!</v>
      </c>
      <c r="W202" s="87">
        <f t="shared" si="44"/>
        <v>0</v>
      </c>
      <c r="X202" s="87">
        <f t="shared" si="44"/>
        <v>0</v>
      </c>
      <c r="Y202" s="88">
        <f t="shared" si="45"/>
        <v>0</v>
      </c>
      <c r="Z202" s="88">
        <f t="shared" si="46"/>
        <v>0</v>
      </c>
      <c r="AA202" s="88">
        <f t="shared" si="47"/>
        <v>4</v>
      </c>
    </row>
    <row r="203" spans="9:27">
      <c r="I203" s="82" t="e">
        <f>IF(#REF!&lt;&gt;"",#REF!,"")</f>
        <v>#REF!</v>
      </c>
      <c r="J203" s="82" t="e">
        <f t="shared" si="48"/>
        <v>#REF!</v>
      </c>
      <c r="L203" s="83" t="e">
        <f t="shared" si="49"/>
        <v>#REF!</v>
      </c>
      <c r="M203" s="82" t="e">
        <f t="shared" si="52"/>
        <v>#REF!</v>
      </c>
      <c r="N203" s="82" t="e">
        <f t="shared" si="50"/>
        <v>#REF!</v>
      </c>
      <c r="O203" s="82" t="e">
        <f t="shared" si="51"/>
        <v>#REF!</v>
      </c>
      <c r="Q203" s="84" t="str">
        <f t="shared" si="40"/>
        <v/>
      </c>
      <c r="R203" s="85" t="e">
        <f t="shared" si="41"/>
        <v>#REF!</v>
      </c>
      <c r="S203" s="84" t="e">
        <f t="shared" si="41"/>
        <v>#REF!</v>
      </c>
      <c r="T203" s="85" t="e">
        <f t="shared" si="42"/>
        <v>#REF!</v>
      </c>
      <c r="U203" s="85" t="e">
        <f t="shared" si="43"/>
        <v>#REF!</v>
      </c>
      <c r="V203" s="86" t="e">
        <f>#REF!</f>
        <v>#REF!</v>
      </c>
      <c r="W203" s="87">
        <f t="shared" si="44"/>
        <v>0</v>
      </c>
      <c r="X203" s="87">
        <f t="shared" si="44"/>
        <v>0</v>
      </c>
      <c r="Y203" s="88">
        <f t="shared" si="45"/>
        <v>0</v>
      </c>
      <c r="Z203" s="88">
        <f t="shared" si="46"/>
        <v>0</v>
      </c>
      <c r="AA203" s="88">
        <f t="shared" si="47"/>
        <v>4</v>
      </c>
    </row>
    <row r="204" spans="9:27">
      <c r="I204" s="82" t="e">
        <f>IF(#REF!&lt;&gt;"",#REF!,"")</f>
        <v>#REF!</v>
      </c>
      <c r="J204" s="82" t="e">
        <f t="shared" si="48"/>
        <v>#REF!</v>
      </c>
      <c r="L204" s="83" t="e">
        <f t="shared" si="49"/>
        <v>#REF!</v>
      </c>
      <c r="M204" s="82" t="e">
        <f t="shared" si="52"/>
        <v>#REF!</v>
      </c>
      <c r="N204" s="82" t="e">
        <f t="shared" si="50"/>
        <v>#REF!</v>
      </c>
      <c r="O204" s="82" t="e">
        <f t="shared" si="51"/>
        <v>#REF!</v>
      </c>
      <c r="Q204" s="84" t="str">
        <f t="shared" si="40"/>
        <v/>
      </c>
      <c r="R204" s="85" t="e">
        <f t="shared" si="41"/>
        <v>#REF!</v>
      </c>
      <c r="S204" s="84" t="e">
        <f t="shared" si="41"/>
        <v>#REF!</v>
      </c>
      <c r="T204" s="85" t="e">
        <f t="shared" si="42"/>
        <v>#REF!</v>
      </c>
      <c r="U204" s="85" t="e">
        <f t="shared" si="43"/>
        <v>#REF!</v>
      </c>
      <c r="V204" s="86" t="e">
        <f>#REF!</f>
        <v>#REF!</v>
      </c>
      <c r="W204" s="87">
        <f t="shared" si="44"/>
        <v>0</v>
      </c>
      <c r="X204" s="87">
        <f t="shared" si="44"/>
        <v>0</v>
      </c>
      <c r="Y204" s="88">
        <f t="shared" si="45"/>
        <v>0</v>
      </c>
      <c r="Z204" s="88">
        <f t="shared" si="46"/>
        <v>0</v>
      </c>
      <c r="AA204" s="88">
        <f t="shared" si="47"/>
        <v>4</v>
      </c>
    </row>
    <row r="205" spans="9:27">
      <c r="I205" s="82" t="e">
        <f>IF(#REF!&lt;&gt;"",#REF!,"")</f>
        <v>#REF!</v>
      </c>
      <c r="J205" s="82" t="e">
        <f t="shared" si="48"/>
        <v>#REF!</v>
      </c>
      <c r="L205" s="83" t="e">
        <f t="shared" si="49"/>
        <v>#REF!</v>
      </c>
      <c r="M205" s="82" t="e">
        <f t="shared" si="52"/>
        <v>#REF!</v>
      </c>
      <c r="N205" s="82" t="e">
        <f t="shared" si="50"/>
        <v>#REF!</v>
      </c>
      <c r="O205" s="82" t="e">
        <f t="shared" si="51"/>
        <v>#REF!</v>
      </c>
      <c r="Q205" s="84" t="str">
        <f t="shared" si="40"/>
        <v/>
      </c>
      <c r="R205" s="85" t="e">
        <f t="shared" si="41"/>
        <v>#REF!</v>
      </c>
      <c r="S205" s="84" t="e">
        <f t="shared" si="41"/>
        <v>#REF!</v>
      </c>
      <c r="T205" s="85" t="e">
        <f t="shared" si="42"/>
        <v>#REF!</v>
      </c>
      <c r="U205" s="85" t="e">
        <f t="shared" si="43"/>
        <v>#REF!</v>
      </c>
      <c r="V205" s="86" t="e">
        <f>#REF!</f>
        <v>#REF!</v>
      </c>
      <c r="W205" s="87">
        <f t="shared" si="44"/>
        <v>0</v>
      </c>
      <c r="X205" s="87">
        <f t="shared" si="44"/>
        <v>0</v>
      </c>
      <c r="Y205" s="88">
        <f t="shared" si="45"/>
        <v>0</v>
      </c>
      <c r="Z205" s="88">
        <f t="shared" si="46"/>
        <v>0</v>
      </c>
      <c r="AA205" s="88">
        <f t="shared" si="47"/>
        <v>4</v>
      </c>
    </row>
    <row r="206" spans="9:27">
      <c r="I206" s="82" t="e">
        <f>IF(#REF!&lt;&gt;"",#REF!,"")</f>
        <v>#REF!</v>
      </c>
      <c r="J206" s="82" t="e">
        <f t="shared" si="48"/>
        <v>#REF!</v>
      </c>
      <c r="L206" s="83" t="e">
        <f t="shared" si="49"/>
        <v>#REF!</v>
      </c>
      <c r="M206" s="82" t="e">
        <f t="shared" si="52"/>
        <v>#REF!</v>
      </c>
      <c r="N206" s="82" t="e">
        <f t="shared" si="50"/>
        <v>#REF!</v>
      </c>
      <c r="O206" s="82" t="e">
        <f t="shared" si="51"/>
        <v>#REF!</v>
      </c>
      <c r="Q206" s="84" t="str">
        <f t="shared" si="40"/>
        <v/>
      </c>
      <c r="R206" s="85" t="e">
        <f t="shared" si="41"/>
        <v>#REF!</v>
      </c>
      <c r="S206" s="84" t="e">
        <f t="shared" si="41"/>
        <v>#REF!</v>
      </c>
      <c r="T206" s="85" t="e">
        <f t="shared" si="42"/>
        <v>#REF!</v>
      </c>
      <c r="U206" s="85" t="e">
        <f t="shared" si="43"/>
        <v>#REF!</v>
      </c>
      <c r="V206" s="86" t="e">
        <f>#REF!</f>
        <v>#REF!</v>
      </c>
      <c r="W206" s="87">
        <f t="shared" si="44"/>
        <v>0</v>
      </c>
      <c r="X206" s="87">
        <f t="shared" si="44"/>
        <v>0</v>
      </c>
      <c r="Y206" s="88">
        <f t="shared" si="45"/>
        <v>0</v>
      </c>
      <c r="Z206" s="88">
        <f t="shared" si="46"/>
        <v>0</v>
      </c>
      <c r="AA206" s="88">
        <f t="shared" si="47"/>
        <v>4</v>
      </c>
    </row>
    <row r="207" spans="9:27">
      <c r="I207" s="82" t="e">
        <f>IF(#REF!&lt;&gt;"",#REF!,"")</f>
        <v>#REF!</v>
      </c>
      <c r="J207" s="82" t="e">
        <f t="shared" si="48"/>
        <v>#REF!</v>
      </c>
      <c r="L207" s="83" t="e">
        <f t="shared" si="49"/>
        <v>#REF!</v>
      </c>
      <c r="M207" s="82" t="e">
        <f t="shared" si="52"/>
        <v>#REF!</v>
      </c>
      <c r="N207" s="82" t="e">
        <f t="shared" si="50"/>
        <v>#REF!</v>
      </c>
      <c r="O207" s="82" t="e">
        <f t="shared" si="51"/>
        <v>#REF!</v>
      </c>
      <c r="Q207" s="84" t="str">
        <f t="shared" si="40"/>
        <v/>
      </c>
      <c r="R207" s="85" t="e">
        <f t="shared" si="41"/>
        <v>#REF!</v>
      </c>
      <c r="S207" s="84" t="e">
        <f t="shared" si="41"/>
        <v>#REF!</v>
      </c>
      <c r="T207" s="85" t="e">
        <f t="shared" si="42"/>
        <v>#REF!</v>
      </c>
      <c r="U207" s="85" t="e">
        <f t="shared" si="43"/>
        <v>#REF!</v>
      </c>
      <c r="V207" s="86" t="e">
        <f>#REF!</f>
        <v>#REF!</v>
      </c>
      <c r="W207" s="87">
        <f t="shared" si="44"/>
        <v>0</v>
      </c>
      <c r="X207" s="87">
        <f t="shared" si="44"/>
        <v>0</v>
      </c>
      <c r="Y207" s="88">
        <f t="shared" si="45"/>
        <v>0</v>
      </c>
      <c r="Z207" s="88">
        <f t="shared" si="46"/>
        <v>0</v>
      </c>
      <c r="AA207" s="88">
        <f t="shared" si="47"/>
        <v>4</v>
      </c>
    </row>
    <row r="208" spans="9:27">
      <c r="I208" s="82" t="e">
        <f>IF(#REF!&lt;&gt;"",#REF!,"")</f>
        <v>#REF!</v>
      </c>
      <c r="J208" s="82" t="e">
        <f t="shared" si="48"/>
        <v>#REF!</v>
      </c>
      <c r="L208" s="83" t="e">
        <f t="shared" si="49"/>
        <v>#REF!</v>
      </c>
      <c r="M208" s="82" t="e">
        <f t="shared" si="52"/>
        <v>#REF!</v>
      </c>
      <c r="N208" s="82" t="e">
        <f t="shared" si="50"/>
        <v>#REF!</v>
      </c>
      <c r="O208" s="82" t="e">
        <f t="shared" si="51"/>
        <v>#REF!</v>
      </c>
      <c r="Q208" s="84" t="str">
        <f t="shared" si="40"/>
        <v/>
      </c>
      <c r="R208" s="85" t="e">
        <f t="shared" si="41"/>
        <v>#REF!</v>
      </c>
      <c r="S208" s="84" t="e">
        <f t="shared" si="41"/>
        <v>#REF!</v>
      </c>
      <c r="T208" s="85" t="e">
        <f t="shared" si="42"/>
        <v>#REF!</v>
      </c>
      <c r="U208" s="85" t="e">
        <f t="shared" si="43"/>
        <v>#REF!</v>
      </c>
      <c r="V208" s="86" t="e">
        <f>#REF!</f>
        <v>#REF!</v>
      </c>
      <c r="W208" s="87">
        <f t="shared" si="44"/>
        <v>0</v>
      </c>
      <c r="X208" s="87">
        <f t="shared" si="44"/>
        <v>0</v>
      </c>
      <c r="Y208" s="88">
        <f t="shared" si="45"/>
        <v>0</v>
      </c>
      <c r="Z208" s="88">
        <f t="shared" si="46"/>
        <v>0</v>
      </c>
      <c r="AA208" s="88">
        <f t="shared" si="47"/>
        <v>4</v>
      </c>
    </row>
    <row r="209" spans="9:27">
      <c r="I209" s="82" t="e">
        <f>IF(#REF!&lt;&gt;"",#REF!,"")</f>
        <v>#REF!</v>
      </c>
      <c r="J209" s="82" t="e">
        <f t="shared" si="48"/>
        <v>#REF!</v>
      </c>
      <c r="L209" s="83" t="e">
        <f t="shared" si="49"/>
        <v>#REF!</v>
      </c>
      <c r="M209" s="82" t="e">
        <f t="shared" si="52"/>
        <v>#REF!</v>
      </c>
      <c r="N209" s="82" t="e">
        <f t="shared" si="50"/>
        <v>#REF!</v>
      </c>
      <c r="O209" s="82" t="e">
        <f t="shared" si="51"/>
        <v>#REF!</v>
      </c>
      <c r="Q209" s="84" t="str">
        <f t="shared" si="40"/>
        <v/>
      </c>
      <c r="R209" s="85" t="e">
        <f t="shared" si="41"/>
        <v>#REF!</v>
      </c>
      <c r="S209" s="84" t="e">
        <f t="shared" si="41"/>
        <v>#REF!</v>
      </c>
      <c r="T209" s="85" t="e">
        <f t="shared" si="42"/>
        <v>#REF!</v>
      </c>
      <c r="U209" s="85" t="e">
        <f t="shared" si="43"/>
        <v>#REF!</v>
      </c>
      <c r="V209" s="86" t="e">
        <f>#REF!</f>
        <v>#REF!</v>
      </c>
      <c r="W209" s="87">
        <f t="shared" si="44"/>
        <v>0</v>
      </c>
      <c r="X209" s="87">
        <f t="shared" si="44"/>
        <v>0</v>
      </c>
      <c r="Y209" s="88">
        <f t="shared" si="45"/>
        <v>0</v>
      </c>
      <c r="Z209" s="88">
        <f t="shared" si="46"/>
        <v>0</v>
      </c>
      <c r="AA209" s="88">
        <f t="shared" si="47"/>
        <v>4</v>
      </c>
    </row>
    <row r="210" spans="9:27">
      <c r="I210" s="82" t="e">
        <f>IF(#REF!&lt;&gt;"",#REF!,"")</f>
        <v>#REF!</v>
      </c>
      <c r="J210" s="82" t="e">
        <f t="shared" si="48"/>
        <v>#REF!</v>
      </c>
      <c r="L210" s="83" t="e">
        <f t="shared" si="49"/>
        <v>#REF!</v>
      </c>
      <c r="M210" s="82" t="e">
        <f t="shared" si="52"/>
        <v>#REF!</v>
      </c>
      <c r="N210" s="82" t="e">
        <f t="shared" si="50"/>
        <v>#REF!</v>
      </c>
      <c r="O210" s="82" t="e">
        <f t="shared" si="51"/>
        <v>#REF!</v>
      </c>
      <c r="Q210" s="84" t="str">
        <f t="shared" si="40"/>
        <v/>
      </c>
      <c r="R210" s="85" t="e">
        <f t="shared" si="41"/>
        <v>#REF!</v>
      </c>
      <c r="S210" s="84" t="e">
        <f t="shared" si="41"/>
        <v>#REF!</v>
      </c>
      <c r="T210" s="85" t="e">
        <f t="shared" si="42"/>
        <v>#REF!</v>
      </c>
      <c r="U210" s="85" t="e">
        <f t="shared" si="43"/>
        <v>#REF!</v>
      </c>
      <c r="V210" s="86" t="e">
        <f>#REF!</f>
        <v>#REF!</v>
      </c>
      <c r="W210" s="87">
        <f t="shared" si="44"/>
        <v>0</v>
      </c>
      <c r="X210" s="87">
        <f t="shared" si="44"/>
        <v>0</v>
      </c>
      <c r="Y210" s="88">
        <f t="shared" si="45"/>
        <v>0</v>
      </c>
      <c r="Z210" s="88">
        <f t="shared" si="46"/>
        <v>0</v>
      </c>
      <c r="AA210" s="88">
        <f t="shared" si="47"/>
        <v>4</v>
      </c>
    </row>
    <row r="211" spans="9:27">
      <c r="I211" s="82" t="e">
        <f>IF(#REF!&lt;&gt;"",#REF!,"")</f>
        <v>#REF!</v>
      </c>
      <c r="J211" s="82" t="e">
        <f t="shared" si="48"/>
        <v>#REF!</v>
      </c>
      <c r="L211" s="83" t="e">
        <f t="shared" si="49"/>
        <v>#REF!</v>
      </c>
      <c r="M211" s="82" t="e">
        <f t="shared" si="52"/>
        <v>#REF!</v>
      </c>
      <c r="N211" s="82" t="e">
        <f t="shared" si="50"/>
        <v>#REF!</v>
      </c>
      <c r="O211" s="82" t="e">
        <f t="shared" si="51"/>
        <v>#REF!</v>
      </c>
      <c r="Q211" s="84" t="str">
        <f t="shared" si="40"/>
        <v/>
      </c>
      <c r="R211" s="85" t="e">
        <f t="shared" si="41"/>
        <v>#REF!</v>
      </c>
      <c r="S211" s="84" t="e">
        <f t="shared" si="41"/>
        <v>#REF!</v>
      </c>
      <c r="T211" s="85" t="e">
        <f t="shared" si="42"/>
        <v>#REF!</v>
      </c>
      <c r="U211" s="85" t="e">
        <f t="shared" si="43"/>
        <v>#REF!</v>
      </c>
      <c r="V211" s="86" t="e">
        <f>#REF!</f>
        <v>#REF!</v>
      </c>
      <c r="W211" s="87">
        <f t="shared" si="44"/>
        <v>0</v>
      </c>
      <c r="X211" s="87">
        <f t="shared" si="44"/>
        <v>0</v>
      </c>
      <c r="Y211" s="88">
        <f t="shared" si="45"/>
        <v>0</v>
      </c>
      <c r="Z211" s="88">
        <f t="shared" si="46"/>
        <v>0</v>
      </c>
      <c r="AA211" s="88">
        <f t="shared" si="47"/>
        <v>4</v>
      </c>
    </row>
    <row r="212" spans="9:27">
      <c r="I212" s="82" t="e">
        <f>IF(#REF!&lt;&gt;"",#REF!,"")</f>
        <v>#REF!</v>
      </c>
      <c r="J212" s="82" t="e">
        <f t="shared" si="48"/>
        <v>#REF!</v>
      </c>
      <c r="L212" s="83" t="e">
        <f t="shared" si="49"/>
        <v>#REF!</v>
      </c>
      <c r="M212" s="82" t="e">
        <f t="shared" si="52"/>
        <v>#REF!</v>
      </c>
      <c r="N212" s="82" t="e">
        <f t="shared" si="50"/>
        <v>#REF!</v>
      </c>
      <c r="O212" s="82" t="e">
        <f t="shared" si="51"/>
        <v>#REF!</v>
      </c>
      <c r="Q212" s="84" t="str">
        <f t="shared" si="40"/>
        <v/>
      </c>
      <c r="R212" s="85" t="e">
        <f t="shared" si="41"/>
        <v>#REF!</v>
      </c>
      <c r="S212" s="84" t="e">
        <f t="shared" si="41"/>
        <v>#REF!</v>
      </c>
      <c r="T212" s="85" t="e">
        <f t="shared" si="42"/>
        <v>#REF!</v>
      </c>
      <c r="U212" s="85" t="e">
        <f t="shared" si="43"/>
        <v>#REF!</v>
      </c>
      <c r="V212" s="86" t="e">
        <f>#REF!</f>
        <v>#REF!</v>
      </c>
      <c r="W212" s="87">
        <f t="shared" si="44"/>
        <v>0</v>
      </c>
      <c r="X212" s="87">
        <f t="shared" si="44"/>
        <v>0</v>
      </c>
      <c r="Y212" s="88">
        <f t="shared" si="45"/>
        <v>0</v>
      </c>
      <c r="Z212" s="88">
        <f t="shared" si="46"/>
        <v>0</v>
      </c>
      <c r="AA212" s="88">
        <f t="shared" si="47"/>
        <v>4</v>
      </c>
    </row>
    <row r="213" spans="9:27">
      <c r="I213" s="82" t="e">
        <f>IF(#REF!&lt;&gt;"",#REF!,"")</f>
        <v>#REF!</v>
      </c>
      <c r="J213" s="82" t="e">
        <f t="shared" si="48"/>
        <v>#REF!</v>
      </c>
      <c r="L213" s="83" t="e">
        <f t="shared" si="49"/>
        <v>#REF!</v>
      </c>
      <c r="M213" s="82" t="e">
        <f t="shared" si="52"/>
        <v>#REF!</v>
      </c>
      <c r="N213" s="82" t="e">
        <f t="shared" si="50"/>
        <v>#REF!</v>
      </c>
      <c r="O213" s="82" t="e">
        <f t="shared" si="51"/>
        <v>#REF!</v>
      </c>
      <c r="Q213" s="84" t="str">
        <f t="shared" si="40"/>
        <v/>
      </c>
      <c r="R213" s="85" t="e">
        <f t="shared" si="41"/>
        <v>#REF!</v>
      </c>
      <c r="S213" s="84" t="e">
        <f t="shared" si="41"/>
        <v>#REF!</v>
      </c>
      <c r="T213" s="85" t="e">
        <f t="shared" si="42"/>
        <v>#REF!</v>
      </c>
      <c r="U213" s="85" t="e">
        <f t="shared" si="43"/>
        <v>#REF!</v>
      </c>
      <c r="V213" s="86" t="e">
        <f>#REF!</f>
        <v>#REF!</v>
      </c>
      <c r="W213" s="87">
        <f t="shared" si="44"/>
        <v>0</v>
      </c>
      <c r="X213" s="87">
        <f t="shared" si="44"/>
        <v>0</v>
      </c>
      <c r="Y213" s="88">
        <f t="shared" si="45"/>
        <v>0</v>
      </c>
      <c r="Z213" s="88">
        <f t="shared" si="46"/>
        <v>0</v>
      </c>
      <c r="AA213" s="88">
        <f t="shared" si="47"/>
        <v>4</v>
      </c>
    </row>
    <row r="214" spans="9:27">
      <c r="I214" s="82" t="e">
        <f>IF(#REF!&lt;&gt;"",#REF!,"")</f>
        <v>#REF!</v>
      </c>
      <c r="J214" s="82" t="e">
        <f t="shared" si="48"/>
        <v>#REF!</v>
      </c>
      <c r="L214" s="83" t="e">
        <f t="shared" si="49"/>
        <v>#REF!</v>
      </c>
      <c r="M214" s="82" t="e">
        <f t="shared" si="52"/>
        <v>#REF!</v>
      </c>
      <c r="N214" s="82" t="e">
        <f t="shared" si="50"/>
        <v>#REF!</v>
      </c>
      <c r="O214" s="82" t="e">
        <f t="shared" si="51"/>
        <v>#REF!</v>
      </c>
      <c r="Q214" s="84" t="str">
        <f t="shared" si="40"/>
        <v/>
      </c>
      <c r="R214" s="85" t="e">
        <f t="shared" si="41"/>
        <v>#REF!</v>
      </c>
      <c r="S214" s="84" t="e">
        <f t="shared" si="41"/>
        <v>#REF!</v>
      </c>
      <c r="T214" s="85" t="e">
        <f t="shared" si="42"/>
        <v>#REF!</v>
      </c>
      <c r="U214" s="85" t="e">
        <f t="shared" si="43"/>
        <v>#REF!</v>
      </c>
      <c r="V214" s="86" t="e">
        <f>#REF!</f>
        <v>#REF!</v>
      </c>
      <c r="W214" s="87">
        <f t="shared" si="44"/>
        <v>0</v>
      </c>
      <c r="X214" s="87">
        <f t="shared" si="44"/>
        <v>0</v>
      </c>
      <c r="Y214" s="88">
        <f t="shared" si="45"/>
        <v>0</v>
      </c>
      <c r="Z214" s="88">
        <f t="shared" si="46"/>
        <v>0</v>
      </c>
      <c r="AA214" s="88">
        <f t="shared" si="47"/>
        <v>4</v>
      </c>
    </row>
    <row r="215" spans="9:27">
      <c r="I215" s="82" t="e">
        <f>IF(#REF!&lt;&gt;"",#REF!,"")</f>
        <v>#REF!</v>
      </c>
      <c r="J215" s="82" t="e">
        <f t="shared" si="48"/>
        <v>#REF!</v>
      </c>
      <c r="L215" s="83" t="e">
        <f t="shared" si="49"/>
        <v>#REF!</v>
      </c>
      <c r="M215" s="82" t="e">
        <f t="shared" si="52"/>
        <v>#REF!</v>
      </c>
      <c r="N215" s="82" t="e">
        <f t="shared" si="50"/>
        <v>#REF!</v>
      </c>
      <c r="O215" s="82" t="e">
        <f t="shared" si="51"/>
        <v>#REF!</v>
      </c>
      <c r="Q215" s="84" t="str">
        <f t="shared" ref="Q215:Q278" si="53">IF(Z215=0,"",IF(Z215=1,R215&amp;S215,"E99999"))</f>
        <v/>
      </c>
      <c r="R215" s="85" t="e">
        <f t="shared" si="41"/>
        <v>#REF!</v>
      </c>
      <c r="S215" s="84" t="e">
        <f t="shared" si="41"/>
        <v>#REF!</v>
      </c>
      <c r="T215" s="85" t="e">
        <f t="shared" si="42"/>
        <v>#REF!</v>
      </c>
      <c r="U215" s="85" t="e">
        <f t="shared" si="43"/>
        <v>#REF!</v>
      </c>
      <c r="V215" s="86" t="e">
        <f>#REF!</f>
        <v>#REF!</v>
      </c>
      <c r="W215" s="87">
        <f t="shared" si="44"/>
        <v>0</v>
      </c>
      <c r="X215" s="87">
        <f t="shared" si="44"/>
        <v>0</v>
      </c>
      <c r="Y215" s="88">
        <f t="shared" si="45"/>
        <v>0</v>
      </c>
      <c r="Z215" s="88">
        <f t="shared" si="46"/>
        <v>0</v>
      </c>
      <c r="AA215" s="88">
        <f t="shared" si="47"/>
        <v>4</v>
      </c>
    </row>
    <row r="216" spans="9:27">
      <c r="I216" s="82" t="e">
        <f>IF(#REF!&lt;&gt;"",#REF!,"")</f>
        <v>#REF!</v>
      </c>
      <c r="J216" s="82" t="e">
        <f t="shared" si="48"/>
        <v>#REF!</v>
      </c>
      <c r="L216" s="83" t="e">
        <f t="shared" si="49"/>
        <v>#REF!</v>
      </c>
      <c r="M216" s="82" t="e">
        <f t="shared" si="52"/>
        <v>#REF!</v>
      </c>
      <c r="N216" s="82" t="e">
        <f t="shared" si="50"/>
        <v>#REF!</v>
      </c>
      <c r="O216" s="82" t="e">
        <f t="shared" si="51"/>
        <v>#REF!</v>
      </c>
      <c r="Q216" s="84" t="str">
        <f t="shared" si="53"/>
        <v/>
      </c>
      <c r="R216" s="85" t="e">
        <f t="shared" si="41"/>
        <v>#REF!</v>
      </c>
      <c r="S216" s="84" t="e">
        <f t="shared" si="41"/>
        <v>#REF!</v>
      </c>
      <c r="T216" s="85" t="e">
        <f t="shared" si="42"/>
        <v>#REF!</v>
      </c>
      <c r="U216" s="85" t="e">
        <f t="shared" si="43"/>
        <v>#REF!</v>
      </c>
      <c r="V216" s="86" t="e">
        <f>#REF!</f>
        <v>#REF!</v>
      </c>
      <c r="W216" s="87">
        <f t="shared" si="44"/>
        <v>0</v>
      </c>
      <c r="X216" s="87">
        <f t="shared" si="44"/>
        <v>0</v>
      </c>
      <c r="Y216" s="88">
        <f t="shared" si="45"/>
        <v>0</v>
      </c>
      <c r="Z216" s="88">
        <f t="shared" si="46"/>
        <v>0</v>
      </c>
      <c r="AA216" s="88">
        <f t="shared" si="47"/>
        <v>4</v>
      </c>
    </row>
    <row r="217" spans="9:27">
      <c r="I217" s="82" t="e">
        <f>IF(#REF!&lt;&gt;"",#REF!,"")</f>
        <v>#REF!</v>
      </c>
      <c r="J217" s="82" t="e">
        <f t="shared" si="48"/>
        <v>#REF!</v>
      </c>
      <c r="L217" s="83" t="e">
        <f t="shared" si="49"/>
        <v>#REF!</v>
      </c>
      <c r="M217" s="82" t="e">
        <f t="shared" si="52"/>
        <v>#REF!</v>
      </c>
      <c r="N217" s="82" t="e">
        <f t="shared" si="50"/>
        <v>#REF!</v>
      </c>
      <c r="O217" s="82" t="e">
        <f t="shared" si="51"/>
        <v>#REF!</v>
      </c>
      <c r="Q217" s="84" t="str">
        <f t="shared" si="53"/>
        <v/>
      </c>
      <c r="R217" s="85" t="e">
        <f t="shared" si="41"/>
        <v>#REF!</v>
      </c>
      <c r="S217" s="84" t="e">
        <f t="shared" si="41"/>
        <v>#REF!</v>
      </c>
      <c r="T217" s="85" t="e">
        <f t="shared" si="42"/>
        <v>#REF!</v>
      </c>
      <c r="U217" s="85" t="e">
        <f t="shared" si="43"/>
        <v>#REF!</v>
      </c>
      <c r="V217" s="86" t="e">
        <f>#REF!</f>
        <v>#REF!</v>
      </c>
      <c r="W217" s="87">
        <f t="shared" si="44"/>
        <v>0</v>
      </c>
      <c r="X217" s="87">
        <f t="shared" si="44"/>
        <v>0</v>
      </c>
      <c r="Y217" s="88">
        <f t="shared" si="45"/>
        <v>0</v>
      </c>
      <c r="Z217" s="88">
        <f t="shared" si="46"/>
        <v>0</v>
      </c>
      <c r="AA217" s="88">
        <f t="shared" si="47"/>
        <v>4</v>
      </c>
    </row>
    <row r="218" spans="9:27">
      <c r="I218" s="82" t="e">
        <f>IF(#REF!&lt;&gt;"",#REF!,"")</f>
        <v>#REF!</v>
      </c>
      <c r="J218" s="82" t="e">
        <f t="shared" si="48"/>
        <v>#REF!</v>
      </c>
      <c r="L218" s="83" t="e">
        <f t="shared" si="49"/>
        <v>#REF!</v>
      </c>
      <c r="M218" s="82" t="e">
        <f t="shared" si="52"/>
        <v>#REF!</v>
      </c>
      <c r="N218" s="82" t="e">
        <f t="shared" si="50"/>
        <v>#REF!</v>
      </c>
      <c r="O218" s="82" t="e">
        <f t="shared" si="51"/>
        <v>#REF!</v>
      </c>
      <c r="Q218" s="84" t="str">
        <f t="shared" si="53"/>
        <v/>
      </c>
      <c r="R218" s="85" t="e">
        <f t="shared" si="41"/>
        <v>#REF!</v>
      </c>
      <c r="S218" s="84" t="e">
        <f t="shared" si="41"/>
        <v>#REF!</v>
      </c>
      <c r="T218" s="85" t="e">
        <f t="shared" si="42"/>
        <v>#REF!</v>
      </c>
      <c r="U218" s="85" t="e">
        <f t="shared" si="43"/>
        <v>#REF!</v>
      </c>
      <c r="V218" s="86" t="e">
        <f>#REF!</f>
        <v>#REF!</v>
      </c>
      <c r="W218" s="87">
        <f t="shared" si="44"/>
        <v>0</v>
      </c>
      <c r="X218" s="87">
        <f t="shared" si="44"/>
        <v>0</v>
      </c>
      <c r="Y218" s="88">
        <f t="shared" si="45"/>
        <v>0</v>
      </c>
      <c r="Z218" s="88">
        <f t="shared" si="46"/>
        <v>0</v>
      </c>
      <c r="AA218" s="88">
        <f t="shared" si="47"/>
        <v>4</v>
      </c>
    </row>
    <row r="219" spans="9:27">
      <c r="I219" s="82" t="e">
        <f>IF(#REF!&lt;&gt;"",#REF!,"")</f>
        <v>#REF!</v>
      </c>
      <c r="J219" s="82" t="e">
        <f t="shared" si="48"/>
        <v>#REF!</v>
      </c>
      <c r="L219" s="83" t="e">
        <f t="shared" si="49"/>
        <v>#REF!</v>
      </c>
      <c r="M219" s="82" t="e">
        <f t="shared" si="52"/>
        <v>#REF!</v>
      </c>
      <c r="N219" s="82" t="e">
        <f t="shared" si="50"/>
        <v>#REF!</v>
      </c>
      <c r="O219" s="82" t="e">
        <f t="shared" si="51"/>
        <v>#REF!</v>
      </c>
      <c r="Q219" s="84" t="str">
        <f t="shared" si="53"/>
        <v/>
      </c>
      <c r="R219" s="85" t="e">
        <f t="shared" si="41"/>
        <v>#REF!</v>
      </c>
      <c r="S219" s="84" t="e">
        <f t="shared" si="41"/>
        <v>#REF!</v>
      </c>
      <c r="T219" s="85" t="e">
        <f t="shared" si="42"/>
        <v>#REF!</v>
      </c>
      <c r="U219" s="85" t="e">
        <f t="shared" si="43"/>
        <v>#REF!</v>
      </c>
      <c r="V219" s="86" t="e">
        <f>#REF!</f>
        <v>#REF!</v>
      </c>
      <c r="W219" s="87">
        <f t="shared" si="44"/>
        <v>0</v>
      </c>
      <c r="X219" s="87">
        <f t="shared" si="44"/>
        <v>0</v>
      </c>
      <c r="Y219" s="88">
        <f t="shared" si="45"/>
        <v>0</v>
      </c>
      <c r="Z219" s="88">
        <f t="shared" si="46"/>
        <v>0</v>
      </c>
      <c r="AA219" s="88">
        <f t="shared" si="47"/>
        <v>4</v>
      </c>
    </row>
    <row r="220" spans="9:27">
      <c r="I220" s="82" t="e">
        <f>IF(#REF!&lt;&gt;"",#REF!,"")</f>
        <v>#REF!</v>
      </c>
      <c r="J220" s="82" t="e">
        <f t="shared" si="48"/>
        <v>#REF!</v>
      </c>
      <c r="L220" s="83" t="e">
        <f t="shared" si="49"/>
        <v>#REF!</v>
      </c>
      <c r="M220" s="82" t="e">
        <f t="shared" si="52"/>
        <v>#REF!</v>
      </c>
      <c r="N220" s="82" t="e">
        <f t="shared" si="50"/>
        <v>#REF!</v>
      </c>
      <c r="O220" s="82" t="e">
        <f t="shared" si="51"/>
        <v>#REF!</v>
      </c>
      <c r="Q220" s="84" t="str">
        <f t="shared" si="53"/>
        <v/>
      </c>
      <c r="R220" s="85" t="e">
        <f t="shared" si="41"/>
        <v>#REF!</v>
      </c>
      <c r="S220" s="84" t="e">
        <f t="shared" si="41"/>
        <v>#REF!</v>
      </c>
      <c r="T220" s="85" t="e">
        <f t="shared" si="42"/>
        <v>#REF!</v>
      </c>
      <c r="U220" s="85" t="e">
        <f t="shared" si="43"/>
        <v>#REF!</v>
      </c>
      <c r="V220" s="86" t="e">
        <f>#REF!</f>
        <v>#REF!</v>
      </c>
      <c r="W220" s="87">
        <f t="shared" si="44"/>
        <v>0</v>
      </c>
      <c r="X220" s="87">
        <f t="shared" si="44"/>
        <v>0</v>
      </c>
      <c r="Y220" s="88">
        <f t="shared" si="45"/>
        <v>0</v>
      </c>
      <c r="Z220" s="88">
        <f t="shared" si="46"/>
        <v>0</v>
      </c>
      <c r="AA220" s="88">
        <f t="shared" si="47"/>
        <v>4</v>
      </c>
    </row>
    <row r="221" spans="9:27">
      <c r="I221" s="82" t="e">
        <f>IF(#REF!&lt;&gt;"",#REF!,"")</f>
        <v>#REF!</v>
      </c>
      <c r="J221" s="82" t="e">
        <f t="shared" si="48"/>
        <v>#REF!</v>
      </c>
      <c r="L221" s="83" t="e">
        <f t="shared" si="49"/>
        <v>#REF!</v>
      </c>
      <c r="M221" s="82" t="e">
        <f t="shared" si="52"/>
        <v>#REF!</v>
      </c>
      <c r="N221" s="82" t="e">
        <f t="shared" si="50"/>
        <v>#REF!</v>
      </c>
      <c r="O221" s="82" t="e">
        <f t="shared" si="51"/>
        <v>#REF!</v>
      </c>
      <c r="Q221" s="84" t="str">
        <f t="shared" si="53"/>
        <v/>
      </c>
      <c r="R221" s="85" t="e">
        <f t="shared" si="41"/>
        <v>#REF!</v>
      </c>
      <c r="S221" s="84" t="e">
        <f t="shared" si="41"/>
        <v>#REF!</v>
      </c>
      <c r="T221" s="85" t="e">
        <f t="shared" si="42"/>
        <v>#REF!</v>
      </c>
      <c r="U221" s="85" t="e">
        <f t="shared" si="43"/>
        <v>#REF!</v>
      </c>
      <c r="V221" s="86" t="e">
        <f>#REF!</f>
        <v>#REF!</v>
      </c>
      <c r="W221" s="87">
        <f t="shared" si="44"/>
        <v>0</v>
      </c>
      <c r="X221" s="87">
        <f t="shared" si="44"/>
        <v>0</v>
      </c>
      <c r="Y221" s="88">
        <f t="shared" si="45"/>
        <v>0</v>
      </c>
      <c r="Z221" s="88">
        <f t="shared" si="46"/>
        <v>0</v>
      </c>
      <c r="AA221" s="88">
        <f t="shared" si="47"/>
        <v>4</v>
      </c>
    </row>
    <row r="222" spans="9:27">
      <c r="I222" s="82" t="e">
        <f>IF(#REF!&lt;&gt;"",#REF!,"")</f>
        <v>#REF!</v>
      </c>
      <c r="J222" s="82" t="e">
        <f t="shared" si="48"/>
        <v>#REF!</v>
      </c>
      <c r="L222" s="83" t="e">
        <f t="shared" si="49"/>
        <v>#REF!</v>
      </c>
      <c r="M222" s="82" t="e">
        <f t="shared" si="52"/>
        <v>#REF!</v>
      </c>
      <c r="N222" s="82" t="e">
        <f t="shared" si="50"/>
        <v>#REF!</v>
      </c>
      <c r="O222" s="82" t="e">
        <f t="shared" si="51"/>
        <v>#REF!</v>
      </c>
      <c r="Q222" s="84" t="str">
        <f t="shared" si="53"/>
        <v/>
      </c>
      <c r="R222" s="85" t="e">
        <f t="shared" si="41"/>
        <v>#REF!</v>
      </c>
      <c r="S222" s="84" t="e">
        <f t="shared" si="41"/>
        <v>#REF!</v>
      </c>
      <c r="T222" s="85" t="e">
        <f t="shared" si="42"/>
        <v>#REF!</v>
      </c>
      <c r="U222" s="85" t="e">
        <f t="shared" si="43"/>
        <v>#REF!</v>
      </c>
      <c r="V222" s="86" t="e">
        <f>#REF!</f>
        <v>#REF!</v>
      </c>
      <c r="W222" s="87">
        <f t="shared" si="44"/>
        <v>0</v>
      </c>
      <c r="X222" s="87">
        <f t="shared" si="44"/>
        <v>0</v>
      </c>
      <c r="Y222" s="88">
        <f t="shared" si="45"/>
        <v>0</v>
      </c>
      <c r="Z222" s="88">
        <f t="shared" si="46"/>
        <v>0</v>
      </c>
      <c r="AA222" s="88">
        <f t="shared" si="47"/>
        <v>4</v>
      </c>
    </row>
    <row r="223" spans="9:27">
      <c r="I223" s="82" t="e">
        <f>IF(#REF!&lt;&gt;"",#REF!,"")</f>
        <v>#REF!</v>
      </c>
      <c r="J223" s="82" t="e">
        <f t="shared" si="48"/>
        <v>#REF!</v>
      </c>
      <c r="L223" s="83" t="e">
        <f t="shared" si="49"/>
        <v>#REF!</v>
      </c>
      <c r="M223" s="82" t="e">
        <f t="shared" si="52"/>
        <v>#REF!</v>
      </c>
      <c r="N223" s="82" t="e">
        <f t="shared" si="50"/>
        <v>#REF!</v>
      </c>
      <c r="O223" s="82" t="e">
        <f t="shared" si="51"/>
        <v>#REF!</v>
      </c>
      <c r="Q223" s="84" t="str">
        <f t="shared" si="53"/>
        <v/>
      </c>
      <c r="R223" s="85" t="e">
        <f t="shared" si="41"/>
        <v>#REF!</v>
      </c>
      <c r="S223" s="84" t="e">
        <f t="shared" si="41"/>
        <v>#REF!</v>
      </c>
      <c r="T223" s="85" t="e">
        <f t="shared" si="42"/>
        <v>#REF!</v>
      </c>
      <c r="U223" s="85" t="e">
        <f t="shared" si="43"/>
        <v>#REF!</v>
      </c>
      <c r="V223" s="86" t="e">
        <f>#REF!</f>
        <v>#REF!</v>
      </c>
      <c r="W223" s="87">
        <f t="shared" si="44"/>
        <v>0</v>
      </c>
      <c r="X223" s="87">
        <f t="shared" si="44"/>
        <v>0</v>
      </c>
      <c r="Y223" s="88">
        <f t="shared" si="45"/>
        <v>0</v>
      </c>
      <c r="Z223" s="88">
        <f t="shared" si="46"/>
        <v>0</v>
      </c>
      <c r="AA223" s="88">
        <f t="shared" si="47"/>
        <v>4</v>
      </c>
    </row>
    <row r="224" spans="9:27">
      <c r="I224" s="82" t="e">
        <f>IF(#REF!&lt;&gt;"",#REF!,"")</f>
        <v>#REF!</v>
      </c>
      <c r="J224" s="82" t="e">
        <f t="shared" si="48"/>
        <v>#REF!</v>
      </c>
      <c r="L224" s="83" t="e">
        <f t="shared" si="49"/>
        <v>#REF!</v>
      </c>
      <c r="M224" s="82" t="e">
        <f t="shared" si="52"/>
        <v>#REF!</v>
      </c>
      <c r="N224" s="82" t="e">
        <f t="shared" si="50"/>
        <v>#REF!</v>
      </c>
      <c r="O224" s="82" t="e">
        <f t="shared" si="51"/>
        <v>#REF!</v>
      </c>
      <c r="Q224" s="84" t="str">
        <f t="shared" si="53"/>
        <v/>
      </c>
      <c r="R224" s="85" t="e">
        <f t="shared" si="41"/>
        <v>#REF!</v>
      </c>
      <c r="S224" s="84" t="e">
        <f t="shared" si="41"/>
        <v>#REF!</v>
      </c>
      <c r="T224" s="85" t="e">
        <f t="shared" si="42"/>
        <v>#REF!</v>
      </c>
      <c r="U224" s="85" t="e">
        <f t="shared" si="43"/>
        <v>#REF!</v>
      </c>
      <c r="V224" s="86" t="e">
        <f>#REF!</f>
        <v>#REF!</v>
      </c>
      <c r="W224" s="87">
        <f t="shared" si="44"/>
        <v>0</v>
      </c>
      <c r="X224" s="87">
        <f t="shared" si="44"/>
        <v>0</v>
      </c>
      <c r="Y224" s="88">
        <f t="shared" si="45"/>
        <v>0</v>
      </c>
      <c r="Z224" s="88">
        <f t="shared" si="46"/>
        <v>0</v>
      </c>
      <c r="AA224" s="88">
        <f t="shared" si="47"/>
        <v>4</v>
      </c>
    </row>
    <row r="225" spans="9:27">
      <c r="I225" s="82" t="e">
        <f>IF(#REF!&lt;&gt;"",#REF!,"")</f>
        <v>#REF!</v>
      </c>
      <c r="J225" s="82" t="e">
        <f t="shared" si="48"/>
        <v>#REF!</v>
      </c>
      <c r="L225" s="83" t="e">
        <f t="shared" si="49"/>
        <v>#REF!</v>
      </c>
      <c r="M225" s="82" t="e">
        <f t="shared" si="52"/>
        <v>#REF!</v>
      </c>
      <c r="N225" s="82" t="e">
        <f t="shared" si="50"/>
        <v>#REF!</v>
      </c>
      <c r="O225" s="82" t="e">
        <f t="shared" si="51"/>
        <v>#REF!</v>
      </c>
      <c r="Q225" s="84" t="str">
        <f t="shared" si="53"/>
        <v/>
      </c>
      <c r="R225" s="85" t="e">
        <f t="shared" si="41"/>
        <v>#REF!</v>
      </c>
      <c r="S225" s="84" t="e">
        <f t="shared" si="41"/>
        <v>#REF!</v>
      </c>
      <c r="T225" s="85" t="e">
        <f t="shared" si="42"/>
        <v>#REF!</v>
      </c>
      <c r="U225" s="85" t="e">
        <f t="shared" si="43"/>
        <v>#REF!</v>
      </c>
      <c r="V225" s="86" t="e">
        <f>#REF!</f>
        <v>#REF!</v>
      </c>
      <c r="W225" s="87">
        <f t="shared" si="44"/>
        <v>0</v>
      </c>
      <c r="X225" s="87">
        <f t="shared" si="44"/>
        <v>0</v>
      </c>
      <c r="Y225" s="88">
        <f t="shared" si="45"/>
        <v>0</v>
      </c>
      <c r="Z225" s="88">
        <f t="shared" si="46"/>
        <v>0</v>
      </c>
      <c r="AA225" s="88">
        <f t="shared" si="47"/>
        <v>4</v>
      </c>
    </row>
    <row r="226" spans="9:27">
      <c r="I226" s="82" t="e">
        <f>IF(#REF!&lt;&gt;"",#REF!,"")</f>
        <v>#REF!</v>
      </c>
      <c r="J226" s="82" t="e">
        <f t="shared" si="48"/>
        <v>#REF!</v>
      </c>
      <c r="L226" s="83" t="e">
        <f t="shared" si="49"/>
        <v>#REF!</v>
      </c>
      <c r="M226" s="82" t="e">
        <f t="shared" si="52"/>
        <v>#REF!</v>
      </c>
      <c r="N226" s="82" t="e">
        <f t="shared" si="50"/>
        <v>#REF!</v>
      </c>
      <c r="O226" s="82" t="e">
        <f t="shared" si="51"/>
        <v>#REF!</v>
      </c>
      <c r="Q226" s="84" t="str">
        <f t="shared" si="53"/>
        <v/>
      </c>
      <c r="R226" s="85" t="e">
        <f t="shared" si="41"/>
        <v>#REF!</v>
      </c>
      <c r="S226" s="84" t="e">
        <f t="shared" si="41"/>
        <v>#REF!</v>
      </c>
      <c r="T226" s="85" t="e">
        <f t="shared" si="42"/>
        <v>#REF!</v>
      </c>
      <c r="U226" s="85" t="e">
        <f t="shared" si="43"/>
        <v>#REF!</v>
      </c>
      <c r="V226" s="86" t="e">
        <f>#REF!</f>
        <v>#REF!</v>
      </c>
      <c r="W226" s="87">
        <f t="shared" si="44"/>
        <v>0</v>
      </c>
      <c r="X226" s="87">
        <f t="shared" si="44"/>
        <v>0</v>
      </c>
      <c r="Y226" s="88">
        <f t="shared" si="45"/>
        <v>0</v>
      </c>
      <c r="Z226" s="88">
        <f t="shared" si="46"/>
        <v>0</v>
      </c>
      <c r="AA226" s="88">
        <f t="shared" si="47"/>
        <v>4</v>
      </c>
    </row>
    <row r="227" spans="9:27">
      <c r="I227" s="82" t="e">
        <f>IF(#REF!&lt;&gt;"",#REF!,"")</f>
        <v>#REF!</v>
      </c>
      <c r="J227" s="82" t="e">
        <f t="shared" si="48"/>
        <v>#REF!</v>
      </c>
      <c r="L227" s="83" t="e">
        <f t="shared" si="49"/>
        <v>#REF!</v>
      </c>
      <c r="M227" s="82" t="e">
        <f t="shared" si="52"/>
        <v>#REF!</v>
      </c>
      <c r="N227" s="82" t="e">
        <f t="shared" si="50"/>
        <v>#REF!</v>
      </c>
      <c r="O227" s="82" t="e">
        <f t="shared" si="51"/>
        <v>#REF!</v>
      </c>
      <c r="Q227" s="84" t="str">
        <f t="shared" si="53"/>
        <v/>
      </c>
      <c r="R227" s="85" t="e">
        <f t="shared" si="41"/>
        <v>#REF!</v>
      </c>
      <c r="S227" s="84" t="e">
        <f t="shared" si="41"/>
        <v>#REF!</v>
      </c>
      <c r="T227" s="85" t="e">
        <f t="shared" si="42"/>
        <v>#REF!</v>
      </c>
      <c r="U227" s="85" t="e">
        <f t="shared" si="43"/>
        <v>#REF!</v>
      </c>
      <c r="V227" s="86" t="e">
        <f>#REF!</f>
        <v>#REF!</v>
      </c>
      <c r="W227" s="87">
        <f t="shared" si="44"/>
        <v>0</v>
      </c>
      <c r="X227" s="87">
        <f t="shared" si="44"/>
        <v>0</v>
      </c>
      <c r="Y227" s="88">
        <f t="shared" si="45"/>
        <v>0</v>
      </c>
      <c r="Z227" s="88">
        <f t="shared" si="46"/>
        <v>0</v>
      </c>
      <c r="AA227" s="88">
        <f t="shared" si="47"/>
        <v>4</v>
      </c>
    </row>
    <row r="228" spans="9:27">
      <c r="I228" s="82" t="e">
        <f>IF(#REF!&lt;&gt;"",#REF!,"")</f>
        <v>#REF!</v>
      </c>
      <c r="J228" s="82" t="e">
        <f t="shared" si="48"/>
        <v>#REF!</v>
      </c>
      <c r="L228" s="83" t="e">
        <f t="shared" si="49"/>
        <v>#REF!</v>
      </c>
      <c r="M228" s="82" t="e">
        <f t="shared" si="52"/>
        <v>#REF!</v>
      </c>
      <c r="N228" s="82" t="e">
        <f t="shared" si="50"/>
        <v>#REF!</v>
      </c>
      <c r="O228" s="82" t="e">
        <f t="shared" si="51"/>
        <v>#REF!</v>
      </c>
      <c r="Q228" s="84" t="str">
        <f t="shared" si="53"/>
        <v/>
      </c>
      <c r="R228" s="85" t="e">
        <f t="shared" si="41"/>
        <v>#REF!</v>
      </c>
      <c r="S228" s="84" t="e">
        <f t="shared" si="41"/>
        <v>#REF!</v>
      </c>
      <c r="T228" s="85" t="e">
        <f t="shared" si="42"/>
        <v>#REF!</v>
      </c>
      <c r="U228" s="85" t="e">
        <f t="shared" si="43"/>
        <v>#REF!</v>
      </c>
      <c r="V228" s="86" t="e">
        <f>#REF!</f>
        <v>#REF!</v>
      </c>
      <c r="W228" s="87">
        <f t="shared" si="44"/>
        <v>0</v>
      </c>
      <c r="X228" s="87">
        <f t="shared" si="44"/>
        <v>0</v>
      </c>
      <c r="Y228" s="88">
        <f t="shared" si="45"/>
        <v>0</v>
      </c>
      <c r="Z228" s="88">
        <f t="shared" si="46"/>
        <v>0</v>
      </c>
      <c r="AA228" s="88">
        <f t="shared" si="47"/>
        <v>4</v>
      </c>
    </row>
    <row r="229" spans="9:27">
      <c r="I229" s="82" t="e">
        <f>IF(#REF!&lt;&gt;"",#REF!,"")</f>
        <v>#REF!</v>
      </c>
      <c r="J229" s="82" t="e">
        <f t="shared" si="48"/>
        <v>#REF!</v>
      </c>
      <c r="L229" s="83" t="e">
        <f t="shared" si="49"/>
        <v>#REF!</v>
      </c>
      <c r="M229" s="82" t="e">
        <f t="shared" si="52"/>
        <v>#REF!</v>
      </c>
      <c r="N229" s="82" t="e">
        <f t="shared" si="50"/>
        <v>#REF!</v>
      </c>
      <c r="O229" s="82" t="e">
        <f t="shared" si="51"/>
        <v>#REF!</v>
      </c>
      <c r="Q229" s="84" t="str">
        <f t="shared" si="53"/>
        <v/>
      </c>
      <c r="R229" s="85" t="e">
        <f t="shared" si="41"/>
        <v>#REF!</v>
      </c>
      <c r="S229" s="84" t="e">
        <f t="shared" si="41"/>
        <v>#REF!</v>
      </c>
      <c r="T229" s="85" t="e">
        <f t="shared" si="42"/>
        <v>#REF!</v>
      </c>
      <c r="U229" s="85" t="e">
        <f t="shared" si="43"/>
        <v>#REF!</v>
      </c>
      <c r="V229" s="86" t="e">
        <f>#REF!</f>
        <v>#REF!</v>
      </c>
      <c r="W229" s="87">
        <f t="shared" si="44"/>
        <v>0</v>
      </c>
      <c r="X229" s="87">
        <f t="shared" si="44"/>
        <v>0</v>
      </c>
      <c r="Y229" s="88">
        <f t="shared" si="45"/>
        <v>0</v>
      </c>
      <c r="Z229" s="88">
        <f t="shared" si="46"/>
        <v>0</v>
      </c>
      <c r="AA229" s="88">
        <f t="shared" si="47"/>
        <v>4</v>
      </c>
    </row>
    <row r="230" spans="9:27">
      <c r="I230" s="82" t="e">
        <f>IF(#REF!&lt;&gt;"",#REF!,"")</f>
        <v>#REF!</v>
      </c>
      <c r="J230" s="82" t="e">
        <f t="shared" si="48"/>
        <v>#REF!</v>
      </c>
      <c r="L230" s="83" t="e">
        <f t="shared" si="49"/>
        <v>#REF!</v>
      </c>
      <c r="M230" s="82" t="e">
        <f t="shared" si="52"/>
        <v>#REF!</v>
      </c>
      <c r="N230" s="82" t="e">
        <f t="shared" si="50"/>
        <v>#REF!</v>
      </c>
      <c r="O230" s="82" t="e">
        <f t="shared" si="51"/>
        <v>#REF!</v>
      </c>
      <c r="Q230" s="84" t="str">
        <f t="shared" si="53"/>
        <v/>
      </c>
      <c r="R230" s="85" t="e">
        <f t="shared" si="41"/>
        <v>#REF!</v>
      </c>
      <c r="S230" s="84" t="e">
        <f t="shared" si="41"/>
        <v>#REF!</v>
      </c>
      <c r="T230" s="85" t="e">
        <f t="shared" si="42"/>
        <v>#REF!</v>
      </c>
      <c r="U230" s="85" t="e">
        <f t="shared" si="43"/>
        <v>#REF!</v>
      </c>
      <c r="V230" s="86" t="e">
        <f>#REF!</f>
        <v>#REF!</v>
      </c>
      <c r="W230" s="87">
        <f t="shared" si="44"/>
        <v>0</v>
      </c>
      <c r="X230" s="87">
        <f t="shared" si="44"/>
        <v>0</v>
      </c>
      <c r="Y230" s="88">
        <f t="shared" si="45"/>
        <v>0</v>
      </c>
      <c r="Z230" s="88">
        <f t="shared" si="46"/>
        <v>0</v>
      </c>
      <c r="AA230" s="88">
        <f t="shared" si="47"/>
        <v>4</v>
      </c>
    </row>
    <row r="231" spans="9:27">
      <c r="I231" s="82" t="e">
        <f>IF(#REF!&lt;&gt;"",#REF!,"")</f>
        <v>#REF!</v>
      </c>
      <c r="J231" s="82" t="e">
        <f t="shared" si="48"/>
        <v>#REF!</v>
      </c>
      <c r="L231" s="83" t="e">
        <f t="shared" si="49"/>
        <v>#REF!</v>
      </c>
      <c r="M231" s="82" t="e">
        <f t="shared" si="52"/>
        <v>#REF!</v>
      </c>
      <c r="N231" s="82" t="e">
        <f t="shared" si="50"/>
        <v>#REF!</v>
      </c>
      <c r="O231" s="82" t="e">
        <f t="shared" si="51"/>
        <v>#REF!</v>
      </c>
      <c r="Q231" s="84" t="str">
        <f t="shared" si="53"/>
        <v/>
      </c>
      <c r="R231" s="85" t="e">
        <f t="shared" si="41"/>
        <v>#REF!</v>
      </c>
      <c r="S231" s="84" t="e">
        <f t="shared" si="41"/>
        <v>#REF!</v>
      </c>
      <c r="T231" s="85" t="e">
        <f t="shared" si="42"/>
        <v>#REF!</v>
      </c>
      <c r="U231" s="85" t="e">
        <f t="shared" si="43"/>
        <v>#REF!</v>
      </c>
      <c r="V231" s="86" t="e">
        <f>#REF!</f>
        <v>#REF!</v>
      </c>
      <c r="W231" s="87">
        <f t="shared" si="44"/>
        <v>0</v>
      </c>
      <c r="X231" s="87">
        <f t="shared" si="44"/>
        <v>0</v>
      </c>
      <c r="Y231" s="88">
        <f t="shared" si="45"/>
        <v>0</v>
      </c>
      <c r="Z231" s="88">
        <f t="shared" si="46"/>
        <v>0</v>
      </c>
      <c r="AA231" s="88">
        <f t="shared" si="47"/>
        <v>4</v>
      </c>
    </row>
    <row r="232" spans="9:27">
      <c r="I232" s="82" t="e">
        <f>IF(#REF!&lt;&gt;"",#REF!,"")</f>
        <v>#REF!</v>
      </c>
      <c r="J232" s="82" t="e">
        <f t="shared" si="48"/>
        <v>#REF!</v>
      </c>
      <c r="L232" s="83" t="e">
        <f t="shared" si="49"/>
        <v>#REF!</v>
      </c>
      <c r="M232" s="82" t="e">
        <f t="shared" si="52"/>
        <v>#REF!</v>
      </c>
      <c r="N232" s="82" t="e">
        <f t="shared" si="50"/>
        <v>#REF!</v>
      </c>
      <c r="O232" s="82" t="e">
        <f t="shared" si="51"/>
        <v>#REF!</v>
      </c>
      <c r="Q232" s="84" t="str">
        <f t="shared" si="53"/>
        <v/>
      </c>
      <c r="R232" s="85" t="e">
        <f t="shared" si="41"/>
        <v>#REF!</v>
      </c>
      <c r="S232" s="84" t="e">
        <f t="shared" si="41"/>
        <v>#REF!</v>
      </c>
      <c r="T232" s="85" t="e">
        <f t="shared" si="42"/>
        <v>#REF!</v>
      </c>
      <c r="U232" s="85" t="e">
        <f t="shared" si="43"/>
        <v>#REF!</v>
      </c>
      <c r="V232" s="86" t="e">
        <f>#REF!</f>
        <v>#REF!</v>
      </c>
      <c r="W232" s="87">
        <f t="shared" si="44"/>
        <v>0</v>
      </c>
      <c r="X232" s="87">
        <f t="shared" si="44"/>
        <v>0</v>
      </c>
      <c r="Y232" s="88">
        <f t="shared" si="45"/>
        <v>0</v>
      </c>
      <c r="Z232" s="88">
        <f t="shared" si="46"/>
        <v>0</v>
      </c>
      <c r="AA232" s="88">
        <f t="shared" si="47"/>
        <v>4</v>
      </c>
    </row>
    <row r="233" spans="9:27">
      <c r="I233" s="82" t="e">
        <f>IF(#REF!&lt;&gt;"",#REF!,"")</f>
        <v>#REF!</v>
      </c>
      <c r="J233" s="82" t="e">
        <f t="shared" si="48"/>
        <v>#REF!</v>
      </c>
      <c r="L233" s="83" t="e">
        <f t="shared" si="49"/>
        <v>#REF!</v>
      </c>
      <c r="M233" s="82" t="e">
        <f t="shared" si="52"/>
        <v>#REF!</v>
      </c>
      <c r="N233" s="82" t="e">
        <f t="shared" si="50"/>
        <v>#REF!</v>
      </c>
      <c r="O233" s="82" t="e">
        <f t="shared" si="51"/>
        <v>#REF!</v>
      </c>
      <c r="Q233" s="84" t="str">
        <f t="shared" si="53"/>
        <v/>
      </c>
      <c r="R233" s="85" t="e">
        <f t="shared" si="41"/>
        <v>#REF!</v>
      </c>
      <c r="S233" s="84" t="e">
        <f t="shared" si="41"/>
        <v>#REF!</v>
      </c>
      <c r="T233" s="85" t="e">
        <f t="shared" si="42"/>
        <v>#REF!</v>
      </c>
      <c r="U233" s="85" t="e">
        <f t="shared" si="43"/>
        <v>#REF!</v>
      </c>
      <c r="V233" s="86" t="e">
        <f>#REF!</f>
        <v>#REF!</v>
      </c>
      <c r="W233" s="87">
        <f t="shared" si="44"/>
        <v>0</v>
      </c>
      <c r="X233" s="87">
        <f t="shared" si="44"/>
        <v>0</v>
      </c>
      <c r="Y233" s="88">
        <f t="shared" si="45"/>
        <v>0</v>
      </c>
      <c r="Z233" s="88">
        <f t="shared" si="46"/>
        <v>0</v>
      </c>
      <c r="AA233" s="88">
        <f t="shared" si="47"/>
        <v>4</v>
      </c>
    </row>
    <row r="234" spans="9:27">
      <c r="I234" s="82" t="e">
        <f>IF(#REF!&lt;&gt;"",#REF!,"")</f>
        <v>#REF!</v>
      </c>
      <c r="J234" s="82" t="e">
        <f t="shared" si="48"/>
        <v>#REF!</v>
      </c>
      <c r="L234" s="83" t="e">
        <f t="shared" si="49"/>
        <v>#REF!</v>
      </c>
      <c r="M234" s="82" t="e">
        <f t="shared" si="52"/>
        <v>#REF!</v>
      </c>
      <c r="N234" s="82" t="e">
        <f t="shared" si="50"/>
        <v>#REF!</v>
      </c>
      <c r="O234" s="82" t="e">
        <f t="shared" si="51"/>
        <v>#REF!</v>
      </c>
      <c r="Q234" s="84" t="str">
        <f t="shared" si="53"/>
        <v/>
      </c>
      <c r="R234" s="85" t="e">
        <f t="shared" si="41"/>
        <v>#REF!</v>
      </c>
      <c r="S234" s="84" t="e">
        <f t="shared" si="41"/>
        <v>#REF!</v>
      </c>
      <c r="T234" s="85" t="e">
        <f t="shared" si="42"/>
        <v>#REF!</v>
      </c>
      <c r="U234" s="85" t="e">
        <f t="shared" si="43"/>
        <v>#REF!</v>
      </c>
      <c r="V234" s="86" t="e">
        <f>#REF!</f>
        <v>#REF!</v>
      </c>
      <c r="W234" s="87">
        <f t="shared" si="44"/>
        <v>0</v>
      </c>
      <c r="X234" s="87">
        <f t="shared" si="44"/>
        <v>0</v>
      </c>
      <c r="Y234" s="88">
        <f t="shared" si="45"/>
        <v>0</v>
      </c>
      <c r="Z234" s="88">
        <f t="shared" si="46"/>
        <v>0</v>
      </c>
      <c r="AA234" s="88">
        <f t="shared" si="47"/>
        <v>4</v>
      </c>
    </row>
    <row r="235" spans="9:27">
      <c r="I235" s="82" t="e">
        <f>IF(#REF!&lt;&gt;"",#REF!,"")</f>
        <v>#REF!</v>
      </c>
      <c r="J235" s="82" t="e">
        <f t="shared" si="48"/>
        <v>#REF!</v>
      </c>
      <c r="L235" s="83" t="e">
        <f t="shared" si="49"/>
        <v>#REF!</v>
      </c>
      <c r="M235" s="82" t="e">
        <f t="shared" si="52"/>
        <v>#REF!</v>
      </c>
      <c r="N235" s="82" t="e">
        <f t="shared" si="50"/>
        <v>#REF!</v>
      </c>
      <c r="O235" s="82" t="e">
        <f t="shared" si="51"/>
        <v>#REF!</v>
      </c>
      <c r="Q235" s="84" t="str">
        <f t="shared" si="53"/>
        <v/>
      </c>
      <c r="R235" s="85" t="e">
        <f t="shared" si="41"/>
        <v>#REF!</v>
      </c>
      <c r="S235" s="84" t="e">
        <f t="shared" si="41"/>
        <v>#REF!</v>
      </c>
      <c r="T235" s="85" t="e">
        <f t="shared" si="42"/>
        <v>#REF!</v>
      </c>
      <c r="U235" s="85" t="e">
        <f t="shared" si="43"/>
        <v>#REF!</v>
      </c>
      <c r="V235" s="86" t="e">
        <f>#REF!</f>
        <v>#REF!</v>
      </c>
      <c r="W235" s="87">
        <f t="shared" si="44"/>
        <v>0</v>
      </c>
      <c r="X235" s="87">
        <f t="shared" si="44"/>
        <v>0</v>
      </c>
      <c r="Y235" s="88">
        <f t="shared" si="45"/>
        <v>0</v>
      </c>
      <c r="Z235" s="88">
        <f t="shared" si="46"/>
        <v>0</v>
      </c>
      <c r="AA235" s="88">
        <f t="shared" si="47"/>
        <v>4</v>
      </c>
    </row>
    <row r="236" spans="9:27">
      <c r="I236" s="82" t="e">
        <f>IF(#REF!&lt;&gt;"",#REF!,"")</f>
        <v>#REF!</v>
      </c>
      <c r="J236" s="82" t="e">
        <f t="shared" si="48"/>
        <v>#REF!</v>
      </c>
      <c r="L236" s="83" t="e">
        <f t="shared" si="49"/>
        <v>#REF!</v>
      </c>
      <c r="M236" s="82" t="e">
        <f t="shared" si="52"/>
        <v>#REF!</v>
      </c>
      <c r="N236" s="82" t="e">
        <f t="shared" si="50"/>
        <v>#REF!</v>
      </c>
      <c r="O236" s="82" t="e">
        <f t="shared" si="51"/>
        <v>#REF!</v>
      </c>
      <c r="Q236" s="84" t="str">
        <f t="shared" si="53"/>
        <v/>
      </c>
      <c r="R236" s="85" t="e">
        <f t="shared" si="41"/>
        <v>#REF!</v>
      </c>
      <c r="S236" s="84" t="e">
        <f t="shared" si="41"/>
        <v>#REF!</v>
      </c>
      <c r="T236" s="85" t="e">
        <f t="shared" si="42"/>
        <v>#REF!</v>
      </c>
      <c r="U236" s="85" t="e">
        <f t="shared" si="43"/>
        <v>#REF!</v>
      </c>
      <c r="V236" s="86" t="e">
        <f>#REF!</f>
        <v>#REF!</v>
      </c>
      <c r="W236" s="87">
        <f t="shared" si="44"/>
        <v>0</v>
      </c>
      <c r="X236" s="87">
        <f t="shared" si="44"/>
        <v>0</v>
      </c>
      <c r="Y236" s="88">
        <f t="shared" si="45"/>
        <v>0</v>
      </c>
      <c r="Z236" s="88">
        <f t="shared" si="46"/>
        <v>0</v>
      </c>
      <c r="AA236" s="88">
        <f t="shared" si="47"/>
        <v>4</v>
      </c>
    </row>
    <row r="237" spans="9:27">
      <c r="I237" s="82" t="e">
        <f>IF(#REF!&lt;&gt;"",#REF!,"")</f>
        <v>#REF!</v>
      </c>
      <c r="J237" s="82" t="e">
        <f t="shared" si="48"/>
        <v>#REF!</v>
      </c>
      <c r="L237" s="83" t="e">
        <f t="shared" si="49"/>
        <v>#REF!</v>
      </c>
      <c r="M237" s="82" t="e">
        <f t="shared" si="52"/>
        <v>#REF!</v>
      </c>
      <c r="N237" s="82" t="e">
        <f t="shared" si="50"/>
        <v>#REF!</v>
      </c>
      <c r="O237" s="82" t="e">
        <f t="shared" si="51"/>
        <v>#REF!</v>
      </c>
      <c r="Q237" s="84" t="str">
        <f t="shared" si="53"/>
        <v/>
      </c>
      <c r="R237" s="85" t="e">
        <f t="shared" si="41"/>
        <v>#REF!</v>
      </c>
      <c r="S237" s="84" t="e">
        <f t="shared" si="41"/>
        <v>#REF!</v>
      </c>
      <c r="T237" s="85" t="e">
        <f t="shared" si="42"/>
        <v>#REF!</v>
      </c>
      <c r="U237" s="85" t="e">
        <f t="shared" si="43"/>
        <v>#REF!</v>
      </c>
      <c r="V237" s="86" t="e">
        <f>#REF!</f>
        <v>#REF!</v>
      </c>
      <c r="W237" s="87">
        <f t="shared" si="44"/>
        <v>0</v>
      </c>
      <c r="X237" s="87">
        <f t="shared" si="44"/>
        <v>0</v>
      </c>
      <c r="Y237" s="88">
        <f t="shared" si="45"/>
        <v>0</v>
      </c>
      <c r="Z237" s="88">
        <f t="shared" si="46"/>
        <v>0</v>
      </c>
      <c r="AA237" s="88">
        <f t="shared" si="47"/>
        <v>4</v>
      </c>
    </row>
    <row r="238" spans="9:27">
      <c r="I238" s="82" t="e">
        <f>IF(#REF!&lt;&gt;"",#REF!,"")</f>
        <v>#REF!</v>
      </c>
      <c r="J238" s="82" t="e">
        <f t="shared" si="48"/>
        <v>#REF!</v>
      </c>
      <c r="L238" s="83" t="e">
        <f t="shared" si="49"/>
        <v>#REF!</v>
      </c>
      <c r="M238" s="82" t="e">
        <f t="shared" si="52"/>
        <v>#REF!</v>
      </c>
      <c r="N238" s="82" t="e">
        <f t="shared" si="50"/>
        <v>#REF!</v>
      </c>
      <c r="O238" s="82" t="e">
        <f t="shared" si="51"/>
        <v>#REF!</v>
      </c>
      <c r="Q238" s="84" t="str">
        <f t="shared" si="53"/>
        <v/>
      </c>
      <c r="R238" s="85" t="e">
        <f t="shared" si="41"/>
        <v>#REF!</v>
      </c>
      <c r="S238" s="84" t="e">
        <f t="shared" si="41"/>
        <v>#REF!</v>
      </c>
      <c r="T238" s="85" t="e">
        <f t="shared" si="42"/>
        <v>#REF!</v>
      </c>
      <c r="U238" s="85" t="e">
        <f t="shared" si="43"/>
        <v>#REF!</v>
      </c>
      <c r="V238" s="86" t="e">
        <f>#REF!</f>
        <v>#REF!</v>
      </c>
      <c r="W238" s="87">
        <f t="shared" si="44"/>
        <v>0</v>
      </c>
      <c r="X238" s="87">
        <f t="shared" si="44"/>
        <v>0</v>
      </c>
      <c r="Y238" s="88">
        <f t="shared" si="45"/>
        <v>0</v>
      </c>
      <c r="Z238" s="88">
        <f t="shared" si="46"/>
        <v>0</v>
      </c>
      <c r="AA238" s="88">
        <f t="shared" si="47"/>
        <v>4</v>
      </c>
    </row>
    <row r="239" spans="9:27">
      <c r="I239" s="82" t="e">
        <f>IF(#REF!&lt;&gt;"",#REF!,"")</f>
        <v>#REF!</v>
      </c>
      <c r="J239" s="82" t="e">
        <f t="shared" si="48"/>
        <v>#REF!</v>
      </c>
      <c r="L239" s="83" t="e">
        <f t="shared" si="49"/>
        <v>#REF!</v>
      </c>
      <c r="M239" s="82" t="e">
        <f t="shared" si="52"/>
        <v>#REF!</v>
      </c>
      <c r="N239" s="82" t="e">
        <f t="shared" si="50"/>
        <v>#REF!</v>
      </c>
      <c r="O239" s="82" t="e">
        <f t="shared" si="51"/>
        <v>#REF!</v>
      </c>
      <c r="Q239" s="84" t="str">
        <f t="shared" si="53"/>
        <v/>
      </c>
      <c r="R239" s="85" t="e">
        <f t="shared" si="41"/>
        <v>#REF!</v>
      </c>
      <c r="S239" s="84" t="e">
        <f t="shared" si="41"/>
        <v>#REF!</v>
      </c>
      <c r="T239" s="85" t="e">
        <f t="shared" si="42"/>
        <v>#REF!</v>
      </c>
      <c r="U239" s="85" t="e">
        <f t="shared" si="43"/>
        <v>#REF!</v>
      </c>
      <c r="V239" s="86" t="e">
        <f>#REF!</f>
        <v>#REF!</v>
      </c>
      <c r="W239" s="87">
        <f t="shared" si="44"/>
        <v>0</v>
      </c>
      <c r="X239" s="87">
        <f t="shared" si="44"/>
        <v>0</v>
      </c>
      <c r="Y239" s="88">
        <f t="shared" si="45"/>
        <v>0</v>
      </c>
      <c r="Z239" s="88">
        <f t="shared" si="46"/>
        <v>0</v>
      </c>
      <c r="AA239" s="88">
        <f t="shared" si="47"/>
        <v>4</v>
      </c>
    </row>
    <row r="240" spans="9:27">
      <c r="I240" s="82" t="e">
        <f>IF(#REF!&lt;&gt;"",#REF!,"")</f>
        <v>#REF!</v>
      </c>
      <c r="J240" s="82" t="e">
        <f t="shared" si="48"/>
        <v>#REF!</v>
      </c>
      <c r="L240" s="83" t="e">
        <f t="shared" si="49"/>
        <v>#REF!</v>
      </c>
      <c r="M240" s="82" t="e">
        <f t="shared" si="52"/>
        <v>#REF!</v>
      </c>
      <c r="N240" s="82" t="e">
        <f t="shared" si="50"/>
        <v>#REF!</v>
      </c>
      <c r="O240" s="82" t="e">
        <f t="shared" si="51"/>
        <v>#REF!</v>
      </c>
      <c r="Q240" s="84" t="str">
        <f t="shared" si="53"/>
        <v/>
      </c>
      <c r="R240" s="85" t="e">
        <f t="shared" si="41"/>
        <v>#REF!</v>
      </c>
      <c r="S240" s="84" t="e">
        <f t="shared" si="41"/>
        <v>#REF!</v>
      </c>
      <c r="T240" s="85" t="e">
        <f t="shared" si="42"/>
        <v>#REF!</v>
      </c>
      <c r="U240" s="85" t="e">
        <f t="shared" si="43"/>
        <v>#REF!</v>
      </c>
      <c r="V240" s="86" t="e">
        <f>#REF!</f>
        <v>#REF!</v>
      </c>
      <c r="W240" s="87">
        <f t="shared" si="44"/>
        <v>0</v>
      </c>
      <c r="X240" s="87">
        <f t="shared" si="44"/>
        <v>0</v>
      </c>
      <c r="Y240" s="88">
        <f t="shared" si="45"/>
        <v>0</v>
      </c>
      <c r="Z240" s="88">
        <f t="shared" si="46"/>
        <v>0</v>
      </c>
      <c r="AA240" s="88">
        <f t="shared" si="47"/>
        <v>4</v>
      </c>
    </row>
    <row r="241" spans="9:27">
      <c r="I241" s="82" t="e">
        <f>IF(#REF!&lt;&gt;"",#REF!,"")</f>
        <v>#REF!</v>
      </c>
      <c r="J241" s="82" t="e">
        <f t="shared" si="48"/>
        <v>#REF!</v>
      </c>
      <c r="L241" s="83" t="e">
        <f t="shared" si="49"/>
        <v>#REF!</v>
      </c>
      <c r="M241" s="82" t="e">
        <f t="shared" si="52"/>
        <v>#REF!</v>
      </c>
      <c r="N241" s="82" t="e">
        <f t="shared" si="50"/>
        <v>#REF!</v>
      </c>
      <c r="O241" s="82" t="e">
        <f t="shared" si="51"/>
        <v>#REF!</v>
      </c>
      <c r="Q241" s="84" t="str">
        <f t="shared" si="53"/>
        <v/>
      </c>
      <c r="R241" s="85" t="e">
        <f t="shared" si="41"/>
        <v>#REF!</v>
      </c>
      <c r="S241" s="84" t="e">
        <f t="shared" si="41"/>
        <v>#REF!</v>
      </c>
      <c r="T241" s="85" t="e">
        <f t="shared" si="42"/>
        <v>#REF!</v>
      </c>
      <c r="U241" s="85" t="e">
        <f t="shared" si="43"/>
        <v>#REF!</v>
      </c>
      <c r="V241" s="86" t="e">
        <f>#REF!</f>
        <v>#REF!</v>
      </c>
      <c r="W241" s="87">
        <f t="shared" si="44"/>
        <v>0</v>
      </c>
      <c r="X241" s="87">
        <f t="shared" si="44"/>
        <v>0</v>
      </c>
      <c r="Y241" s="88">
        <f t="shared" si="45"/>
        <v>0</v>
      </c>
      <c r="Z241" s="88">
        <f t="shared" si="46"/>
        <v>0</v>
      </c>
      <c r="AA241" s="88">
        <f t="shared" si="47"/>
        <v>4</v>
      </c>
    </row>
    <row r="242" spans="9:27">
      <c r="I242" s="82" t="e">
        <f>IF(#REF!&lt;&gt;"",#REF!,"")</f>
        <v>#REF!</v>
      </c>
      <c r="J242" s="82" t="e">
        <f t="shared" si="48"/>
        <v>#REF!</v>
      </c>
      <c r="L242" s="83" t="e">
        <f t="shared" si="49"/>
        <v>#REF!</v>
      </c>
      <c r="M242" s="82" t="e">
        <f t="shared" si="52"/>
        <v>#REF!</v>
      </c>
      <c r="N242" s="82" t="e">
        <f t="shared" si="50"/>
        <v>#REF!</v>
      </c>
      <c r="O242" s="82" t="e">
        <f t="shared" si="51"/>
        <v>#REF!</v>
      </c>
      <c r="Q242" s="84" t="str">
        <f t="shared" si="53"/>
        <v/>
      </c>
      <c r="R242" s="85" t="e">
        <f t="shared" si="41"/>
        <v>#REF!</v>
      </c>
      <c r="S242" s="84" t="e">
        <f t="shared" si="41"/>
        <v>#REF!</v>
      </c>
      <c r="T242" s="85" t="e">
        <f t="shared" si="42"/>
        <v>#REF!</v>
      </c>
      <c r="U242" s="85" t="e">
        <f t="shared" si="43"/>
        <v>#REF!</v>
      </c>
      <c r="V242" s="86" t="e">
        <f>#REF!</f>
        <v>#REF!</v>
      </c>
      <c r="W242" s="87">
        <f t="shared" si="44"/>
        <v>0</v>
      </c>
      <c r="X242" s="87">
        <f t="shared" si="44"/>
        <v>0</v>
      </c>
      <c r="Y242" s="88">
        <f t="shared" si="45"/>
        <v>0</v>
      </c>
      <c r="Z242" s="88">
        <f t="shared" si="46"/>
        <v>0</v>
      </c>
      <c r="AA242" s="88">
        <f t="shared" si="47"/>
        <v>4</v>
      </c>
    </row>
    <row r="243" spans="9:27">
      <c r="I243" s="82" t="e">
        <f>IF(#REF!&lt;&gt;"",#REF!,"")</f>
        <v>#REF!</v>
      </c>
      <c r="J243" s="82" t="e">
        <f t="shared" si="48"/>
        <v>#REF!</v>
      </c>
      <c r="L243" s="83" t="e">
        <f t="shared" si="49"/>
        <v>#REF!</v>
      </c>
      <c r="M243" s="82" t="e">
        <f t="shared" si="52"/>
        <v>#REF!</v>
      </c>
      <c r="N243" s="82" t="e">
        <f t="shared" si="50"/>
        <v>#REF!</v>
      </c>
      <c r="O243" s="82" t="e">
        <f t="shared" si="51"/>
        <v>#REF!</v>
      </c>
      <c r="Q243" s="84" t="str">
        <f t="shared" si="53"/>
        <v/>
      </c>
      <c r="R243" s="85" t="e">
        <f t="shared" si="41"/>
        <v>#REF!</v>
      </c>
      <c r="S243" s="84" t="e">
        <f t="shared" si="41"/>
        <v>#REF!</v>
      </c>
      <c r="T243" s="85" t="e">
        <f t="shared" si="42"/>
        <v>#REF!</v>
      </c>
      <c r="U243" s="85" t="e">
        <f t="shared" si="43"/>
        <v>#REF!</v>
      </c>
      <c r="V243" s="86" t="e">
        <f>#REF!</f>
        <v>#REF!</v>
      </c>
      <c r="W243" s="87">
        <f t="shared" si="44"/>
        <v>0</v>
      </c>
      <c r="X243" s="87">
        <f t="shared" si="44"/>
        <v>0</v>
      </c>
      <c r="Y243" s="88">
        <f t="shared" si="45"/>
        <v>0</v>
      </c>
      <c r="Z243" s="88">
        <f t="shared" si="46"/>
        <v>0</v>
      </c>
      <c r="AA243" s="88">
        <f t="shared" si="47"/>
        <v>4</v>
      </c>
    </row>
    <row r="244" spans="9:27">
      <c r="I244" s="82" t="e">
        <f>IF(#REF!&lt;&gt;"",#REF!,"")</f>
        <v>#REF!</v>
      </c>
      <c r="J244" s="82" t="e">
        <f t="shared" si="48"/>
        <v>#REF!</v>
      </c>
      <c r="L244" s="83" t="e">
        <f t="shared" si="49"/>
        <v>#REF!</v>
      </c>
      <c r="M244" s="82" t="e">
        <f t="shared" si="52"/>
        <v>#REF!</v>
      </c>
      <c r="N244" s="82" t="e">
        <f t="shared" si="50"/>
        <v>#REF!</v>
      </c>
      <c r="O244" s="82" t="e">
        <f t="shared" si="51"/>
        <v>#REF!</v>
      </c>
      <c r="Q244" s="84" t="str">
        <f t="shared" si="53"/>
        <v/>
      </c>
      <c r="R244" s="85" t="e">
        <f t="shared" si="41"/>
        <v>#REF!</v>
      </c>
      <c r="S244" s="84" t="e">
        <f t="shared" si="41"/>
        <v>#REF!</v>
      </c>
      <c r="T244" s="85" t="e">
        <f t="shared" si="42"/>
        <v>#REF!</v>
      </c>
      <c r="U244" s="85" t="e">
        <f t="shared" si="43"/>
        <v>#REF!</v>
      </c>
      <c r="V244" s="86" t="e">
        <f>#REF!</f>
        <v>#REF!</v>
      </c>
      <c r="W244" s="87">
        <f t="shared" si="44"/>
        <v>0</v>
      </c>
      <c r="X244" s="87">
        <f t="shared" si="44"/>
        <v>0</v>
      </c>
      <c r="Y244" s="88">
        <f t="shared" si="45"/>
        <v>0</v>
      </c>
      <c r="Z244" s="88">
        <f t="shared" si="46"/>
        <v>0</v>
      </c>
      <c r="AA244" s="88">
        <f t="shared" si="47"/>
        <v>4</v>
      </c>
    </row>
    <row r="245" spans="9:27">
      <c r="I245" s="82" t="e">
        <f>IF(#REF!&lt;&gt;"",#REF!,"")</f>
        <v>#REF!</v>
      </c>
      <c r="J245" s="82" t="e">
        <f t="shared" si="48"/>
        <v>#REF!</v>
      </c>
      <c r="L245" s="83" t="e">
        <f t="shared" si="49"/>
        <v>#REF!</v>
      </c>
      <c r="M245" s="82" t="e">
        <f t="shared" si="52"/>
        <v>#REF!</v>
      </c>
      <c r="N245" s="82" t="e">
        <f t="shared" si="50"/>
        <v>#REF!</v>
      </c>
      <c r="O245" s="82" t="e">
        <f t="shared" si="51"/>
        <v>#REF!</v>
      </c>
      <c r="Q245" s="84" t="str">
        <f t="shared" si="53"/>
        <v/>
      </c>
      <c r="R245" s="85" t="e">
        <f t="shared" si="41"/>
        <v>#REF!</v>
      </c>
      <c r="S245" s="84" t="e">
        <f t="shared" si="41"/>
        <v>#REF!</v>
      </c>
      <c r="T245" s="85" t="e">
        <f t="shared" si="42"/>
        <v>#REF!</v>
      </c>
      <c r="U245" s="85" t="e">
        <f t="shared" si="43"/>
        <v>#REF!</v>
      </c>
      <c r="V245" s="86" t="e">
        <f>#REF!</f>
        <v>#REF!</v>
      </c>
      <c r="W245" s="87">
        <f t="shared" si="44"/>
        <v>0</v>
      </c>
      <c r="X245" s="87">
        <f t="shared" si="44"/>
        <v>0</v>
      </c>
      <c r="Y245" s="88">
        <f t="shared" si="45"/>
        <v>0</v>
      </c>
      <c r="Z245" s="88">
        <f t="shared" si="46"/>
        <v>0</v>
      </c>
      <c r="AA245" s="88">
        <f t="shared" si="47"/>
        <v>4</v>
      </c>
    </row>
    <row r="246" spans="9:27">
      <c r="I246" s="82" t="e">
        <f>IF(#REF!&lt;&gt;"",#REF!,"")</f>
        <v>#REF!</v>
      </c>
      <c r="J246" s="82" t="e">
        <f t="shared" si="48"/>
        <v>#REF!</v>
      </c>
      <c r="L246" s="83" t="e">
        <f t="shared" si="49"/>
        <v>#REF!</v>
      </c>
      <c r="M246" s="82" t="e">
        <f t="shared" si="52"/>
        <v>#REF!</v>
      </c>
      <c r="N246" s="82" t="e">
        <f t="shared" si="50"/>
        <v>#REF!</v>
      </c>
      <c r="O246" s="82" t="e">
        <f t="shared" si="51"/>
        <v>#REF!</v>
      </c>
      <c r="Q246" s="84" t="str">
        <f t="shared" si="53"/>
        <v/>
      </c>
      <c r="R246" s="85" t="e">
        <f t="shared" si="41"/>
        <v>#REF!</v>
      </c>
      <c r="S246" s="84" t="e">
        <f t="shared" si="41"/>
        <v>#REF!</v>
      </c>
      <c r="T246" s="85" t="e">
        <f t="shared" si="42"/>
        <v>#REF!</v>
      </c>
      <c r="U246" s="85" t="e">
        <f t="shared" si="43"/>
        <v>#REF!</v>
      </c>
      <c r="V246" s="86" t="e">
        <f>#REF!</f>
        <v>#REF!</v>
      </c>
      <c r="W246" s="87">
        <f t="shared" si="44"/>
        <v>0</v>
      </c>
      <c r="X246" s="87">
        <f t="shared" si="44"/>
        <v>0</v>
      </c>
      <c r="Y246" s="88">
        <f t="shared" si="45"/>
        <v>0</v>
      </c>
      <c r="Z246" s="88">
        <f t="shared" si="46"/>
        <v>0</v>
      </c>
      <c r="AA246" s="88">
        <f t="shared" si="47"/>
        <v>4</v>
      </c>
    </row>
    <row r="247" spans="9:27">
      <c r="I247" s="82" t="e">
        <f>IF(#REF!&lt;&gt;"",#REF!,"")</f>
        <v>#REF!</v>
      </c>
      <c r="J247" s="82" t="e">
        <f t="shared" si="48"/>
        <v>#REF!</v>
      </c>
      <c r="L247" s="83" t="e">
        <f t="shared" si="49"/>
        <v>#REF!</v>
      </c>
      <c r="M247" s="82" t="e">
        <f t="shared" si="52"/>
        <v>#REF!</v>
      </c>
      <c r="N247" s="82" t="e">
        <f t="shared" si="50"/>
        <v>#REF!</v>
      </c>
      <c r="O247" s="82" t="e">
        <f t="shared" si="51"/>
        <v>#REF!</v>
      </c>
      <c r="Q247" s="84" t="str">
        <f t="shared" si="53"/>
        <v/>
      </c>
      <c r="R247" s="85" t="e">
        <f t="shared" si="41"/>
        <v>#REF!</v>
      </c>
      <c r="S247" s="84" t="e">
        <f t="shared" si="41"/>
        <v>#REF!</v>
      </c>
      <c r="T247" s="85" t="e">
        <f t="shared" si="42"/>
        <v>#REF!</v>
      </c>
      <c r="U247" s="85" t="e">
        <f t="shared" si="43"/>
        <v>#REF!</v>
      </c>
      <c r="V247" s="86" t="e">
        <f>#REF!</f>
        <v>#REF!</v>
      </c>
      <c r="W247" s="87">
        <f t="shared" si="44"/>
        <v>0</v>
      </c>
      <c r="X247" s="87">
        <f t="shared" si="44"/>
        <v>0</v>
      </c>
      <c r="Y247" s="88">
        <f t="shared" si="45"/>
        <v>0</v>
      </c>
      <c r="Z247" s="88">
        <f t="shared" si="46"/>
        <v>0</v>
      </c>
      <c r="AA247" s="88">
        <f t="shared" si="47"/>
        <v>4</v>
      </c>
    </row>
    <row r="248" spans="9:27">
      <c r="I248" s="82" t="e">
        <f>IF(#REF!&lt;&gt;"",#REF!,"")</f>
        <v>#REF!</v>
      </c>
      <c r="J248" s="82" t="e">
        <f t="shared" si="48"/>
        <v>#REF!</v>
      </c>
      <c r="L248" s="83" t="e">
        <f t="shared" si="49"/>
        <v>#REF!</v>
      </c>
      <c r="M248" s="82" t="e">
        <f t="shared" si="52"/>
        <v>#REF!</v>
      </c>
      <c r="N248" s="82" t="e">
        <f t="shared" si="50"/>
        <v>#REF!</v>
      </c>
      <c r="O248" s="82" t="e">
        <f t="shared" si="51"/>
        <v>#REF!</v>
      </c>
      <c r="Q248" s="84" t="str">
        <f t="shared" si="53"/>
        <v/>
      </c>
      <c r="R248" s="85" t="e">
        <f t="shared" si="41"/>
        <v>#REF!</v>
      </c>
      <c r="S248" s="84" t="e">
        <f t="shared" si="41"/>
        <v>#REF!</v>
      </c>
      <c r="T248" s="85" t="e">
        <f t="shared" si="42"/>
        <v>#REF!</v>
      </c>
      <c r="U248" s="85" t="e">
        <f t="shared" si="43"/>
        <v>#REF!</v>
      </c>
      <c r="V248" s="86" t="e">
        <f>#REF!</f>
        <v>#REF!</v>
      </c>
      <c r="W248" s="87">
        <f t="shared" si="44"/>
        <v>0</v>
      </c>
      <c r="X248" s="87">
        <f t="shared" si="44"/>
        <v>0</v>
      </c>
      <c r="Y248" s="88">
        <f t="shared" si="45"/>
        <v>0</v>
      </c>
      <c r="Z248" s="88">
        <f t="shared" si="46"/>
        <v>0</v>
      </c>
      <c r="AA248" s="88">
        <f t="shared" si="47"/>
        <v>4</v>
      </c>
    </row>
    <row r="249" spans="9:27">
      <c r="I249" s="82" t="e">
        <f>IF(#REF!&lt;&gt;"",#REF!,"")</f>
        <v>#REF!</v>
      </c>
      <c r="J249" s="82" t="e">
        <f t="shared" si="48"/>
        <v>#REF!</v>
      </c>
      <c r="L249" s="83" t="e">
        <f t="shared" si="49"/>
        <v>#REF!</v>
      </c>
      <c r="M249" s="82" t="e">
        <f t="shared" si="52"/>
        <v>#REF!</v>
      </c>
      <c r="N249" s="82" t="e">
        <f t="shared" si="50"/>
        <v>#REF!</v>
      </c>
      <c r="O249" s="82" t="e">
        <f t="shared" si="51"/>
        <v>#REF!</v>
      </c>
      <c r="Q249" s="84" t="str">
        <f t="shared" si="53"/>
        <v/>
      </c>
      <c r="R249" s="85" t="e">
        <f t="shared" si="41"/>
        <v>#REF!</v>
      </c>
      <c r="S249" s="84" t="e">
        <f t="shared" si="41"/>
        <v>#REF!</v>
      </c>
      <c r="T249" s="85" t="e">
        <f t="shared" si="42"/>
        <v>#REF!</v>
      </c>
      <c r="U249" s="85" t="e">
        <f t="shared" si="43"/>
        <v>#REF!</v>
      </c>
      <c r="V249" s="86" t="e">
        <f>#REF!</f>
        <v>#REF!</v>
      </c>
      <c r="W249" s="87">
        <f t="shared" si="44"/>
        <v>0</v>
      </c>
      <c r="X249" s="87">
        <f t="shared" si="44"/>
        <v>0</v>
      </c>
      <c r="Y249" s="88">
        <f t="shared" si="45"/>
        <v>0</v>
      </c>
      <c r="Z249" s="88">
        <f t="shared" si="46"/>
        <v>0</v>
      </c>
      <c r="AA249" s="88">
        <f t="shared" si="47"/>
        <v>4</v>
      </c>
    </row>
    <row r="250" spans="9:27">
      <c r="I250" s="82" t="e">
        <f>IF(#REF!&lt;&gt;"",#REF!,"")</f>
        <v>#REF!</v>
      </c>
      <c r="J250" s="82" t="e">
        <f t="shared" si="48"/>
        <v>#REF!</v>
      </c>
      <c r="L250" s="83" t="e">
        <f t="shared" si="49"/>
        <v>#REF!</v>
      </c>
      <c r="M250" s="82" t="e">
        <f t="shared" si="52"/>
        <v>#REF!</v>
      </c>
      <c r="N250" s="82" t="e">
        <f t="shared" si="50"/>
        <v>#REF!</v>
      </c>
      <c r="O250" s="82" t="e">
        <f t="shared" si="51"/>
        <v>#REF!</v>
      </c>
      <c r="Q250" s="84" t="str">
        <f t="shared" si="53"/>
        <v/>
      </c>
      <c r="R250" s="85" t="e">
        <f t="shared" si="41"/>
        <v>#REF!</v>
      </c>
      <c r="S250" s="84" t="e">
        <f t="shared" si="41"/>
        <v>#REF!</v>
      </c>
      <c r="T250" s="85" t="e">
        <f t="shared" si="42"/>
        <v>#REF!</v>
      </c>
      <c r="U250" s="85" t="e">
        <f t="shared" si="43"/>
        <v>#REF!</v>
      </c>
      <c r="V250" s="86" t="e">
        <f>#REF!</f>
        <v>#REF!</v>
      </c>
      <c r="W250" s="87">
        <f t="shared" si="44"/>
        <v>0</v>
      </c>
      <c r="X250" s="87">
        <f t="shared" si="44"/>
        <v>0</v>
      </c>
      <c r="Y250" s="88">
        <f t="shared" si="45"/>
        <v>0</v>
      </c>
      <c r="Z250" s="88">
        <f t="shared" si="46"/>
        <v>0</v>
      </c>
      <c r="AA250" s="88">
        <f t="shared" si="47"/>
        <v>4</v>
      </c>
    </row>
    <row r="251" spans="9:27">
      <c r="I251" s="82" t="e">
        <f>IF(#REF!&lt;&gt;"",#REF!,"")</f>
        <v>#REF!</v>
      </c>
      <c r="J251" s="82" t="e">
        <f t="shared" si="48"/>
        <v>#REF!</v>
      </c>
      <c r="L251" s="83" t="e">
        <f t="shared" si="49"/>
        <v>#REF!</v>
      </c>
      <c r="M251" s="82" t="e">
        <f t="shared" si="52"/>
        <v>#REF!</v>
      </c>
      <c r="N251" s="82" t="e">
        <f t="shared" si="50"/>
        <v>#REF!</v>
      </c>
      <c r="O251" s="82" t="e">
        <f t="shared" si="51"/>
        <v>#REF!</v>
      </c>
      <c r="Q251" s="84" t="str">
        <f t="shared" si="53"/>
        <v/>
      </c>
      <c r="R251" s="85" t="e">
        <f t="shared" si="41"/>
        <v>#REF!</v>
      </c>
      <c r="S251" s="84" t="e">
        <f t="shared" si="41"/>
        <v>#REF!</v>
      </c>
      <c r="T251" s="85" t="e">
        <f t="shared" si="42"/>
        <v>#REF!</v>
      </c>
      <c r="U251" s="85" t="e">
        <f t="shared" si="43"/>
        <v>#REF!</v>
      </c>
      <c r="V251" s="86" t="e">
        <f>#REF!</f>
        <v>#REF!</v>
      </c>
      <c r="W251" s="87">
        <f t="shared" si="44"/>
        <v>0</v>
      </c>
      <c r="X251" s="87">
        <f t="shared" si="44"/>
        <v>0</v>
      </c>
      <c r="Y251" s="88">
        <f t="shared" si="45"/>
        <v>0</v>
      </c>
      <c r="Z251" s="88">
        <f t="shared" si="46"/>
        <v>0</v>
      </c>
      <c r="AA251" s="88">
        <f t="shared" si="47"/>
        <v>4</v>
      </c>
    </row>
    <row r="252" spans="9:27">
      <c r="I252" s="82" t="e">
        <f>IF(#REF!&lt;&gt;"",#REF!,"")</f>
        <v>#REF!</v>
      </c>
      <c r="J252" s="82" t="e">
        <f t="shared" si="48"/>
        <v>#REF!</v>
      </c>
      <c r="L252" s="83" t="e">
        <f t="shared" si="49"/>
        <v>#REF!</v>
      </c>
      <c r="M252" s="82" t="e">
        <f t="shared" si="52"/>
        <v>#REF!</v>
      </c>
      <c r="N252" s="82" t="e">
        <f t="shared" si="50"/>
        <v>#REF!</v>
      </c>
      <c r="O252" s="82" t="e">
        <f t="shared" si="51"/>
        <v>#REF!</v>
      </c>
      <c r="Q252" s="84" t="str">
        <f t="shared" si="53"/>
        <v/>
      </c>
      <c r="R252" s="85" t="e">
        <f t="shared" si="41"/>
        <v>#REF!</v>
      </c>
      <c r="S252" s="84" t="e">
        <f t="shared" si="41"/>
        <v>#REF!</v>
      </c>
      <c r="T252" s="85" t="e">
        <f t="shared" si="42"/>
        <v>#REF!</v>
      </c>
      <c r="U252" s="85" t="e">
        <f t="shared" si="43"/>
        <v>#REF!</v>
      </c>
      <c r="V252" s="86" t="e">
        <f>#REF!</f>
        <v>#REF!</v>
      </c>
      <c r="W252" s="87">
        <f t="shared" si="44"/>
        <v>0</v>
      </c>
      <c r="X252" s="87">
        <f t="shared" si="44"/>
        <v>0</v>
      </c>
      <c r="Y252" s="88">
        <f t="shared" si="45"/>
        <v>0</v>
      </c>
      <c r="Z252" s="88">
        <f t="shared" si="46"/>
        <v>0</v>
      </c>
      <c r="AA252" s="88">
        <f t="shared" si="47"/>
        <v>4</v>
      </c>
    </row>
    <row r="253" spans="9:27">
      <c r="I253" s="82" t="e">
        <f>IF(#REF!&lt;&gt;"",#REF!,"")</f>
        <v>#REF!</v>
      </c>
      <c r="J253" s="82" t="e">
        <f t="shared" si="48"/>
        <v>#REF!</v>
      </c>
      <c r="L253" s="83" t="e">
        <f t="shared" si="49"/>
        <v>#REF!</v>
      </c>
      <c r="M253" s="82" t="e">
        <f t="shared" si="52"/>
        <v>#REF!</v>
      </c>
      <c r="N253" s="82" t="e">
        <f t="shared" si="50"/>
        <v>#REF!</v>
      </c>
      <c r="O253" s="82" t="e">
        <f t="shared" si="51"/>
        <v>#REF!</v>
      </c>
      <c r="Q253" s="84" t="str">
        <f t="shared" si="53"/>
        <v/>
      </c>
      <c r="R253" s="85" t="e">
        <f t="shared" si="41"/>
        <v>#REF!</v>
      </c>
      <c r="S253" s="84" t="e">
        <f t="shared" si="41"/>
        <v>#REF!</v>
      </c>
      <c r="T253" s="85" t="e">
        <f t="shared" si="42"/>
        <v>#REF!</v>
      </c>
      <c r="U253" s="85" t="e">
        <f t="shared" si="43"/>
        <v>#REF!</v>
      </c>
      <c r="V253" s="86" t="e">
        <f>#REF!</f>
        <v>#REF!</v>
      </c>
      <c r="W253" s="87">
        <f t="shared" si="44"/>
        <v>0</v>
      </c>
      <c r="X253" s="87">
        <f t="shared" si="44"/>
        <v>0</v>
      </c>
      <c r="Y253" s="88">
        <f t="shared" si="45"/>
        <v>0</v>
      </c>
      <c r="Z253" s="88">
        <f t="shared" si="46"/>
        <v>0</v>
      </c>
      <c r="AA253" s="88">
        <f t="shared" si="47"/>
        <v>4</v>
      </c>
    </row>
    <row r="254" spans="9:27">
      <c r="I254" s="82" t="e">
        <f>IF(#REF!&lt;&gt;"",#REF!,"")</f>
        <v>#REF!</v>
      </c>
      <c r="J254" s="82" t="e">
        <f t="shared" si="48"/>
        <v>#REF!</v>
      </c>
      <c r="L254" s="83" t="e">
        <f t="shared" si="49"/>
        <v>#REF!</v>
      </c>
      <c r="M254" s="82" t="e">
        <f t="shared" si="52"/>
        <v>#REF!</v>
      </c>
      <c r="N254" s="82" t="e">
        <f t="shared" si="50"/>
        <v>#REF!</v>
      </c>
      <c r="O254" s="82" t="e">
        <f t="shared" si="51"/>
        <v>#REF!</v>
      </c>
      <c r="Q254" s="84" t="str">
        <f t="shared" si="53"/>
        <v/>
      </c>
      <c r="R254" s="85" t="e">
        <f t="shared" si="41"/>
        <v>#REF!</v>
      </c>
      <c r="S254" s="84" t="e">
        <f t="shared" si="41"/>
        <v>#REF!</v>
      </c>
      <c r="T254" s="85" t="e">
        <f t="shared" si="42"/>
        <v>#REF!</v>
      </c>
      <c r="U254" s="85" t="e">
        <f t="shared" si="43"/>
        <v>#REF!</v>
      </c>
      <c r="V254" s="86" t="e">
        <f>#REF!</f>
        <v>#REF!</v>
      </c>
      <c r="W254" s="87">
        <f t="shared" si="44"/>
        <v>0</v>
      </c>
      <c r="X254" s="87">
        <f t="shared" si="44"/>
        <v>0</v>
      </c>
      <c r="Y254" s="88">
        <f t="shared" si="45"/>
        <v>0</v>
      </c>
      <c r="Z254" s="88">
        <f t="shared" si="46"/>
        <v>0</v>
      </c>
      <c r="AA254" s="88">
        <f t="shared" si="47"/>
        <v>4</v>
      </c>
    </row>
    <row r="255" spans="9:27">
      <c r="I255" s="82" t="e">
        <f>IF(#REF!&lt;&gt;"",#REF!,"")</f>
        <v>#REF!</v>
      </c>
      <c r="J255" s="82" t="e">
        <f t="shared" si="48"/>
        <v>#REF!</v>
      </c>
      <c r="L255" s="83" t="e">
        <f t="shared" si="49"/>
        <v>#REF!</v>
      </c>
      <c r="M255" s="82" t="e">
        <f t="shared" si="52"/>
        <v>#REF!</v>
      </c>
      <c r="N255" s="82" t="e">
        <f t="shared" si="50"/>
        <v>#REF!</v>
      </c>
      <c r="O255" s="82" t="e">
        <f t="shared" si="51"/>
        <v>#REF!</v>
      </c>
      <c r="Q255" s="84" t="str">
        <f t="shared" si="53"/>
        <v/>
      </c>
      <c r="R255" s="85" t="e">
        <f t="shared" si="41"/>
        <v>#REF!</v>
      </c>
      <c r="S255" s="84" t="e">
        <f t="shared" si="41"/>
        <v>#REF!</v>
      </c>
      <c r="T255" s="85" t="e">
        <f t="shared" si="42"/>
        <v>#REF!</v>
      </c>
      <c r="U255" s="85" t="e">
        <f t="shared" si="43"/>
        <v>#REF!</v>
      </c>
      <c r="V255" s="86" t="e">
        <f>#REF!</f>
        <v>#REF!</v>
      </c>
      <c r="W255" s="87">
        <f t="shared" si="44"/>
        <v>0</v>
      </c>
      <c r="X255" s="87">
        <f t="shared" si="44"/>
        <v>0</v>
      </c>
      <c r="Y255" s="88">
        <f t="shared" si="45"/>
        <v>0</v>
      </c>
      <c r="Z255" s="88">
        <f t="shared" si="46"/>
        <v>0</v>
      </c>
      <c r="AA255" s="88">
        <f t="shared" si="47"/>
        <v>4</v>
      </c>
    </row>
    <row r="256" spans="9:27">
      <c r="I256" s="82" t="e">
        <f>IF(#REF!&lt;&gt;"",#REF!,"")</f>
        <v>#REF!</v>
      </c>
      <c r="J256" s="82" t="e">
        <f t="shared" si="48"/>
        <v>#REF!</v>
      </c>
      <c r="L256" s="83" t="e">
        <f t="shared" si="49"/>
        <v>#REF!</v>
      </c>
      <c r="M256" s="82" t="e">
        <f t="shared" si="52"/>
        <v>#REF!</v>
      </c>
      <c r="N256" s="82" t="e">
        <f t="shared" si="50"/>
        <v>#REF!</v>
      </c>
      <c r="O256" s="82" t="e">
        <f t="shared" si="51"/>
        <v>#REF!</v>
      </c>
      <c r="Q256" s="84" t="str">
        <f t="shared" si="53"/>
        <v/>
      </c>
      <c r="R256" s="85" t="e">
        <f t="shared" ref="R256:S319" si="54">IF(L256="","",L256)</f>
        <v>#REF!</v>
      </c>
      <c r="S256" s="84" t="e">
        <f t="shared" si="54"/>
        <v>#REF!</v>
      </c>
      <c r="T256" s="85" t="e">
        <f t="shared" ref="T256:T319" si="55">IF(W256=1,"",N256)</f>
        <v>#REF!</v>
      </c>
      <c r="U256" s="85" t="e">
        <f t="shared" ref="U256:U319" si="56">IF(OR(W256=1,X256=1),"",O256)</f>
        <v>#REF!</v>
      </c>
      <c r="V256" s="86" t="e">
        <f>#REF!</f>
        <v>#REF!</v>
      </c>
      <c r="W256" s="87">
        <f t="shared" si="44"/>
        <v>0</v>
      </c>
      <c r="X256" s="87">
        <f t="shared" si="44"/>
        <v>0</v>
      </c>
      <c r="Y256" s="88">
        <f t="shared" si="45"/>
        <v>0</v>
      </c>
      <c r="Z256" s="88">
        <f t="shared" si="46"/>
        <v>0</v>
      </c>
      <c r="AA256" s="88">
        <f t="shared" si="47"/>
        <v>4</v>
      </c>
    </row>
    <row r="257" spans="9:27">
      <c r="I257" s="82" t="e">
        <f>IF(#REF!&lt;&gt;"",#REF!,"")</f>
        <v>#REF!</v>
      </c>
      <c r="J257" s="82" t="e">
        <f t="shared" si="48"/>
        <v>#REF!</v>
      </c>
      <c r="L257" s="83" t="e">
        <f t="shared" si="49"/>
        <v>#REF!</v>
      </c>
      <c r="M257" s="82" t="e">
        <f t="shared" si="52"/>
        <v>#REF!</v>
      </c>
      <c r="N257" s="82" t="e">
        <f t="shared" si="50"/>
        <v>#REF!</v>
      </c>
      <c r="O257" s="82" t="e">
        <f t="shared" si="51"/>
        <v>#REF!</v>
      </c>
      <c r="Q257" s="84" t="str">
        <f t="shared" si="53"/>
        <v/>
      </c>
      <c r="R257" s="85" t="e">
        <f t="shared" si="54"/>
        <v>#REF!</v>
      </c>
      <c r="S257" s="84" t="e">
        <f t="shared" si="54"/>
        <v>#REF!</v>
      </c>
      <c r="T257" s="85" t="e">
        <f t="shared" si="55"/>
        <v>#REF!</v>
      </c>
      <c r="U257" s="85" t="e">
        <f t="shared" si="56"/>
        <v>#REF!</v>
      </c>
      <c r="V257" s="86" t="e">
        <f>#REF!</f>
        <v>#REF!</v>
      </c>
      <c r="W257" s="87">
        <f t="shared" ref="W257:X320" si="57">COUNTIFS(R257,"&gt;&lt;")</f>
        <v>0</v>
      </c>
      <c r="X257" s="87">
        <f t="shared" si="57"/>
        <v>0</v>
      </c>
      <c r="Y257" s="88">
        <f t="shared" ref="Y257:Y320" si="58">COUNTIFS(R257:U257,"*")</f>
        <v>0</v>
      </c>
      <c r="Z257" s="88">
        <f t="shared" ref="Z257:Z320" si="59">COUNTIFS(R257:U257,"&gt;&lt;")</f>
        <v>0</v>
      </c>
      <c r="AA257" s="88">
        <f t="shared" ref="AA257:AA320" si="60">COUNTIFS(R257:U257,"&lt;&gt;")</f>
        <v>4</v>
      </c>
    </row>
    <row r="258" spans="9:27">
      <c r="I258" s="82" t="e">
        <f>IF(#REF!&lt;&gt;"",#REF!,"")</f>
        <v>#REF!</v>
      </c>
      <c r="J258" s="82" t="e">
        <f t="shared" si="48"/>
        <v>#REF!</v>
      </c>
      <c r="L258" s="83" t="e">
        <f t="shared" si="49"/>
        <v>#REF!</v>
      </c>
      <c r="M258" s="82" t="e">
        <f t="shared" si="52"/>
        <v>#REF!</v>
      </c>
      <c r="N258" s="82" t="e">
        <f t="shared" si="50"/>
        <v>#REF!</v>
      </c>
      <c r="O258" s="82" t="e">
        <f t="shared" si="51"/>
        <v>#REF!</v>
      </c>
      <c r="Q258" s="84" t="str">
        <f t="shared" si="53"/>
        <v/>
      </c>
      <c r="R258" s="85" t="e">
        <f t="shared" si="54"/>
        <v>#REF!</v>
      </c>
      <c r="S258" s="84" t="e">
        <f t="shared" si="54"/>
        <v>#REF!</v>
      </c>
      <c r="T258" s="85" t="e">
        <f t="shared" si="55"/>
        <v>#REF!</v>
      </c>
      <c r="U258" s="85" t="e">
        <f t="shared" si="56"/>
        <v>#REF!</v>
      </c>
      <c r="V258" s="86" t="e">
        <f>#REF!</f>
        <v>#REF!</v>
      </c>
      <c r="W258" s="87">
        <f t="shared" si="57"/>
        <v>0</v>
      </c>
      <c r="X258" s="87">
        <f t="shared" si="57"/>
        <v>0</v>
      </c>
      <c r="Y258" s="88">
        <f t="shared" si="58"/>
        <v>0</v>
      </c>
      <c r="Z258" s="88">
        <f t="shared" si="59"/>
        <v>0</v>
      </c>
      <c r="AA258" s="88">
        <f t="shared" si="60"/>
        <v>4</v>
      </c>
    </row>
    <row r="259" spans="9:27">
      <c r="I259" s="82" t="e">
        <f>IF(#REF!&lt;&gt;"",#REF!,"")</f>
        <v>#REF!</v>
      </c>
      <c r="J259" s="82" t="e">
        <f t="shared" ref="J259:J322" si="61">LEFT(I259,1)</f>
        <v>#REF!</v>
      </c>
      <c r="L259" s="83" t="e">
        <f t="shared" ref="L259:L322" si="62">IF(OR(J259="E",J259="L",J259="M"),"",I259)</f>
        <v>#REF!</v>
      </c>
      <c r="M259" s="82" t="e">
        <f t="shared" si="52"/>
        <v>#REF!</v>
      </c>
      <c r="N259" s="82" t="e">
        <f t="shared" ref="N259:N322" si="63">IF(OR(J259="D",J259="E",J259="L"),"",I259)</f>
        <v>#REF!</v>
      </c>
      <c r="O259" s="82" t="e">
        <f t="shared" ref="O259:O322" si="64">IF(OR(J259="D",J259="E",J259="M"),"",I259)</f>
        <v>#REF!</v>
      </c>
      <c r="Q259" s="84" t="str">
        <f t="shared" si="53"/>
        <v/>
      </c>
      <c r="R259" s="85" t="e">
        <f t="shared" si="54"/>
        <v>#REF!</v>
      </c>
      <c r="S259" s="84" t="e">
        <f t="shared" si="54"/>
        <v>#REF!</v>
      </c>
      <c r="T259" s="85" t="e">
        <f t="shared" si="55"/>
        <v>#REF!</v>
      </c>
      <c r="U259" s="85" t="e">
        <f t="shared" si="56"/>
        <v>#REF!</v>
      </c>
      <c r="V259" s="86" t="e">
        <f>#REF!</f>
        <v>#REF!</v>
      </c>
      <c r="W259" s="87">
        <f t="shared" si="57"/>
        <v>0</v>
      </c>
      <c r="X259" s="87">
        <f t="shared" si="57"/>
        <v>0</v>
      </c>
      <c r="Y259" s="88">
        <f t="shared" si="58"/>
        <v>0</v>
      </c>
      <c r="Z259" s="88">
        <f t="shared" si="59"/>
        <v>0</v>
      </c>
      <c r="AA259" s="88">
        <f t="shared" si="60"/>
        <v>4</v>
      </c>
    </row>
    <row r="260" spans="9:27">
      <c r="I260" s="82" t="e">
        <f>IF(#REF!&lt;&gt;"",#REF!,"")</f>
        <v>#REF!</v>
      </c>
      <c r="J260" s="82" t="e">
        <f t="shared" si="61"/>
        <v>#REF!</v>
      </c>
      <c r="L260" s="83" t="e">
        <f t="shared" si="62"/>
        <v>#REF!</v>
      </c>
      <c r="M260" s="82" t="e">
        <f t="shared" si="52"/>
        <v>#REF!</v>
      </c>
      <c r="N260" s="82" t="e">
        <f t="shared" si="63"/>
        <v>#REF!</v>
      </c>
      <c r="O260" s="82" t="e">
        <f t="shared" si="64"/>
        <v>#REF!</v>
      </c>
      <c r="Q260" s="84" t="str">
        <f t="shared" si="53"/>
        <v/>
      </c>
      <c r="R260" s="85" t="e">
        <f t="shared" si="54"/>
        <v>#REF!</v>
      </c>
      <c r="S260" s="84" t="e">
        <f t="shared" si="54"/>
        <v>#REF!</v>
      </c>
      <c r="T260" s="85" t="e">
        <f t="shared" si="55"/>
        <v>#REF!</v>
      </c>
      <c r="U260" s="85" t="e">
        <f t="shared" si="56"/>
        <v>#REF!</v>
      </c>
      <c r="V260" s="86" t="e">
        <f>#REF!</f>
        <v>#REF!</v>
      </c>
      <c r="W260" s="87">
        <f t="shared" si="57"/>
        <v>0</v>
      </c>
      <c r="X260" s="87">
        <f t="shared" si="57"/>
        <v>0</v>
      </c>
      <c r="Y260" s="88">
        <f t="shared" si="58"/>
        <v>0</v>
      </c>
      <c r="Z260" s="88">
        <f t="shared" si="59"/>
        <v>0</v>
      </c>
      <c r="AA260" s="88">
        <f t="shared" si="60"/>
        <v>4</v>
      </c>
    </row>
    <row r="261" spans="9:27">
      <c r="I261" s="82" t="e">
        <f>IF(#REF!&lt;&gt;"",#REF!,"")</f>
        <v>#REF!</v>
      </c>
      <c r="J261" s="82" t="e">
        <f t="shared" si="61"/>
        <v>#REF!</v>
      </c>
      <c r="L261" s="83" t="e">
        <f t="shared" si="62"/>
        <v>#REF!</v>
      </c>
      <c r="M261" s="82" t="e">
        <f t="shared" si="52"/>
        <v>#REF!</v>
      </c>
      <c r="N261" s="82" t="e">
        <f t="shared" si="63"/>
        <v>#REF!</v>
      </c>
      <c r="O261" s="82" t="e">
        <f t="shared" si="64"/>
        <v>#REF!</v>
      </c>
      <c r="Q261" s="84" t="str">
        <f t="shared" si="53"/>
        <v/>
      </c>
      <c r="R261" s="85" t="e">
        <f t="shared" si="54"/>
        <v>#REF!</v>
      </c>
      <c r="S261" s="84" t="e">
        <f t="shared" si="54"/>
        <v>#REF!</v>
      </c>
      <c r="T261" s="85" t="e">
        <f t="shared" si="55"/>
        <v>#REF!</v>
      </c>
      <c r="U261" s="85" t="e">
        <f t="shared" si="56"/>
        <v>#REF!</v>
      </c>
      <c r="V261" s="86" t="e">
        <f>#REF!</f>
        <v>#REF!</v>
      </c>
      <c r="W261" s="87">
        <f t="shared" si="57"/>
        <v>0</v>
      </c>
      <c r="X261" s="87">
        <f t="shared" si="57"/>
        <v>0</v>
      </c>
      <c r="Y261" s="88">
        <f t="shared" si="58"/>
        <v>0</v>
      </c>
      <c r="Z261" s="88">
        <f t="shared" si="59"/>
        <v>0</v>
      </c>
      <c r="AA261" s="88">
        <f t="shared" si="60"/>
        <v>4</v>
      </c>
    </row>
    <row r="262" spans="9:27">
      <c r="I262" s="82" t="e">
        <f>IF(#REF!&lt;&gt;"",#REF!,"")</f>
        <v>#REF!</v>
      </c>
      <c r="J262" s="82" t="e">
        <f t="shared" si="61"/>
        <v>#REF!</v>
      </c>
      <c r="L262" s="83" t="e">
        <f t="shared" si="62"/>
        <v>#REF!</v>
      </c>
      <c r="M262" s="82" t="e">
        <f t="shared" ref="M262:M325" si="65">IF(OR(J262="D",J262="L",J262="M"),"",I262)</f>
        <v>#REF!</v>
      </c>
      <c r="N262" s="82" t="e">
        <f t="shared" si="63"/>
        <v>#REF!</v>
      </c>
      <c r="O262" s="82" t="e">
        <f t="shared" si="64"/>
        <v>#REF!</v>
      </c>
      <c r="Q262" s="84" t="str">
        <f t="shared" si="53"/>
        <v/>
      </c>
      <c r="R262" s="85" t="e">
        <f t="shared" si="54"/>
        <v>#REF!</v>
      </c>
      <c r="S262" s="84" t="e">
        <f t="shared" si="54"/>
        <v>#REF!</v>
      </c>
      <c r="T262" s="85" t="e">
        <f t="shared" si="55"/>
        <v>#REF!</v>
      </c>
      <c r="U262" s="85" t="e">
        <f t="shared" si="56"/>
        <v>#REF!</v>
      </c>
      <c r="V262" s="86" t="e">
        <f>#REF!</f>
        <v>#REF!</v>
      </c>
      <c r="W262" s="87">
        <f t="shared" si="57"/>
        <v>0</v>
      </c>
      <c r="X262" s="87">
        <f t="shared" si="57"/>
        <v>0</v>
      </c>
      <c r="Y262" s="88">
        <f t="shared" si="58"/>
        <v>0</v>
      </c>
      <c r="Z262" s="88">
        <f t="shared" si="59"/>
        <v>0</v>
      </c>
      <c r="AA262" s="88">
        <f t="shared" si="60"/>
        <v>4</v>
      </c>
    </row>
    <row r="263" spans="9:27">
      <c r="I263" s="82" t="e">
        <f>IF(#REF!&lt;&gt;"",#REF!,"")</f>
        <v>#REF!</v>
      </c>
      <c r="J263" s="82" t="e">
        <f t="shared" si="61"/>
        <v>#REF!</v>
      </c>
      <c r="L263" s="83" t="e">
        <f t="shared" si="62"/>
        <v>#REF!</v>
      </c>
      <c r="M263" s="82" t="e">
        <f t="shared" si="65"/>
        <v>#REF!</v>
      </c>
      <c r="N263" s="82" t="e">
        <f t="shared" si="63"/>
        <v>#REF!</v>
      </c>
      <c r="O263" s="82" t="e">
        <f t="shared" si="64"/>
        <v>#REF!</v>
      </c>
      <c r="Q263" s="84" t="str">
        <f t="shared" si="53"/>
        <v/>
      </c>
      <c r="R263" s="85" t="e">
        <f t="shared" si="54"/>
        <v>#REF!</v>
      </c>
      <c r="S263" s="84" t="e">
        <f t="shared" si="54"/>
        <v>#REF!</v>
      </c>
      <c r="T263" s="85" t="e">
        <f t="shared" si="55"/>
        <v>#REF!</v>
      </c>
      <c r="U263" s="85" t="e">
        <f t="shared" si="56"/>
        <v>#REF!</v>
      </c>
      <c r="V263" s="86" t="e">
        <f>#REF!</f>
        <v>#REF!</v>
      </c>
      <c r="W263" s="87">
        <f t="shared" si="57"/>
        <v>0</v>
      </c>
      <c r="X263" s="87">
        <f t="shared" si="57"/>
        <v>0</v>
      </c>
      <c r="Y263" s="88">
        <f t="shared" si="58"/>
        <v>0</v>
      </c>
      <c r="Z263" s="88">
        <f t="shared" si="59"/>
        <v>0</v>
      </c>
      <c r="AA263" s="88">
        <f t="shared" si="60"/>
        <v>4</v>
      </c>
    </row>
    <row r="264" spans="9:27">
      <c r="I264" s="82" t="e">
        <f>IF(#REF!&lt;&gt;"",#REF!,"")</f>
        <v>#REF!</v>
      </c>
      <c r="J264" s="82" t="e">
        <f t="shared" si="61"/>
        <v>#REF!</v>
      </c>
      <c r="L264" s="83" t="e">
        <f t="shared" si="62"/>
        <v>#REF!</v>
      </c>
      <c r="M264" s="82" t="e">
        <f t="shared" si="65"/>
        <v>#REF!</v>
      </c>
      <c r="N264" s="82" t="e">
        <f t="shared" si="63"/>
        <v>#REF!</v>
      </c>
      <c r="O264" s="82" t="e">
        <f t="shared" si="64"/>
        <v>#REF!</v>
      </c>
      <c r="Q264" s="84" t="str">
        <f t="shared" si="53"/>
        <v/>
      </c>
      <c r="R264" s="85" t="e">
        <f t="shared" si="54"/>
        <v>#REF!</v>
      </c>
      <c r="S264" s="84" t="e">
        <f t="shared" si="54"/>
        <v>#REF!</v>
      </c>
      <c r="T264" s="85" t="e">
        <f t="shared" si="55"/>
        <v>#REF!</v>
      </c>
      <c r="U264" s="85" t="e">
        <f t="shared" si="56"/>
        <v>#REF!</v>
      </c>
      <c r="V264" s="86" t="e">
        <f>#REF!</f>
        <v>#REF!</v>
      </c>
      <c r="W264" s="87">
        <f t="shared" si="57"/>
        <v>0</v>
      </c>
      <c r="X264" s="87">
        <f t="shared" si="57"/>
        <v>0</v>
      </c>
      <c r="Y264" s="88">
        <f t="shared" si="58"/>
        <v>0</v>
      </c>
      <c r="Z264" s="88">
        <f t="shared" si="59"/>
        <v>0</v>
      </c>
      <c r="AA264" s="88">
        <f t="shared" si="60"/>
        <v>4</v>
      </c>
    </row>
    <row r="265" spans="9:27">
      <c r="I265" s="82" t="e">
        <f>IF(#REF!&lt;&gt;"",#REF!,"")</f>
        <v>#REF!</v>
      </c>
      <c r="J265" s="82" t="e">
        <f t="shared" si="61"/>
        <v>#REF!</v>
      </c>
      <c r="L265" s="83" t="e">
        <f t="shared" si="62"/>
        <v>#REF!</v>
      </c>
      <c r="M265" s="82" t="e">
        <f t="shared" si="65"/>
        <v>#REF!</v>
      </c>
      <c r="N265" s="82" t="e">
        <f t="shared" si="63"/>
        <v>#REF!</v>
      </c>
      <c r="O265" s="82" t="e">
        <f t="shared" si="64"/>
        <v>#REF!</v>
      </c>
      <c r="Q265" s="84" t="str">
        <f t="shared" si="53"/>
        <v/>
      </c>
      <c r="R265" s="85" t="e">
        <f t="shared" si="54"/>
        <v>#REF!</v>
      </c>
      <c r="S265" s="84" t="e">
        <f t="shared" si="54"/>
        <v>#REF!</v>
      </c>
      <c r="T265" s="85" t="e">
        <f t="shared" si="55"/>
        <v>#REF!</v>
      </c>
      <c r="U265" s="85" t="e">
        <f t="shared" si="56"/>
        <v>#REF!</v>
      </c>
      <c r="V265" s="86" t="e">
        <f>#REF!</f>
        <v>#REF!</v>
      </c>
      <c r="W265" s="87">
        <f t="shared" si="57"/>
        <v>0</v>
      </c>
      <c r="X265" s="87">
        <f t="shared" si="57"/>
        <v>0</v>
      </c>
      <c r="Y265" s="88">
        <f t="shared" si="58"/>
        <v>0</v>
      </c>
      <c r="Z265" s="88">
        <f t="shared" si="59"/>
        <v>0</v>
      </c>
      <c r="AA265" s="88">
        <f t="shared" si="60"/>
        <v>4</v>
      </c>
    </row>
    <row r="266" spans="9:27">
      <c r="I266" s="82" t="e">
        <f>IF(#REF!&lt;&gt;"",#REF!,"")</f>
        <v>#REF!</v>
      </c>
      <c r="J266" s="82" t="e">
        <f t="shared" si="61"/>
        <v>#REF!</v>
      </c>
      <c r="L266" s="83" t="e">
        <f t="shared" si="62"/>
        <v>#REF!</v>
      </c>
      <c r="M266" s="82" t="e">
        <f t="shared" si="65"/>
        <v>#REF!</v>
      </c>
      <c r="N266" s="82" t="e">
        <f t="shared" si="63"/>
        <v>#REF!</v>
      </c>
      <c r="O266" s="82" t="e">
        <f t="shared" si="64"/>
        <v>#REF!</v>
      </c>
      <c r="Q266" s="84" t="str">
        <f t="shared" si="53"/>
        <v/>
      </c>
      <c r="R266" s="85" t="e">
        <f t="shared" si="54"/>
        <v>#REF!</v>
      </c>
      <c r="S266" s="84" t="e">
        <f t="shared" si="54"/>
        <v>#REF!</v>
      </c>
      <c r="T266" s="85" t="e">
        <f t="shared" si="55"/>
        <v>#REF!</v>
      </c>
      <c r="U266" s="85" t="e">
        <f t="shared" si="56"/>
        <v>#REF!</v>
      </c>
      <c r="V266" s="86" t="e">
        <f>#REF!</f>
        <v>#REF!</v>
      </c>
      <c r="W266" s="87">
        <f t="shared" si="57"/>
        <v>0</v>
      </c>
      <c r="X266" s="87">
        <f t="shared" si="57"/>
        <v>0</v>
      </c>
      <c r="Y266" s="88">
        <f t="shared" si="58"/>
        <v>0</v>
      </c>
      <c r="Z266" s="88">
        <f t="shared" si="59"/>
        <v>0</v>
      </c>
      <c r="AA266" s="88">
        <f t="shared" si="60"/>
        <v>4</v>
      </c>
    </row>
    <row r="267" spans="9:27">
      <c r="I267" s="82" t="e">
        <f>IF(#REF!&lt;&gt;"",#REF!,"")</f>
        <v>#REF!</v>
      </c>
      <c r="J267" s="82" t="e">
        <f t="shared" si="61"/>
        <v>#REF!</v>
      </c>
      <c r="L267" s="83" t="e">
        <f t="shared" si="62"/>
        <v>#REF!</v>
      </c>
      <c r="M267" s="82" t="e">
        <f t="shared" si="65"/>
        <v>#REF!</v>
      </c>
      <c r="N267" s="82" t="e">
        <f t="shared" si="63"/>
        <v>#REF!</v>
      </c>
      <c r="O267" s="82" t="e">
        <f t="shared" si="64"/>
        <v>#REF!</v>
      </c>
      <c r="Q267" s="84" t="str">
        <f t="shared" si="53"/>
        <v/>
      </c>
      <c r="R267" s="85" t="e">
        <f t="shared" si="54"/>
        <v>#REF!</v>
      </c>
      <c r="S267" s="84" t="e">
        <f t="shared" si="54"/>
        <v>#REF!</v>
      </c>
      <c r="T267" s="85" t="e">
        <f t="shared" si="55"/>
        <v>#REF!</v>
      </c>
      <c r="U267" s="85" t="e">
        <f t="shared" si="56"/>
        <v>#REF!</v>
      </c>
      <c r="V267" s="86" t="e">
        <f>#REF!</f>
        <v>#REF!</v>
      </c>
      <c r="W267" s="87">
        <f t="shared" si="57"/>
        <v>0</v>
      </c>
      <c r="X267" s="87">
        <f t="shared" si="57"/>
        <v>0</v>
      </c>
      <c r="Y267" s="88">
        <f t="shared" si="58"/>
        <v>0</v>
      </c>
      <c r="Z267" s="88">
        <f t="shared" si="59"/>
        <v>0</v>
      </c>
      <c r="AA267" s="88">
        <f t="shared" si="60"/>
        <v>4</v>
      </c>
    </row>
    <row r="268" spans="9:27">
      <c r="I268" s="82" t="e">
        <f>IF(#REF!&lt;&gt;"",#REF!,"")</f>
        <v>#REF!</v>
      </c>
      <c r="J268" s="82" t="e">
        <f t="shared" si="61"/>
        <v>#REF!</v>
      </c>
      <c r="L268" s="83" t="e">
        <f t="shared" si="62"/>
        <v>#REF!</v>
      </c>
      <c r="M268" s="82" t="e">
        <f t="shared" si="65"/>
        <v>#REF!</v>
      </c>
      <c r="N268" s="82" t="e">
        <f t="shared" si="63"/>
        <v>#REF!</v>
      </c>
      <c r="O268" s="82" t="e">
        <f t="shared" si="64"/>
        <v>#REF!</v>
      </c>
      <c r="Q268" s="84" t="str">
        <f t="shared" si="53"/>
        <v/>
      </c>
      <c r="R268" s="85" t="e">
        <f t="shared" si="54"/>
        <v>#REF!</v>
      </c>
      <c r="S268" s="84" t="e">
        <f t="shared" si="54"/>
        <v>#REF!</v>
      </c>
      <c r="T268" s="85" t="e">
        <f t="shared" si="55"/>
        <v>#REF!</v>
      </c>
      <c r="U268" s="85" t="e">
        <f t="shared" si="56"/>
        <v>#REF!</v>
      </c>
      <c r="V268" s="86" t="e">
        <f>#REF!</f>
        <v>#REF!</v>
      </c>
      <c r="W268" s="87">
        <f t="shared" si="57"/>
        <v>0</v>
      </c>
      <c r="X268" s="87">
        <f t="shared" si="57"/>
        <v>0</v>
      </c>
      <c r="Y268" s="88">
        <f t="shared" si="58"/>
        <v>0</v>
      </c>
      <c r="Z268" s="88">
        <f t="shared" si="59"/>
        <v>0</v>
      </c>
      <c r="AA268" s="88">
        <f t="shared" si="60"/>
        <v>4</v>
      </c>
    </row>
    <row r="269" spans="9:27">
      <c r="I269" s="82" t="e">
        <f>IF(#REF!&lt;&gt;"",#REF!,"")</f>
        <v>#REF!</v>
      </c>
      <c r="J269" s="82" t="e">
        <f t="shared" si="61"/>
        <v>#REF!</v>
      </c>
      <c r="L269" s="83" t="e">
        <f t="shared" si="62"/>
        <v>#REF!</v>
      </c>
      <c r="M269" s="82" t="e">
        <f t="shared" si="65"/>
        <v>#REF!</v>
      </c>
      <c r="N269" s="82" t="e">
        <f t="shared" si="63"/>
        <v>#REF!</v>
      </c>
      <c r="O269" s="82" t="e">
        <f t="shared" si="64"/>
        <v>#REF!</v>
      </c>
      <c r="Q269" s="84" t="str">
        <f t="shared" si="53"/>
        <v/>
      </c>
      <c r="R269" s="85" t="e">
        <f t="shared" si="54"/>
        <v>#REF!</v>
      </c>
      <c r="S269" s="84" t="e">
        <f t="shared" si="54"/>
        <v>#REF!</v>
      </c>
      <c r="T269" s="85" t="e">
        <f t="shared" si="55"/>
        <v>#REF!</v>
      </c>
      <c r="U269" s="85" t="e">
        <f t="shared" si="56"/>
        <v>#REF!</v>
      </c>
      <c r="V269" s="86" t="e">
        <f>#REF!</f>
        <v>#REF!</v>
      </c>
      <c r="W269" s="87">
        <f t="shared" si="57"/>
        <v>0</v>
      </c>
      <c r="X269" s="87">
        <f t="shared" si="57"/>
        <v>0</v>
      </c>
      <c r="Y269" s="88">
        <f t="shared" si="58"/>
        <v>0</v>
      </c>
      <c r="Z269" s="88">
        <f t="shared" si="59"/>
        <v>0</v>
      </c>
      <c r="AA269" s="88">
        <f t="shared" si="60"/>
        <v>4</v>
      </c>
    </row>
    <row r="270" spans="9:27">
      <c r="I270" s="82" t="e">
        <f>IF(#REF!&lt;&gt;"",#REF!,"")</f>
        <v>#REF!</v>
      </c>
      <c r="J270" s="82" t="e">
        <f t="shared" si="61"/>
        <v>#REF!</v>
      </c>
      <c r="L270" s="83" t="e">
        <f t="shared" si="62"/>
        <v>#REF!</v>
      </c>
      <c r="M270" s="82" t="e">
        <f t="shared" si="65"/>
        <v>#REF!</v>
      </c>
      <c r="N270" s="82" t="e">
        <f t="shared" si="63"/>
        <v>#REF!</v>
      </c>
      <c r="O270" s="82" t="e">
        <f t="shared" si="64"/>
        <v>#REF!</v>
      </c>
      <c r="Q270" s="84" t="str">
        <f t="shared" si="53"/>
        <v/>
      </c>
      <c r="R270" s="85" t="e">
        <f t="shared" si="54"/>
        <v>#REF!</v>
      </c>
      <c r="S270" s="84" t="e">
        <f t="shared" si="54"/>
        <v>#REF!</v>
      </c>
      <c r="T270" s="85" t="e">
        <f t="shared" si="55"/>
        <v>#REF!</v>
      </c>
      <c r="U270" s="85" t="e">
        <f t="shared" si="56"/>
        <v>#REF!</v>
      </c>
      <c r="V270" s="86" t="e">
        <f>#REF!</f>
        <v>#REF!</v>
      </c>
      <c r="W270" s="87">
        <f t="shared" si="57"/>
        <v>0</v>
      </c>
      <c r="X270" s="87">
        <f t="shared" si="57"/>
        <v>0</v>
      </c>
      <c r="Y270" s="88">
        <f t="shared" si="58"/>
        <v>0</v>
      </c>
      <c r="Z270" s="88">
        <f t="shared" si="59"/>
        <v>0</v>
      </c>
      <c r="AA270" s="88">
        <f t="shared" si="60"/>
        <v>4</v>
      </c>
    </row>
    <row r="271" spans="9:27">
      <c r="I271" s="82" t="e">
        <f>IF(#REF!&lt;&gt;"",#REF!,"")</f>
        <v>#REF!</v>
      </c>
      <c r="J271" s="82" t="e">
        <f t="shared" si="61"/>
        <v>#REF!</v>
      </c>
      <c r="L271" s="83" t="e">
        <f t="shared" si="62"/>
        <v>#REF!</v>
      </c>
      <c r="M271" s="82" t="e">
        <f t="shared" si="65"/>
        <v>#REF!</v>
      </c>
      <c r="N271" s="82" t="e">
        <f t="shared" si="63"/>
        <v>#REF!</v>
      </c>
      <c r="O271" s="82" t="e">
        <f t="shared" si="64"/>
        <v>#REF!</v>
      </c>
      <c r="Q271" s="84" t="str">
        <f t="shared" si="53"/>
        <v/>
      </c>
      <c r="R271" s="85" t="e">
        <f t="shared" si="54"/>
        <v>#REF!</v>
      </c>
      <c r="S271" s="84" t="e">
        <f t="shared" si="54"/>
        <v>#REF!</v>
      </c>
      <c r="T271" s="85" t="e">
        <f t="shared" si="55"/>
        <v>#REF!</v>
      </c>
      <c r="U271" s="85" t="e">
        <f t="shared" si="56"/>
        <v>#REF!</v>
      </c>
      <c r="V271" s="86" t="e">
        <f>#REF!</f>
        <v>#REF!</v>
      </c>
      <c r="W271" s="87">
        <f t="shared" si="57"/>
        <v>0</v>
      </c>
      <c r="X271" s="87">
        <f t="shared" si="57"/>
        <v>0</v>
      </c>
      <c r="Y271" s="88">
        <f t="shared" si="58"/>
        <v>0</v>
      </c>
      <c r="Z271" s="88">
        <f t="shared" si="59"/>
        <v>0</v>
      </c>
      <c r="AA271" s="88">
        <f t="shared" si="60"/>
        <v>4</v>
      </c>
    </row>
    <row r="272" spans="9:27">
      <c r="I272" s="82" t="e">
        <f>IF(#REF!&lt;&gt;"",#REF!,"")</f>
        <v>#REF!</v>
      </c>
      <c r="J272" s="82" t="e">
        <f t="shared" si="61"/>
        <v>#REF!</v>
      </c>
      <c r="L272" s="83" t="e">
        <f t="shared" si="62"/>
        <v>#REF!</v>
      </c>
      <c r="M272" s="82" t="e">
        <f t="shared" si="65"/>
        <v>#REF!</v>
      </c>
      <c r="N272" s="82" t="e">
        <f t="shared" si="63"/>
        <v>#REF!</v>
      </c>
      <c r="O272" s="82" t="e">
        <f t="shared" si="64"/>
        <v>#REF!</v>
      </c>
      <c r="Q272" s="84" t="str">
        <f t="shared" si="53"/>
        <v/>
      </c>
      <c r="R272" s="85" t="e">
        <f t="shared" si="54"/>
        <v>#REF!</v>
      </c>
      <c r="S272" s="84" t="e">
        <f t="shared" si="54"/>
        <v>#REF!</v>
      </c>
      <c r="T272" s="85" t="e">
        <f t="shared" si="55"/>
        <v>#REF!</v>
      </c>
      <c r="U272" s="85" t="e">
        <f t="shared" si="56"/>
        <v>#REF!</v>
      </c>
      <c r="V272" s="86" t="e">
        <f>#REF!</f>
        <v>#REF!</v>
      </c>
      <c r="W272" s="87">
        <f t="shared" si="57"/>
        <v>0</v>
      </c>
      <c r="X272" s="87">
        <f t="shared" si="57"/>
        <v>0</v>
      </c>
      <c r="Y272" s="88">
        <f t="shared" si="58"/>
        <v>0</v>
      </c>
      <c r="Z272" s="88">
        <f t="shared" si="59"/>
        <v>0</v>
      </c>
      <c r="AA272" s="88">
        <f t="shared" si="60"/>
        <v>4</v>
      </c>
    </row>
    <row r="273" spans="9:27">
      <c r="I273" s="82" t="e">
        <f>IF(#REF!&lt;&gt;"",#REF!,"")</f>
        <v>#REF!</v>
      </c>
      <c r="J273" s="82" t="e">
        <f t="shared" si="61"/>
        <v>#REF!</v>
      </c>
      <c r="L273" s="83" t="e">
        <f t="shared" si="62"/>
        <v>#REF!</v>
      </c>
      <c r="M273" s="82" t="e">
        <f t="shared" si="65"/>
        <v>#REF!</v>
      </c>
      <c r="N273" s="82" t="e">
        <f t="shared" si="63"/>
        <v>#REF!</v>
      </c>
      <c r="O273" s="82" t="e">
        <f t="shared" si="64"/>
        <v>#REF!</v>
      </c>
      <c r="Q273" s="84" t="str">
        <f t="shared" si="53"/>
        <v/>
      </c>
      <c r="R273" s="85" t="e">
        <f t="shared" si="54"/>
        <v>#REF!</v>
      </c>
      <c r="S273" s="84" t="e">
        <f t="shared" si="54"/>
        <v>#REF!</v>
      </c>
      <c r="T273" s="85" t="e">
        <f t="shared" si="55"/>
        <v>#REF!</v>
      </c>
      <c r="U273" s="85" t="e">
        <f t="shared" si="56"/>
        <v>#REF!</v>
      </c>
      <c r="V273" s="86" t="e">
        <f>#REF!</f>
        <v>#REF!</v>
      </c>
      <c r="W273" s="87">
        <f t="shared" si="57"/>
        <v>0</v>
      </c>
      <c r="X273" s="87">
        <f t="shared" si="57"/>
        <v>0</v>
      </c>
      <c r="Y273" s="88">
        <f t="shared" si="58"/>
        <v>0</v>
      </c>
      <c r="Z273" s="88">
        <f t="shared" si="59"/>
        <v>0</v>
      </c>
      <c r="AA273" s="88">
        <f t="shared" si="60"/>
        <v>4</v>
      </c>
    </row>
    <row r="274" spans="9:27">
      <c r="I274" s="82" t="e">
        <f>IF(#REF!&lt;&gt;"",#REF!,"")</f>
        <v>#REF!</v>
      </c>
      <c r="J274" s="82" t="e">
        <f t="shared" si="61"/>
        <v>#REF!</v>
      </c>
      <c r="L274" s="83" t="e">
        <f t="shared" si="62"/>
        <v>#REF!</v>
      </c>
      <c r="M274" s="82" t="e">
        <f t="shared" si="65"/>
        <v>#REF!</v>
      </c>
      <c r="N274" s="82" t="e">
        <f t="shared" si="63"/>
        <v>#REF!</v>
      </c>
      <c r="O274" s="82" t="e">
        <f t="shared" si="64"/>
        <v>#REF!</v>
      </c>
      <c r="Q274" s="84" t="str">
        <f t="shared" si="53"/>
        <v/>
      </c>
      <c r="R274" s="85" t="e">
        <f t="shared" si="54"/>
        <v>#REF!</v>
      </c>
      <c r="S274" s="84" t="e">
        <f t="shared" si="54"/>
        <v>#REF!</v>
      </c>
      <c r="T274" s="85" t="e">
        <f t="shared" si="55"/>
        <v>#REF!</v>
      </c>
      <c r="U274" s="85" t="e">
        <f t="shared" si="56"/>
        <v>#REF!</v>
      </c>
      <c r="V274" s="86" t="e">
        <f>#REF!</f>
        <v>#REF!</v>
      </c>
      <c r="W274" s="87">
        <f t="shared" si="57"/>
        <v>0</v>
      </c>
      <c r="X274" s="87">
        <f t="shared" si="57"/>
        <v>0</v>
      </c>
      <c r="Y274" s="88">
        <f t="shared" si="58"/>
        <v>0</v>
      </c>
      <c r="Z274" s="88">
        <f t="shared" si="59"/>
        <v>0</v>
      </c>
      <c r="AA274" s="88">
        <f t="shared" si="60"/>
        <v>4</v>
      </c>
    </row>
    <row r="275" spans="9:27">
      <c r="I275" s="82" t="e">
        <f>IF(#REF!&lt;&gt;"",#REF!,"")</f>
        <v>#REF!</v>
      </c>
      <c r="J275" s="82" t="e">
        <f t="shared" si="61"/>
        <v>#REF!</v>
      </c>
      <c r="L275" s="83" t="e">
        <f t="shared" si="62"/>
        <v>#REF!</v>
      </c>
      <c r="M275" s="82" t="e">
        <f t="shared" si="65"/>
        <v>#REF!</v>
      </c>
      <c r="N275" s="82" t="e">
        <f t="shared" si="63"/>
        <v>#REF!</v>
      </c>
      <c r="O275" s="82" t="e">
        <f t="shared" si="64"/>
        <v>#REF!</v>
      </c>
      <c r="Q275" s="84" t="str">
        <f t="shared" si="53"/>
        <v/>
      </c>
      <c r="R275" s="85" t="e">
        <f t="shared" si="54"/>
        <v>#REF!</v>
      </c>
      <c r="S275" s="84" t="e">
        <f t="shared" si="54"/>
        <v>#REF!</v>
      </c>
      <c r="T275" s="85" t="e">
        <f t="shared" si="55"/>
        <v>#REF!</v>
      </c>
      <c r="U275" s="85" t="e">
        <f t="shared" si="56"/>
        <v>#REF!</v>
      </c>
      <c r="V275" s="86" t="e">
        <f>#REF!</f>
        <v>#REF!</v>
      </c>
      <c r="W275" s="87">
        <f t="shared" si="57"/>
        <v>0</v>
      </c>
      <c r="X275" s="87">
        <f t="shared" si="57"/>
        <v>0</v>
      </c>
      <c r="Y275" s="88">
        <f t="shared" si="58"/>
        <v>0</v>
      </c>
      <c r="Z275" s="88">
        <f t="shared" si="59"/>
        <v>0</v>
      </c>
      <c r="AA275" s="88">
        <f t="shared" si="60"/>
        <v>4</v>
      </c>
    </row>
    <row r="276" spans="9:27">
      <c r="I276" s="82" t="e">
        <f>IF(#REF!&lt;&gt;"",#REF!,"")</f>
        <v>#REF!</v>
      </c>
      <c r="J276" s="82" t="e">
        <f t="shared" si="61"/>
        <v>#REF!</v>
      </c>
      <c r="L276" s="83" t="e">
        <f t="shared" si="62"/>
        <v>#REF!</v>
      </c>
      <c r="M276" s="82" t="e">
        <f t="shared" si="65"/>
        <v>#REF!</v>
      </c>
      <c r="N276" s="82" t="e">
        <f t="shared" si="63"/>
        <v>#REF!</v>
      </c>
      <c r="O276" s="82" t="e">
        <f t="shared" si="64"/>
        <v>#REF!</v>
      </c>
      <c r="Q276" s="84" t="str">
        <f t="shared" si="53"/>
        <v/>
      </c>
      <c r="R276" s="85" t="e">
        <f t="shared" si="54"/>
        <v>#REF!</v>
      </c>
      <c r="S276" s="84" t="e">
        <f t="shared" si="54"/>
        <v>#REF!</v>
      </c>
      <c r="T276" s="85" t="e">
        <f t="shared" si="55"/>
        <v>#REF!</v>
      </c>
      <c r="U276" s="85" t="e">
        <f t="shared" si="56"/>
        <v>#REF!</v>
      </c>
      <c r="V276" s="86" t="e">
        <f>#REF!</f>
        <v>#REF!</v>
      </c>
      <c r="W276" s="87">
        <f t="shared" si="57"/>
        <v>0</v>
      </c>
      <c r="X276" s="87">
        <f t="shared" si="57"/>
        <v>0</v>
      </c>
      <c r="Y276" s="88">
        <f t="shared" si="58"/>
        <v>0</v>
      </c>
      <c r="Z276" s="88">
        <f t="shared" si="59"/>
        <v>0</v>
      </c>
      <c r="AA276" s="88">
        <f t="shared" si="60"/>
        <v>4</v>
      </c>
    </row>
    <row r="277" spans="9:27">
      <c r="I277" s="82" t="e">
        <f>IF(#REF!&lt;&gt;"",#REF!,"")</f>
        <v>#REF!</v>
      </c>
      <c r="J277" s="82" t="e">
        <f t="shared" si="61"/>
        <v>#REF!</v>
      </c>
      <c r="L277" s="83" t="e">
        <f t="shared" si="62"/>
        <v>#REF!</v>
      </c>
      <c r="M277" s="82" t="e">
        <f t="shared" si="65"/>
        <v>#REF!</v>
      </c>
      <c r="N277" s="82" t="e">
        <f t="shared" si="63"/>
        <v>#REF!</v>
      </c>
      <c r="O277" s="82" t="e">
        <f t="shared" si="64"/>
        <v>#REF!</v>
      </c>
      <c r="Q277" s="84" t="str">
        <f t="shared" si="53"/>
        <v/>
      </c>
      <c r="R277" s="85" t="e">
        <f t="shared" si="54"/>
        <v>#REF!</v>
      </c>
      <c r="S277" s="84" t="e">
        <f t="shared" si="54"/>
        <v>#REF!</v>
      </c>
      <c r="T277" s="85" t="e">
        <f t="shared" si="55"/>
        <v>#REF!</v>
      </c>
      <c r="U277" s="85" t="e">
        <f t="shared" si="56"/>
        <v>#REF!</v>
      </c>
      <c r="V277" s="86" t="e">
        <f>#REF!</f>
        <v>#REF!</v>
      </c>
      <c r="W277" s="87">
        <f t="shared" si="57"/>
        <v>0</v>
      </c>
      <c r="X277" s="87">
        <f t="shared" si="57"/>
        <v>0</v>
      </c>
      <c r="Y277" s="88">
        <f t="shared" si="58"/>
        <v>0</v>
      </c>
      <c r="Z277" s="88">
        <f t="shared" si="59"/>
        <v>0</v>
      </c>
      <c r="AA277" s="88">
        <f t="shared" si="60"/>
        <v>4</v>
      </c>
    </row>
    <row r="278" spans="9:27">
      <c r="I278" s="82" t="e">
        <f>IF(#REF!&lt;&gt;"",#REF!,"")</f>
        <v>#REF!</v>
      </c>
      <c r="J278" s="82" t="e">
        <f t="shared" si="61"/>
        <v>#REF!</v>
      </c>
      <c r="L278" s="83" t="e">
        <f t="shared" si="62"/>
        <v>#REF!</v>
      </c>
      <c r="M278" s="82" t="e">
        <f t="shared" si="65"/>
        <v>#REF!</v>
      </c>
      <c r="N278" s="82" t="e">
        <f t="shared" si="63"/>
        <v>#REF!</v>
      </c>
      <c r="O278" s="82" t="e">
        <f t="shared" si="64"/>
        <v>#REF!</v>
      </c>
      <c r="Q278" s="84" t="str">
        <f t="shared" si="53"/>
        <v/>
      </c>
      <c r="R278" s="85" t="e">
        <f t="shared" si="54"/>
        <v>#REF!</v>
      </c>
      <c r="S278" s="84" t="e">
        <f t="shared" si="54"/>
        <v>#REF!</v>
      </c>
      <c r="T278" s="85" t="e">
        <f t="shared" si="55"/>
        <v>#REF!</v>
      </c>
      <c r="U278" s="85" t="e">
        <f t="shared" si="56"/>
        <v>#REF!</v>
      </c>
      <c r="V278" s="86" t="e">
        <f>#REF!</f>
        <v>#REF!</v>
      </c>
      <c r="W278" s="87">
        <f t="shared" si="57"/>
        <v>0</v>
      </c>
      <c r="X278" s="87">
        <f t="shared" si="57"/>
        <v>0</v>
      </c>
      <c r="Y278" s="88">
        <f t="shared" si="58"/>
        <v>0</v>
      </c>
      <c r="Z278" s="88">
        <f t="shared" si="59"/>
        <v>0</v>
      </c>
      <c r="AA278" s="88">
        <f t="shared" si="60"/>
        <v>4</v>
      </c>
    </row>
    <row r="279" spans="9:27">
      <c r="I279" s="82" t="e">
        <f>IF(#REF!&lt;&gt;"",#REF!,"")</f>
        <v>#REF!</v>
      </c>
      <c r="J279" s="82" t="e">
        <f t="shared" si="61"/>
        <v>#REF!</v>
      </c>
      <c r="L279" s="83" t="e">
        <f t="shared" si="62"/>
        <v>#REF!</v>
      </c>
      <c r="M279" s="82" t="e">
        <f t="shared" si="65"/>
        <v>#REF!</v>
      </c>
      <c r="N279" s="82" t="e">
        <f t="shared" si="63"/>
        <v>#REF!</v>
      </c>
      <c r="O279" s="82" t="e">
        <f t="shared" si="64"/>
        <v>#REF!</v>
      </c>
      <c r="Q279" s="84" t="str">
        <f t="shared" ref="Q279:Q342" si="66">IF(Z279=0,"",IF(Z279=1,R279&amp;S279,"E99999"))</f>
        <v/>
      </c>
      <c r="R279" s="85" t="e">
        <f t="shared" si="54"/>
        <v>#REF!</v>
      </c>
      <c r="S279" s="84" t="e">
        <f t="shared" si="54"/>
        <v>#REF!</v>
      </c>
      <c r="T279" s="85" t="e">
        <f t="shared" si="55"/>
        <v>#REF!</v>
      </c>
      <c r="U279" s="85" t="e">
        <f t="shared" si="56"/>
        <v>#REF!</v>
      </c>
      <c r="V279" s="86" t="e">
        <f>#REF!</f>
        <v>#REF!</v>
      </c>
      <c r="W279" s="87">
        <f t="shared" si="57"/>
        <v>0</v>
      </c>
      <c r="X279" s="87">
        <f t="shared" si="57"/>
        <v>0</v>
      </c>
      <c r="Y279" s="88">
        <f t="shared" si="58"/>
        <v>0</v>
      </c>
      <c r="Z279" s="88">
        <f t="shared" si="59"/>
        <v>0</v>
      </c>
      <c r="AA279" s="88">
        <f t="shared" si="60"/>
        <v>4</v>
      </c>
    </row>
    <row r="280" spans="9:27">
      <c r="I280" s="82" t="e">
        <f>IF(#REF!&lt;&gt;"",#REF!,"")</f>
        <v>#REF!</v>
      </c>
      <c r="J280" s="82" t="e">
        <f t="shared" si="61"/>
        <v>#REF!</v>
      </c>
      <c r="L280" s="83" t="e">
        <f t="shared" si="62"/>
        <v>#REF!</v>
      </c>
      <c r="M280" s="82" t="e">
        <f t="shared" si="65"/>
        <v>#REF!</v>
      </c>
      <c r="N280" s="82" t="e">
        <f t="shared" si="63"/>
        <v>#REF!</v>
      </c>
      <c r="O280" s="82" t="e">
        <f t="shared" si="64"/>
        <v>#REF!</v>
      </c>
      <c r="Q280" s="84" t="str">
        <f t="shared" si="66"/>
        <v/>
      </c>
      <c r="R280" s="85" t="e">
        <f t="shared" si="54"/>
        <v>#REF!</v>
      </c>
      <c r="S280" s="84" t="e">
        <f t="shared" si="54"/>
        <v>#REF!</v>
      </c>
      <c r="T280" s="85" t="e">
        <f t="shared" si="55"/>
        <v>#REF!</v>
      </c>
      <c r="U280" s="85" t="e">
        <f t="shared" si="56"/>
        <v>#REF!</v>
      </c>
      <c r="V280" s="86" t="e">
        <f>#REF!</f>
        <v>#REF!</v>
      </c>
      <c r="W280" s="87">
        <f t="shared" si="57"/>
        <v>0</v>
      </c>
      <c r="X280" s="87">
        <f t="shared" si="57"/>
        <v>0</v>
      </c>
      <c r="Y280" s="88">
        <f t="shared" si="58"/>
        <v>0</v>
      </c>
      <c r="Z280" s="88">
        <f t="shared" si="59"/>
        <v>0</v>
      </c>
      <c r="AA280" s="88">
        <f t="shared" si="60"/>
        <v>4</v>
      </c>
    </row>
    <row r="281" spans="9:27">
      <c r="I281" s="82" t="e">
        <f>IF(#REF!&lt;&gt;"",#REF!,"")</f>
        <v>#REF!</v>
      </c>
      <c r="J281" s="82" t="e">
        <f t="shared" si="61"/>
        <v>#REF!</v>
      </c>
      <c r="L281" s="83" t="e">
        <f t="shared" si="62"/>
        <v>#REF!</v>
      </c>
      <c r="M281" s="82" t="e">
        <f t="shared" si="65"/>
        <v>#REF!</v>
      </c>
      <c r="N281" s="82" t="e">
        <f t="shared" si="63"/>
        <v>#REF!</v>
      </c>
      <c r="O281" s="82" t="e">
        <f t="shared" si="64"/>
        <v>#REF!</v>
      </c>
      <c r="Q281" s="84" t="str">
        <f t="shared" si="66"/>
        <v/>
      </c>
      <c r="R281" s="85" t="e">
        <f t="shared" si="54"/>
        <v>#REF!</v>
      </c>
      <c r="S281" s="84" t="e">
        <f t="shared" si="54"/>
        <v>#REF!</v>
      </c>
      <c r="T281" s="85" t="e">
        <f t="shared" si="55"/>
        <v>#REF!</v>
      </c>
      <c r="U281" s="85" t="e">
        <f t="shared" si="56"/>
        <v>#REF!</v>
      </c>
      <c r="V281" s="86" t="e">
        <f>#REF!</f>
        <v>#REF!</v>
      </c>
      <c r="W281" s="87">
        <f t="shared" si="57"/>
        <v>0</v>
      </c>
      <c r="X281" s="87">
        <f t="shared" si="57"/>
        <v>0</v>
      </c>
      <c r="Y281" s="88">
        <f t="shared" si="58"/>
        <v>0</v>
      </c>
      <c r="Z281" s="88">
        <f t="shared" si="59"/>
        <v>0</v>
      </c>
      <c r="AA281" s="88">
        <f t="shared" si="60"/>
        <v>4</v>
      </c>
    </row>
    <row r="282" spans="9:27">
      <c r="I282" s="82" t="e">
        <f>IF(#REF!&lt;&gt;"",#REF!,"")</f>
        <v>#REF!</v>
      </c>
      <c r="J282" s="82" t="e">
        <f t="shared" si="61"/>
        <v>#REF!</v>
      </c>
      <c r="L282" s="83" t="e">
        <f t="shared" si="62"/>
        <v>#REF!</v>
      </c>
      <c r="M282" s="82" t="e">
        <f t="shared" si="65"/>
        <v>#REF!</v>
      </c>
      <c r="N282" s="82" t="e">
        <f t="shared" si="63"/>
        <v>#REF!</v>
      </c>
      <c r="O282" s="82" t="e">
        <f t="shared" si="64"/>
        <v>#REF!</v>
      </c>
      <c r="Q282" s="84" t="str">
        <f t="shared" si="66"/>
        <v/>
      </c>
      <c r="R282" s="85" t="e">
        <f t="shared" si="54"/>
        <v>#REF!</v>
      </c>
      <c r="S282" s="84" t="e">
        <f t="shared" si="54"/>
        <v>#REF!</v>
      </c>
      <c r="T282" s="85" t="e">
        <f t="shared" si="55"/>
        <v>#REF!</v>
      </c>
      <c r="U282" s="85" t="e">
        <f t="shared" si="56"/>
        <v>#REF!</v>
      </c>
      <c r="V282" s="86" t="e">
        <f>#REF!</f>
        <v>#REF!</v>
      </c>
      <c r="W282" s="87">
        <f t="shared" si="57"/>
        <v>0</v>
      </c>
      <c r="X282" s="87">
        <f t="shared" si="57"/>
        <v>0</v>
      </c>
      <c r="Y282" s="88">
        <f t="shared" si="58"/>
        <v>0</v>
      </c>
      <c r="Z282" s="88">
        <f t="shared" si="59"/>
        <v>0</v>
      </c>
      <c r="AA282" s="88">
        <f t="shared" si="60"/>
        <v>4</v>
      </c>
    </row>
    <row r="283" spans="9:27">
      <c r="I283" s="82" t="e">
        <f>IF(#REF!&lt;&gt;"",#REF!,"")</f>
        <v>#REF!</v>
      </c>
      <c r="J283" s="82" t="e">
        <f t="shared" si="61"/>
        <v>#REF!</v>
      </c>
      <c r="L283" s="83" t="e">
        <f t="shared" si="62"/>
        <v>#REF!</v>
      </c>
      <c r="M283" s="82" t="e">
        <f t="shared" si="65"/>
        <v>#REF!</v>
      </c>
      <c r="N283" s="82" t="e">
        <f t="shared" si="63"/>
        <v>#REF!</v>
      </c>
      <c r="O283" s="82" t="e">
        <f t="shared" si="64"/>
        <v>#REF!</v>
      </c>
      <c r="Q283" s="84" t="str">
        <f t="shared" si="66"/>
        <v/>
      </c>
      <c r="R283" s="85" t="e">
        <f t="shared" si="54"/>
        <v>#REF!</v>
      </c>
      <c r="S283" s="84" t="e">
        <f t="shared" si="54"/>
        <v>#REF!</v>
      </c>
      <c r="T283" s="85" t="e">
        <f t="shared" si="55"/>
        <v>#REF!</v>
      </c>
      <c r="U283" s="85" t="e">
        <f t="shared" si="56"/>
        <v>#REF!</v>
      </c>
      <c r="V283" s="86" t="e">
        <f>#REF!</f>
        <v>#REF!</v>
      </c>
      <c r="W283" s="87">
        <f t="shared" si="57"/>
        <v>0</v>
      </c>
      <c r="X283" s="87">
        <f t="shared" si="57"/>
        <v>0</v>
      </c>
      <c r="Y283" s="88">
        <f t="shared" si="58"/>
        <v>0</v>
      </c>
      <c r="Z283" s="88">
        <f t="shared" si="59"/>
        <v>0</v>
      </c>
      <c r="AA283" s="88">
        <f t="shared" si="60"/>
        <v>4</v>
      </c>
    </row>
    <row r="284" spans="9:27">
      <c r="I284" s="82" t="e">
        <f>IF(#REF!&lt;&gt;"",#REF!,"")</f>
        <v>#REF!</v>
      </c>
      <c r="J284" s="82" t="e">
        <f t="shared" si="61"/>
        <v>#REF!</v>
      </c>
      <c r="L284" s="83" t="e">
        <f t="shared" si="62"/>
        <v>#REF!</v>
      </c>
      <c r="M284" s="82" t="e">
        <f t="shared" si="65"/>
        <v>#REF!</v>
      </c>
      <c r="N284" s="82" t="e">
        <f t="shared" si="63"/>
        <v>#REF!</v>
      </c>
      <c r="O284" s="82" t="e">
        <f t="shared" si="64"/>
        <v>#REF!</v>
      </c>
      <c r="Q284" s="84" t="str">
        <f t="shared" si="66"/>
        <v/>
      </c>
      <c r="R284" s="85" t="e">
        <f t="shared" si="54"/>
        <v>#REF!</v>
      </c>
      <c r="S284" s="84" t="e">
        <f t="shared" si="54"/>
        <v>#REF!</v>
      </c>
      <c r="T284" s="85" t="e">
        <f t="shared" si="55"/>
        <v>#REF!</v>
      </c>
      <c r="U284" s="85" t="e">
        <f t="shared" si="56"/>
        <v>#REF!</v>
      </c>
      <c r="V284" s="86" t="e">
        <f>#REF!</f>
        <v>#REF!</v>
      </c>
      <c r="W284" s="87">
        <f t="shared" si="57"/>
        <v>0</v>
      </c>
      <c r="X284" s="87">
        <f t="shared" si="57"/>
        <v>0</v>
      </c>
      <c r="Y284" s="88">
        <f t="shared" si="58"/>
        <v>0</v>
      </c>
      <c r="Z284" s="88">
        <f t="shared" si="59"/>
        <v>0</v>
      </c>
      <c r="AA284" s="88">
        <f t="shared" si="60"/>
        <v>4</v>
      </c>
    </row>
    <row r="285" spans="9:27">
      <c r="I285" s="82" t="e">
        <f>IF(#REF!&lt;&gt;"",#REF!,"")</f>
        <v>#REF!</v>
      </c>
      <c r="J285" s="82" t="e">
        <f t="shared" si="61"/>
        <v>#REF!</v>
      </c>
      <c r="L285" s="83" t="e">
        <f t="shared" si="62"/>
        <v>#REF!</v>
      </c>
      <c r="M285" s="82" t="e">
        <f t="shared" si="65"/>
        <v>#REF!</v>
      </c>
      <c r="N285" s="82" t="e">
        <f t="shared" si="63"/>
        <v>#REF!</v>
      </c>
      <c r="O285" s="82" t="e">
        <f t="shared" si="64"/>
        <v>#REF!</v>
      </c>
      <c r="Q285" s="84" t="str">
        <f t="shared" si="66"/>
        <v/>
      </c>
      <c r="R285" s="85" t="e">
        <f t="shared" si="54"/>
        <v>#REF!</v>
      </c>
      <c r="S285" s="84" t="e">
        <f t="shared" si="54"/>
        <v>#REF!</v>
      </c>
      <c r="T285" s="85" t="e">
        <f t="shared" si="55"/>
        <v>#REF!</v>
      </c>
      <c r="U285" s="85" t="e">
        <f t="shared" si="56"/>
        <v>#REF!</v>
      </c>
      <c r="V285" s="86" t="e">
        <f>#REF!</f>
        <v>#REF!</v>
      </c>
      <c r="W285" s="87">
        <f t="shared" si="57"/>
        <v>0</v>
      </c>
      <c r="X285" s="87">
        <f t="shared" si="57"/>
        <v>0</v>
      </c>
      <c r="Y285" s="88">
        <f t="shared" si="58"/>
        <v>0</v>
      </c>
      <c r="Z285" s="88">
        <f t="shared" si="59"/>
        <v>0</v>
      </c>
      <c r="AA285" s="88">
        <f t="shared" si="60"/>
        <v>4</v>
      </c>
    </row>
    <row r="286" spans="9:27">
      <c r="I286" s="82" t="e">
        <f>IF(#REF!&lt;&gt;"",#REF!,"")</f>
        <v>#REF!</v>
      </c>
      <c r="J286" s="82" t="e">
        <f t="shared" si="61"/>
        <v>#REF!</v>
      </c>
      <c r="L286" s="83" t="e">
        <f t="shared" si="62"/>
        <v>#REF!</v>
      </c>
      <c r="M286" s="82" t="e">
        <f t="shared" si="65"/>
        <v>#REF!</v>
      </c>
      <c r="N286" s="82" t="e">
        <f t="shared" si="63"/>
        <v>#REF!</v>
      </c>
      <c r="O286" s="82" t="e">
        <f t="shared" si="64"/>
        <v>#REF!</v>
      </c>
      <c r="Q286" s="84" t="str">
        <f t="shared" si="66"/>
        <v/>
      </c>
      <c r="R286" s="85" t="e">
        <f t="shared" si="54"/>
        <v>#REF!</v>
      </c>
      <c r="S286" s="84" t="e">
        <f t="shared" si="54"/>
        <v>#REF!</v>
      </c>
      <c r="T286" s="85" t="e">
        <f t="shared" si="55"/>
        <v>#REF!</v>
      </c>
      <c r="U286" s="85" t="e">
        <f t="shared" si="56"/>
        <v>#REF!</v>
      </c>
      <c r="V286" s="86" t="e">
        <f>#REF!</f>
        <v>#REF!</v>
      </c>
      <c r="W286" s="87">
        <f t="shared" si="57"/>
        <v>0</v>
      </c>
      <c r="X286" s="87">
        <f t="shared" si="57"/>
        <v>0</v>
      </c>
      <c r="Y286" s="88">
        <f t="shared" si="58"/>
        <v>0</v>
      </c>
      <c r="Z286" s="88">
        <f t="shared" si="59"/>
        <v>0</v>
      </c>
      <c r="AA286" s="88">
        <f t="shared" si="60"/>
        <v>4</v>
      </c>
    </row>
    <row r="287" spans="9:27">
      <c r="I287" s="82" t="e">
        <f>IF(#REF!&lt;&gt;"",#REF!,"")</f>
        <v>#REF!</v>
      </c>
      <c r="J287" s="82" t="e">
        <f t="shared" si="61"/>
        <v>#REF!</v>
      </c>
      <c r="L287" s="83" t="e">
        <f t="shared" si="62"/>
        <v>#REF!</v>
      </c>
      <c r="M287" s="82" t="e">
        <f t="shared" si="65"/>
        <v>#REF!</v>
      </c>
      <c r="N287" s="82" t="e">
        <f t="shared" si="63"/>
        <v>#REF!</v>
      </c>
      <c r="O287" s="82" t="e">
        <f t="shared" si="64"/>
        <v>#REF!</v>
      </c>
      <c r="Q287" s="84" t="str">
        <f t="shared" si="66"/>
        <v/>
      </c>
      <c r="R287" s="85" t="e">
        <f t="shared" si="54"/>
        <v>#REF!</v>
      </c>
      <c r="S287" s="84" t="e">
        <f t="shared" si="54"/>
        <v>#REF!</v>
      </c>
      <c r="T287" s="85" t="e">
        <f t="shared" si="55"/>
        <v>#REF!</v>
      </c>
      <c r="U287" s="85" t="e">
        <f t="shared" si="56"/>
        <v>#REF!</v>
      </c>
      <c r="V287" s="86" t="e">
        <f>#REF!</f>
        <v>#REF!</v>
      </c>
      <c r="W287" s="87">
        <f t="shared" si="57"/>
        <v>0</v>
      </c>
      <c r="X287" s="87">
        <f t="shared" si="57"/>
        <v>0</v>
      </c>
      <c r="Y287" s="88">
        <f t="shared" si="58"/>
        <v>0</v>
      </c>
      <c r="Z287" s="88">
        <f t="shared" si="59"/>
        <v>0</v>
      </c>
      <c r="AA287" s="88">
        <f t="shared" si="60"/>
        <v>4</v>
      </c>
    </row>
    <row r="288" spans="9:27">
      <c r="I288" s="82" t="e">
        <f>IF(#REF!&lt;&gt;"",#REF!,"")</f>
        <v>#REF!</v>
      </c>
      <c r="J288" s="82" t="e">
        <f t="shared" si="61"/>
        <v>#REF!</v>
      </c>
      <c r="L288" s="83" t="e">
        <f t="shared" si="62"/>
        <v>#REF!</v>
      </c>
      <c r="M288" s="82" t="e">
        <f t="shared" si="65"/>
        <v>#REF!</v>
      </c>
      <c r="N288" s="82" t="e">
        <f t="shared" si="63"/>
        <v>#REF!</v>
      </c>
      <c r="O288" s="82" t="e">
        <f t="shared" si="64"/>
        <v>#REF!</v>
      </c>
      <c r="Q288" s="84" t="str">
        <f t="shared" si="66"/>
        <v/>
      </c>
      <c r="R288" s="85" t="e">
        <f t="shared" si="54"/>
        <v>#REF!</v>
      </c>
      <c r="S288" s="84" t="e">
        <f t="shared" si="54"/>
        <v>#REF!</v>
      </c>
      <c r="T288" s="85" t="e">
        <f t="shared" si="55"/>
        <v>#REF!</v>
      </c>
      <c r="U288" s="85" t="e">
        <f t="shared" si="56"/>
        <v>#REF!</v>
      </c>
      <c r="V288" s="86" t="e">
        <f>#REF!</f>
        <v>#REF!</v>
      </c>
      <c r="W288" s="87">
        <f t="shared" si="57"/>
        <v>0</v>
      </c>
      <c r="X288" s="87">
        <f t="shared" si="57"/>
        <v>0</v>
      </c>
      <c r="Y288" s="88">
        <f t="shared" si="58"/>
        <v>0</v>
      </c>
      <c r="Z288" s="88">
        <f t="shared" si="59"/>
        <v>0</v>
      </c>
      <c r="AA288" s="88">
        <f t="shared" si="60"/>
        <v>4</v>
      </c>
    </row>
    <row r="289" spans="9:27">
      <c r="I289" s="82" t="e">
        <f>IF(#REF!&lt;&gt;"",#REF!,"")</f>
        <v>#REF!</v>
      </c>
      <c r="J289" s="82" t="e">
        <f t="shared" si="61"/>
        <v>#REF!</v>
      </c>
      <c r="L289" s="83" t="e">
        <f t="shared" si="62"/>
        <v>#REF!</v>
      </c>
      <c r="M289" s="82" t="e">
        <f t="shared" si="65"/>
        <v>#REF!</v>
      </c>
      <c r="N289" s="82" t="e">
        <f t="shared" si="63"/>
        <v>#REF!</v>
      </c>
      <c r="O289" s="82" t="e">
        <f t="shared" si="64"/>
        <v>#REF!</v>
      </c>
      <c r="Q289" s="84" t="str">
        <f t="shared" si="66"/>
        <v/>
      </c>
      <c r="R289" s="85" t="e">
        <f t="shared" si="54"/>
        <v>#REF!</v>
      </c>
      <c r="S289" s="84" t="e">
        <f t="shared" si="54"/>
        <v>#REF!</v>
      </c>
      <c r="T289" s="85" t="e">
        <f t="shared" si="55"/>
        <v>#REF!</v>
      </c>
      <c r="U289" s="85" t="e">
        <f t="shared" si="56"/>
        <v>#REF!</v>
      </c>
      <c r="V289" s="86" t="e">
        <f>#REF!</f>
        <v>#REF!</v>
      </c>
      <c r="W289" s="87">
        <f t="shared" si="57"/>
        <v>0</v>
      </c>
      <c r="X289" s="87">
        <f t="shared" si="57"/>
        <v>0</v>
      </c>
      <c r="Y289" s="88">
        <f t="shared" si="58"/>
        <v>0</v>
      </c>
      <c r="Z289" s="88">
        <f t="shared" si="59"/>
        <v>0</v>
      </c>
      <c r="AA289" s="88">
        <f t="shared" si="60"/>
        <v>4</v>
      </c>
    </row>
    <row r="290" spans="9:27">
      <c r="I290" s="82" t="e">
        <f>IF(#REF!&lt;&gt;"",#REF!,"")</f>
        <v>#REF!</v>
      </c>
      <c r="J290" s="82" t="e">
        <f t="shared" si="61"/>
        <v>#REF!</v>
      </c>
      <c r="L290" s="83" t="e">
        <f t="shared" si="62"/>
        <v>#REF!</v>
      </c>
      <c r="M290" s="82" t="e">
        <f t="shared" si="65"/>
        <v>#REF!</v>
      </c>
      <c r="N290" s="82" t="e">
        <f t="shared" si="63"/>
        <v>#REF!</v>
      </c>
      <c r="O290" s="82" t="e">
        <f t="shared" si="64"/>
        <v>#REF!</v>
      </c>
      <c r="Q290" s="84" t="str">
        <f t="shared" si="66"/>
        <v/>
      </c>
      <c r="R290" s="85" t="e">
        <f t="shared" si="54"/>
        <v>#REF!</v>
      </c>
      <c r="S290" s="84" t="e">
        <f t="shared" si="54"/>
        <v>#REF!</v>
      </c>
      <c r="T290" s="85" t="e">
        <f t="shared" si="55"/>
        <v>#REF!</v>
      </c>
      <c r="U290" s="85" t="e">
        <f t="shared" si="56"/>
        <v>#REF!</v>
      </c>
      <c r="V290" s="86" t="e">
        <f>#REF!</f>
        <v>#REF!</v>
      </c>
      <c r="W290" s="87">
        <f t="shared" si="57"/>
        <v>0</v>
      </c>
      <c r="X290" s="87">
        <f t="shared" si="57"/>
        <v>0</v>
      </c>
      <c r="Y290" s="88">
        <f t="shared" si="58"/>
        <v>0</v>
      </c>
      <c r="Z290" s="88">
        <f t="shared" si="59"/>
        <v>0</v>
      </c>
      <c r="AA290" s="88">
        <f t="shared" si="60"/>
        <v>4</v>
      </c>
    </row>
    <row r="291" spans="9:27">
      <c r="I291" s="82" t="e">
        <f>IF(#REF!&lt;&gt;"",#REF!,"")</f>
        <v>#REF!</v>
      </c>
      <c r="J291" s="82" t="e">
        <f t="shared" si="61"/>
        <v>#REF!</v>
      </c>
      <c r="L291" s="83" t="e">
        <f t="shared" si="62"/>
        <v>#REF!</v>
      </c>
      <c r="M291" s="82" t="e">
        <f t="shared" si="65"/>
        <v>#REF!</v>
      </c>
      <c r="N291" s="82" t="e">
        <f t="shared" si="63"/>
        <v>#REF!</v>
      </c>
      <c r="O291" s="82" t="e">
        <f t="shared" si="64"/>
        <v>#REF!</v>
      </c>
      <c r="Q291" s="84" t="str">
        <f t="shared" si="66"/>
        <v/>
      </c>
      <c r="R291" s="85" t="e">
        <f t="shared" si="54"/>
        <v>#REF!</v>
      </c>
      <c r="S291" s="84" t="e">
        <f t="shared" si="54"/>
        <v>#REF!</v>
      </c>
      <c r="T291" s="85" t="e">
        <f t="shared" si="55"/>
        <v>#REF!</v>
      </c>
      <c r="U291" s="85" t="e">
        <f t="shared" si="56"/>
        <v>#REF!</v>
      </c>
      <c r="V291" s="86" t="e">
        <f>#REF!</f>
        <v>#REF!</v>
      </c>
      <c r="W291" s="87">
        <f t="shared" si="57"/>
        <v>0</v>
      </c>
      <c r="X291" s="87">
        <f t="shared" si="57"/>
        <v>0</v>
      </c>
      <c r="Y291" s="88">
        <f t="shared" si="58"/>
        <v>0</v>
      </c>
      <c r="Z291" s="88">
        <f t="shared" si="59"/>
        <v>0</v>
      </c>
      <c r="AA291" s="88">
        <f t="shared" si="60"/>
        <v>4</v>
      </c>
    </row>
    <row r="292" spans="9:27">
      <c r="I292" s="82" t="e">
        <f>IF(#REF!&lt;&gt;"",#REF!,"")</f>
        <v>#REF!</v>
      </c>
      <c r="J292" s="82" t="e">
        <f t="shared" si="61"/>
        <v>#REF!</v>
      </c>
      <c r="L292" s="83" t="e">
        <f t="shared" si="62"/>
        <v>#REF!</v>
      </c>
      <c r="M292" s="82" t="e">
        <f t="shared" si="65"/>
        <v>#REF!</v>
      </c>
      <c r="N292" s="82" t="e">
        <f t="shared" si="63"/>
        <v>#REF!</v>
      </c>
      <c r="O292" s="82" t="e">
        <f t="shared" si="64"/>
        <v>#REF!</v>
      </c>
      <c r="Q292" s="84" t="str">
        <f t="shared" si="66"/>
        <v/>
      </c>
      <c r="R292" s="85" t="e">
        <f t="shared" si="54"/>
        <v>#REF!</v>
      </c>
      <c r="S292" s="84" t="e">
        <f t="shared" si="54"/>
        <v>#REF!</v>
      </c>
      <c r="T292" s="85" t="e">
        <f t="shared" si="55"/>
        <v>#REF!</v>
      </c>
      <c r="U292" s="85" t="e">
        <f t="shared" si="56"/>
        <v>#REF!</v>
      </c>
      <c r="V292" s="86" t="e">
        <f>#REF!</f>
        <v>#REF!</v>
      </c>
      <c r="W292" s="87">
        <f t="shared" si="57"/>
        <v>0</v>
      </c>
      <c r="X292" s="87">
        <f t="shared" si="57"/>
        <v>0</v>
      </c>
      <c r="Y292" s="88">
        <f t="shared" si="58"/>
        <v>0</v>
      </c>
      <c r="Z292" s="88">
        <f t="shared" si="59"/>
        <v>0</v>
      </c>
      <c r="AA292" s="88">
        <f t="shared" si="60"/>
        <v>4</v>
      </c>
    </row>
    <row r="293" spans="9:27">
      <c r="I293" s="82" t="e">
        <f>IF(#REF!&lt;&gt;"",#REF!,"")</f>
        <v>#REF!</v>
      </c>
      <c r="J293" s="82" t="e">
        <f t="shared" si="61"/>
        <v>#REF!</v>
      </c>
      <c r="L293" s="83" t="e">
        <f t="shared" si="62"/>
        <v>#REF!</v>
      </c>
      <c r="M293" s="82" t="e">
        <f t="shared" si="65"/>
        <v>#REF!</v>
      </c>
      <c r="N293" s="82" t="e">
        <f t="shared" si="63"/>
        <v>#REF!</v>
      </c>
      <c r="O293" s="82" t="e">
        <f t="shared" si="64"/>
        <v>#REF!</v>
      </c>
      <c r="Q293" s="84" t="str">
        <f t="shared" si="66"/>
        <v/>
      </c>
      <c r="R293" s="85" t="e">
        <f t="shared" si="54"/>
        <v>#REF!</v>
      </c>
      <c r="S293" s="84" t="e">
        <f t="shared" si="54"/>
        <v>#REF!</v>
      </c>
      <c r="T293" s="85" t="e">
        <f t="shared" si="55"/>
        <v>#REF!</v>
      </c>
      <c r="U293" s="85" t="e">
        <f t="shared" si="56"/>
        <v>#REF!</v>
      </c>
      <c r="V293" s="86" t="e">
        <f>#REF!</f>
        <v>#REF!</v>
      </c>
      <c r="W293" s="87">
        <f t="shared" si="57"/>
        <v>0</v>
      </c>
      <c r="X293" s="87">
        <f t="shared" si="57"/>
        <v>0</v>
      </c>
      <c r="Y293" s="88">
        <f t="shared" si="58"/>
        <v>0</v>
      </c>
      <c r="Z293" s="88">
        <f t="shared" si="59"/>
        <v>0</v>
      </c>
      <c r="AA293" s="88">
        <f t="shared" si="60"/>
        <v>4</v>
      </c>
    </row>
    <row r="294" spans="9:27">
      <c r="I294" s="82" t="e">
        <f>IF(#REF!&lt;&gt;"",#REF!,"")</f>
        <v>#REF!</v>
      </c>
      <c r="J294" s="82" t="e">
        <f t="shared" si="61"/>
        <v>#REF!</v>
      </c>
      <c r="L294" s="83" t="e">
        <f t="shared" si="62"/>
        <v>#REF!</v>
      </c>
      <c r="M294" s="82" t="e">
        <f t="shared" si="65"/>
        <v>#REF!</v>
      </c>
      <c r="N294" s="82" t="e">
        <f t="shared" si="63"/>
        <v>#REF!</v>
      </c>
      <c r="O294" s="82" t="e">
        <f t="shared" si="64"/>
        <v>#REF!</v>
      </c>
      <c r="Q294" s="84" t="str">
        <f t="shared" si="66"/>
        <v/>
      </c>
      <c r="R294" s="85" t="e">
        <f t="shared" si="54"/>
        <v>#REF!</v>
      </c>
      <c r="S294" s="84" t="e">
        <f t="shared" si="54"/>
        <v>#REF!</v>
      </c>
      <c r="T294" s="85" t="e">
        <f t="shared" si="55"/>
        <v>#REF!</v>
      </c>
      <c r="U294" s="85" t="e">
        <f t="shared" si="56"/>
        <v>#REF!</v>
      </c>
      <c r="V294" s="86" t="e">
        <f>#REF!</f>
        <v>#REF!</v>
      </c>
      <c r="W294" s="87">
        <f t="shared" si="57"/>
        <v>0</v>
      </c>
      <c r="X294" s="87">
        <f t="shared" si="57"/>
        <v>0</v>
      </c>
      <c r="Y294" s="88">
        <f t="shared" si="58"/>
        <v>0</v>
      </c>
      <c r="Z294" s="88">
        <f t="shared" si="59"/>
        <v>0</v>
      </c>
      <c r="AA294" s="88">
        <f t="shared" si="60"/>
        <v>4</v>
      </c>
    </row>
    <row r="295" spans="9:27">
      <c r="I295" s="82" t="e">
        <f>IF(#REF!&lt;&gt;"",#REF!,"")</f>
        <v>#REF!</v>
      </c>
      <c r="J295" s="82" t="e">
        <f t="shared" si="61"/>
        <v>#REF!</v>
      </c>
      <c r="L295" s="83" t="e">
        <f t="shared" si="62"/>
        <v>#REF!</v>
      </c>
      <c r="M295" s="82" t="e">
        <f t="shared" si="65"/>
        <v>#REF!</v>
      </c>
      <c r="N295" s="82" t="e">
        <f t="shared" si="63"/>
        <v>#REF!</v>
      </c>
      <c r="O295" s="82" t="e">
        <f t="shared" si="64"/>
        <v>#REF!</v>
      </c>
      <c r="Q295" s="84" t="str">
        <f t="shared" si="66"/>
        <v/>
      </c>
      <c r="R295" s="85" t="e">
        <f t="shared" si="54"/>
        <v>#REF!</v>
      </c>
      <c r="S295" s="84" t="e">
        <f t="shared" si="54"/>
        <v>#REF!</v>
      </c>
      <c r="T295" s="85" t="e">
        <f t="shared" si="55"/>
        <v>#REF!</v>
      </c>
      <c r="U295" s="85" t="e">
        <f t="shared" si="56"/>
        <v>#REF!</v>
      </c>
      <c r="V295" s="86" t="e">
        <f>#REF!</f>
        <v>#REF!</v>
      </c>
      <c r="W295" s="87">
        <f t="shared" si="57"/>
        <v>0</v>
      </c>
      <c r="X295" s="87">
        <f t="shared" si="57"/>
        <v>0</v>
      </c>
      <c r="Y295" s="88">
        <f t="shared" si="58"/>
        <v>0</v>
      </c>
      <c r="Z295" s="88">
        <f t="shared" si="59"/>
        <v>0</v>
      </c>
      <c r="AA295" s="88">
        <f t="shared" si="60"/>
        <v>4</v>
      </c>
    </row>
    <row r="296" spans="9:27">
      <c r="I296" s="82" t="e">
        <f>IF(#REF!&lt;&gt;"",#REF!,"")</f>
        <v>#REF!</v>
      </c>
      <c r="J296" s="82" t="e">
        <f t="shared" si="61"/>
        <v>#REF!</v>
      </c>
      <c r="L296" s="83" t="e">
        <f t="shared" si="62"/>
        <v>#REF!</v>
      </c>
      <c r="M296" s="82" t="e">
        <f t="shared" si="65"/>
        <v>#REF!</v>
      </c>
      <c r="N296" s="82" t="e">
        <f t="shared" si="63"/>
        <v>#REF!</v>
      </c>
      <c r="O296" s="82" t="e">
        <f t="shared" si="64"/>
        <v>#REF!</v>
      </c>
      <c r="Q296" s="84" t="str">
        <f t="shared" si="66"/>
        <v/>
      </c>
      <c r="R296" s="85" t="e">
        <f t="shared" si="54"/>
        <v>#REF!</v>
      </c>
      <c r="S296" s="84" t="e">
        <f t="shared" si="54"/>
        <v>#REF!</v>
      </c>
      <c r="T296" s="85" t="e">
        <f t="shared" si="55"/>
        <v>#REF!</v>
      </c>
      <c r="U296" s="85" t="e">
        <f t="shared" si="56"/>
        <v>#REF!</v>
      </c>
      <c r="V296" s="86" t="e">
        <f>#REF!</f>
        <v>#REF!</v>
      </c>
      <c r="W296" s="87">
        <f t="shared" si="57"/>
        <v>0</v>
      </c>
      <c r="X296" s="87">
        <f t="shared" si="57"/>
        <v>0</v>
      </c>
      <c r="Y296" s="88">
        <f t="shared" si="58"/>
        <v>0</v>
      </c>
      <c r="Z296" s="88">
        <f t="shared" si="59"/>
        <v>0</v>
      </c>
      <c r="AA296" s="88">
        <f t="shared" si="60"/>
        <v>4</v>
      </c>
    </row>
    <row r="297" spans="9:27">
      <c r="I297" s="82" t="e">
        <f>IF(#REF!&lt;&gt;"",#REF!,"")</f>
        <v>#REF!</v>
      </c>
      <c r="J297" s="82" t="e">
        <f t="shared" si="61"/>
        <v>#REF!</v>
      </c>
      <c r="L297" s="83" t="e">
        <f t="shared" si="62"/>
        <v>#REF!</v>
      </c>
      <c r="M297" s="82" t="e">
        <f t="shared" si="65"/>
        <v>#REF!</v>
      </c>
      <c r="N297" s="82" t="e">
        <f t="shared" si="63"/>
        <v>#REF!</v>
      </c>
      <c r="O297" s="82" t="e">
        <f t="shared" si="64"/>
        <v>#REF!</v>
      </c>
      <c r="Q297" s="84" t="str">
        <f t="shared" si="66"/>
        <v/>
      </c>
      <c r="R297" s="85" t="e">
        <f t="shared" si="54"/>
        <v>#REF!</v>
      </c>
      <c r="S297" s="84" t="e">
        <f t="shared" si="54"/>
        <v>#REF!</v>
      </c>
      <c r="T297" s="85" t="e">
        <f t="shared" si="55"/>
        <v>#REF!</v>
      </c>
      <c r="U297" s="85" t="e">
        <f t="shared" si="56"/>
        <v>#REF!</v>
      </c>
      <c r="V297" s="86" t="e">
        <f>#REF!</f>
        <v>#REF!</v>
      </c>
      <c r="W297" s="87">
        <f t="shared" si="57"/>
        <v>0</v>
      </c>
      <c r="X297" s="87">
        <f t="shared" si="57"/>
        <v>0</v>
      </c>
      <c r="Y297" s="88">
        <f t="shared" si="58"/>
        <v>0</v>
      </c>
      <c r="Z297" s="88">
        <f t="shared" si="59"/>
        <v>0</v>
      </c>
      <c r="AA297" s="88">
        <f t="shared" si="60"/>
        <v>4</v>
      </c>
    </row>
    <row r="298" spans="9:27">
      <c r="I298" s="82" t="e">
        <f>IF(#REF!&lt;&gt;"",#REF!,"")</f>
        <v>#REF!</v>
      </c>
      <c r="J298" s="82" t="e">
        <f t="shared" si="61"/>
        <v>#REF!</v>
      </c>
      <c r="L298" s="83" t="e">
        <f t="shared" si="62"/>
        <v>#REF!</v>
      </c>
      <c r="M298" s="82" t="e">
        <f t="shared" si="65"/>
        <v>#REF!</v>
      </c>
      <c r="N298" s="82" t="e">
        <f t="shared" si="63"/>
        <v>#REF!</v>
      </c>
      <c r="O298" s="82" t="e">
        <f t="shared" si="64"/>
        <v>#REF!</v>
      </c>
      <c r="Q298" s="84" t="str">
        <f t="shared" si="66"/>
        <v/>
      </c>
      <c r="R298" s="85" t="e">
        <f t="shared" si="54"/>
        <v>#REF!</v>
      </c>
      <c r="S298" s="84" t="e">
        <f t="shared" si="54"/>
        <v>#REF!</v>
      </c>
      <c r="T298" s="85" t="e">
        <f t="shared" si="55"/>
        <v>#REF!</v>
      </c>
      <c r="U298" s="85" t="e">
        <f t="shared" si="56"/>
        <v>#REF!</v>
      </c>
      <c r="V298" s="86" t="e">
        <f>#REF!</f>
        <v>#REF!</v>
      </c>
      <c r="W298" s="87">
        <f t="shared" si="57"/>
        <v>0</v>
      </c>
      <c r="X298" s="87">
        <f t="shared" si="57"/>
        <v>0</v>
      </c>
      <c r="Y298" s="88">
        <f t="shared" si="58"/>
        <v>0</v>
      </c>
      <c r="Z298" s="88">
        <f t="shared" si="59"/>
        <v>0</v>
      </c>
      <c r="AA298" s="88">
        <f t="shared" si="60"/>
        <v>4</v>
      </c>
    </row>
    <row r="299" spans="9:27">
      <c r="I299" s="82" t="e">
        <f>IF(#REF!&lt;&gt;"",#REF!,"")</f>
        <v>#REF!</v>
      </c>
      <c r="J299" s="82" t="e">
        <f t="shared" si="61"/>
        <v>#REF!</v>
      </c>
      <c r="L299" s="83" t="e">
        <f t="shared" si="62"/>
        <v>#REF!</v>
      </c>
      <c r="M299" s="82" t="e">
        <f t="shared" si="65"/>
        <v>#REF!</v>
      </c>
      <c r="N299" s="82" t="e">
        <f t="shared" si="63"/>
        <v>#REF!</v>
      </c>
      <c r="O299" s="82" t="e">
        <f t="shared" si="64"/>
        <v>#REF!</v>
      </c>
      <c r="Q299" s="84" t="str">
        <f t="shared" si="66"/>
        <v/>
      </c>
      <c r="R299" s="85" t="e">
        <f t="shared" si="54"/>
        <v>#REF!</v>
      </c>
      <c r="S299" s="84" t="e">
        <f t="shared" si="54"/>
        <v>#REF!</v>
      </c>
      <c r="T299" s="85" t="e">
        <f t="shared" si="55"/>
        <v>#REF!</v>
      </c>
      <c r="U299" s="85" t="e">
        <f t="shared" si="56"/>
        <v>#REF!</v>
      </c>
      <c r="V299" s="86" t="e">
        <f>#REF!</f>
        <v>#REF!</v>
      </c>
      <c r="W299" s="87">
        <f t="shared" si="57"/>
        <v>0</v>
      </c>
      <c r="X299" s="87">
        <f t="shared" si="57"/>
        <v>0</v>
      </c>
      <c r="Y299" s="88">
        <f t="shared" si="58"/>
        <v>0</v>
      </c>
      <c r="Z299" s="88">
        <f t="shared" si="59"/>
        <v>0</v>
      </c>
      <c r="AA299" s="88">
        <f t="shared" si="60"/>
        <v>4</v>
      </c>
    </row>
    <row r="300" spans="9:27">
      <c r="I300" s="82" t="e">
        <f>IF(#REF!&lt;&gt;"",#REF!,"")</f>
        <v>#REF!</v>
      </c>
      <c r="J300" s="82" t="e">
        <f t="shared" si="61"/>
        <v>#REF!</v>
      </c>
      <c r="L300" s="83" t="e">
        <f t="shared" si="62"/>
        <v>#REF!</v>
      </c>
      <c r="M300" s="82" t="e">
        <f t="shared" si="65"/>
        <v>#REF!</v>
      </c>
      <c r="N300" s="82" t="e">
        <f t="shared" si="63"/>
        <v>#REF!</v>
      </c>
      <c r="O300" s="82" t="e">
        <f t="shared" si="64"/>
        <v>#REF!</v>
      </c>
      <c r="Q300" s="84" t="str">
        <f t="shared" si="66"/>
        <v/>
      </c>
      <c r="R300" s="85" t="e">
        <f t="shared" si="54"/>
        <v>#REF!</v>
      </c>
      <c r="S300" s="84" t="e">
        <f t="shared" si="54"/>
        <v>#REF!</v>
      </c>
      <c r="T300" s="85" t="e">
        <f t="shared" si="55"/>
        <v>#REF!</v>
      </c>
      <c r="U300" s="85" t="e">
        <f t="shared" si="56"/>
        <v>#REF!</v>
      </c>
      <c r="V300" s="86" t="e">
        <f>#REF!</f>
        <v>#REF!</v>
      </c>
      <c r="W300" s="87">
        <f t="shared" si="57"/>
        <v>0</v>
      </c>
      <c r="X300" s="87">
        <f t="shared" si="57"/>
        <v>0</v>
      </c>
      <c r="Y300" s="88">
        <f t="shared" si="58"/>
        <v>0</v>
      </c>
      <c r="Z300" s="88">
        <f t="shared" si="59"/>
        <v>0</v>
      </c>
      <c r="AA300" s="88">
        <f t="shared" si="60"/>
        <v>4</v>
      </c>
    </row>
    <row r="301" spans="9:27">
      <c r="I301" s="82" t="e">
        <f>IF(#REF!&lt;&gt;"",#REF!,"")</f>
        <v>#REF!</v>
      </c>
      <c r="J301" s="82" t="e">
        <f t="shared" si="61"/>
        <v>#REF!</v>
      </c>
      <c r="L301" s="83" t="e">
        <f t="shared" si="62"/>
        <v>#REF!</v>
      </c>
      <c r="M301" s="82" t="e">
        <f t="shared" si="65"/>
        <v>#REF!</v>
      </c>
      <c r="N301" s="82" t="e">
        <f t="shared" si="63"/>
        <v>#REF!</v>
      </c>
      <c r="O301" s="82" t="e">
        <f t="shared" si="64"/>
        <v>#REF!</v>
      </c>
      <c r="Q301" s="84" t="str">
        <f t="shared" si="66"/>
        <v/>
      </c>
      <c r="R301" s="85" t="e">
        <f t="shared" si="54"/>
        <v>#REF!</v>
      </c>
      <c r="S301" s="84" t="e">
        <f t="shared" si="54"/>
        <v>#REF!</v>
      </c>
      <c r="T301" s="85" t="e">
        <f t="shared" si="55"/>
        <v>#REF!</v>
      </c>
      <c r="U301" s="85" t="e">
        <f t="shared" si="56"/>
        <v>#REF!</v>
      </c>
      <c r="V301" s="86" t="e">
        <f>#REF!</f>
        <v>#REF!</v>
      </c>
      <c r="W301" s="87">
        <f t="shared" si="57"/>
        <v>0</v>
      </c>
      <c r="X301" s="87">
        <f t="shared" si="57"/>
        <v>0</v>
      </c>
      <c r="Y301" s="88">
        <f t="shared" si="58"/>
        <v>0</v>
      </c>
      <c r="Z301" s="88">
        <f t="shared" si="59"/>
        <v>0</v>
      </c>
      <c r="AA301" s="88">
        <f t="shared" si="60"/>
        <v>4</v>
      </c>
    </row>
    <row r="302" spans="9:27">
      <c r="I302" s="82" t="e">
        <f>IF(#REF!&lt;&gt;"",#REF!,"")</f>
        <v>#REF!</v>
      </c>
      <c r="J302" s="82" t="e">
        <f t="shared" si="61"/>
        <v>#REF!</v>
      </c>
      <c r="L302" s="83" t="e">
        <f t="shared" si="62"/>
        <v>#REF!</v>
      </c>
      <c r="M302" s="82" t="e">
        <f t="shared" si="65"/>
        <v>#REF!</v>
      </c>
      <c r="N302" s="82" t="e">
        <f t="shared" si="63"/>
        <v>#REF!</v>
      </c>
      <c r="O302" s="82" t="e">
        <f t="shared" si="64"/>
        <v>#REF!</v>
      </c>
      <c r="Q302" s="84" t="str">
        <f t="shared" si="66"/>
        <v/>
      </c>
      <c r="R302" s="85" t="e">
        <f t="shared" si="54"/>
        <v>#REF!</v>
      </c>
      <c r="S302" s="84" t="e">
        <f t="shared" si="54"/>
        <v>#REF!</v>
      </c>
      <c r="T302" s="85" t="e">
        <f t="shared" si="55"/>
        <v>#REF!</v>
      </c>
      <c r="U302" s="85" t="e">
        <f t="shared" si="56"/>
        <v>#REF!</v>
      </c>
      <c r="V302" s="86" t="e">
        <f>#REF!</f>
        <v>#REF!</v>
      </c>
      <c r="W302" s="87">
        <f t="shared" si="57"/>
        <v>0</v>
      </c>
      <c r="X302" s="87">
        <f t="shared" si="57"/>
        <v>0</v>
      </c>
      <c r="Y302" s="88">
        <f t="shared" si="58"/>
        <v>0</v>
      </c>
      <c r="Z302" s="88">
        <f t="shared" si="59"/>
        <v>0</v>
      </c>
      <c r="AA302" s="88">
        <f t="shared" si="60"/>
        <v>4</v>
      </c>
    </row>
    <row r="303" spans="9:27">
      <c r="I303" s="82" t="e">
        <f>IF(#REF!&lt;&gt;"",#REF!,"")</f>
        <v>#REF!</v>
      </c>
      <c r="J303" s="82" t="e">
        <f t="shared" si="61"/>
        <v>#REF!</v>
      </c>
      <c r="L303" s="83" t="e">
        <f t="shared" si="62"/>
        <v>#REF!</v>
      </c>
      <c r="M303" s="82" t="e">
        <f t="shared" si="65"/>
        <v>#REF!</v>
      </c>
      <c r="N303" s="82" t="e">
        <f t="shared" si="63"/>
        <v>#REF!</v>
      </c>
      <c r="O303" s="82" t="e">
        <f t="shared" si="64"/>
        <v>#REF!</v>
      </c>
      <c r="Q303" s="84" t="str">
        <f t="shared" si="66"/>
        <v/>
      </c>
      <c r="R303" s="85" t="e">
        <f t="shared" si="54"/>
        <v>#REF!</v>
      </c>
      <c r="S303" s="84" t="e">
        <f t="shared" si="54"/>
        <v>#REF!</v>
      </c>
      <c r="T303" s="85" t="e">
        <f t="shared" si="55"/>
        <v>#REF!</v>
      </c>
      <c r="U303" s="85" t="e">
        <f t="shared" si="56"/>
        <v>#REF!</v>
      </c>
      <c r="V303" s="86" t="e">
        <f>#REF!</f>
        <v>#REF!</v>
      </c>
      <c r="W303" s="87">
        <f t="shared" si="57"/>
        <v>0</v>
      </c>
      <c r="X303" s="87">
        <f t="shared" si="57"/>
        <v>0</v>
      </c>
      <c r="Y303" s="88">
        <f t="shared" si="58"/>
        <v>0</v>
      </c>
      <c r="Z303" s="88">
        <f t="shared" si="59"/>
        <v>0</v>
      </c>
      <c r="AA303" s="88">
        <f t="shared" si="60"/>
        <v>4</v>
      </c>
    </row>
    <row r="304" spans="9:27">
      <c r="I304" s="82" t="e">
        <f>IF(#REF!&lt;&gt;"",#REF!,"")</f>
        <v>#REF!</v>
      </c>
      <c r="J304" s="82" t="e">
        <f t="shared" si="61"/>
        <v>#REF!</v>
      </c>
      <c r="L304" s="83" t="e">
        <f t="shared" si="62"/>
        <v>#REF!</v>
      </c>
      <c r="M304" s="82" t="e">
        <f t="shared" si="65"/>
        <v>#REF!</v>
      </c>
      <c r="N304" s="82" t="e">
        <f t="shared" si="63"/>
        <v>#REF!</v>
      </c>
      <c r="O304" s="82" t="e">
        <f t="shared" si="64"/>
        <v>#REF!</v>
      </c>
      <c r="Q304" s="84" t="str">
        <f t="shared" si="66"/>
        <v/>
      </c>
      <c r="R304" s="85" t="e">
        <f t="shared" si="54"/>
        <v>#REF!</v>
      </c>
      <c r="S304" s="84" t="e">
        <f t="shared" si="54"/>
        <v>#REF!</v>
      </c>
      <c r="T304" s="85" t="e">
        <f t="shared" si="55"/>
        <v>#REF!</v>
      </c>
      <c r="U304" s="85" t="e">
        <f t="shared" si="56"/>
        <v>#REF!</v>
      </c>
      <c r="V304" s="86" t="e">
        <f>#REF!</f>
        <v>#REF!</v>
      </c>
      <c r="W304" s="87">
        <f t="shared" si="57"/>
        <v>0</v>
      </c>
      <c r="X304" s="87">
        <f t="shared" si="57"/>
        <v>0</v>
      </c>
      <c r="Y304" s="88">
        <f t="shared" si="58"/>
        <v>0</v>
      </c>
      <c r="Z304" s="88">
        <f t="shared" si="59"/>
        <v>0</v>
      </c>
      <c r="AA304" s="88">
        <f t="shared" si="60"/>
        <v>4</v>
      </c>
    </row>
    <row r="305" spans="9:27">
      <c r="I305" s="82" t="e">
        <f>IF(#REF!&lt;&gt;"",#REF!,"")</f>
        <v>#REF!</v>
      </c>
      <c r="J305" s="82" t="e">
        <f t="shared" si="61"/>
        <v>#REF!</v>
      </c>
      <c r="L305" s="83" t="e">
        <f t="shared" si="62"/>
        <v>#REF!</v>
      </c>
      <c r="M305" s="82" t="e">
        <f t="shared" si="65"/>
        <v>#REF!</v>
      </c>
      <c r="N305" s="82" t="e">
        <f t="shared" si="63"/>
        <v>#REF!</v>
      </c>
      <c r="O305" s="82" t="e">
        <f t="shared" si="64"/>
        <v>#REF!</v>
      </c>
      <c r="Q305" s="84" t="str">
        <f t="shared" si="66"/>
        <v/>
      </c>
      <c r="R305" s="85" t="e">
        <f t="shared" si="54"/>
        <v>#REF!</v>
      </c>
      <c r="S305" s="84" t="e">
        <f t="shared" si="54"/>
        <v>#REF!</v>
      </c>
      <c r="T305" s="85" t="e">
        <f t="shared" si="55"/>
        <v>#REF!</v>
      </c>
      <c r="U305" s="85" t="e">
        <f t="shared" si="56"/>
        <v>#REF!</v>
      </c>
      <c r="V305" s="86" t="e">
        <f>#REF!</f>
        <v>#REF!</v>
      </c>
      <c r="W305" s="87">
        <f t="shared" si="57"/>
        <v>0</v>
      </c>
      <c r="X305" s="87">
        <f t="shared" si="57"/>
        <v>0</v>
      </c>
      <c r="Y305" s="88">
        <f t="shared" si="58"/>
        <v>0</v>
      </c>
      <c r="Z305" s="88">
        <f t="shared" si="59"/>
        <v>0</v>
      </c>
      <c r="AA305" s="88">
        <f t="shared" si="60"/>
        <v>4</v>
      </c>
    </row>
    <row r="306" spans="9:27">
      <c r="I306" s="82" t="e">
        <f>IF(#REF!&lt;&gt;"",#REF!,"")</f>
        <v>#REF!</v>
      </c>
      <c r="J306" s="82" t="e">
        <f t="shared" si="61"/>
        <v>#REF!</v>
      </c>
      <c r="L306" s="83" t="e">
        <f t="shared" si="62"/>
        <v>#REF!</v>
      </c>
      <c r="M306" s="82" t="e">
        <f t="shared" si="65"/>
        <v>#REF!</v>
      </c>
      <c r="N306" s="82" t="e">
        <f t="shared" si="63"/>
        <v>#REF!</v>
      </c>
      <c r="O306" s="82" t="e">
        <f t="shared" si="64"/>
        <v>#REF!</v>
      </c>
      <c r="Q306" s="84" t="str">
        <f t="shared" si="66"/>
        <v/>
      </c>
      <c r="R306" s="85" t="e">
        <f t="shared" si="54"/>
        <v>#REF!</v>
      </c>
      <c r="S306" s="84" t="e">
        <f t="shared" si="54"/>
        <v>#REF!</v>
      </c>
      <c r="T306" s="85" t="e">
        <f t="shared" si="55"/>
        <v>#REF!</v>
      </c>
      <c r="U306" s="85" t="e">
        <f t="shared" si="56"/>
        <v>#REF!</v>
      </c>
      <c r="V306" s="86" t="e">
        <f>#REF!</f>
        <v>#REF!</v>
      </c>
      <c r="W306" s="87">
        <f t="shared" si="57"/>
        <v>0</v>
      </c>
      <c r="X306" s="87">
        <f t="shared" si="57"/>
        <v>0</v>
      </c>
      <c r="Y306" s="88">
        <f t="shared" si="58"/>
        <v>0</v>
      </c>
      <c r="Z306" s="88">
        <f t="shared" si="59"/>
        <v>0</v>
      </c>
      <c r="AA306" s="88">
        <f t="shared" si="60"/>
        <v>4</v>
      </c>
    </row>
    <row r="307" spans="9:27">
      <c r="I307" s="82" t="e">
        <f>IF(#REF!&lt;&gt;"",#REF!,"")</f>
        <v>#REF!</v>
      </c>
      <c r="J307" s="82" t="e">
        <f t="shared" si="61"/>
        <v>#REF!</v>
      </c>
      <c r="L307" s="83" t="e">
        <f t="shared" si="62"/>
        <v>#REF!</v>
      </c>
      <c r="M307" s="82" t="e">
        <f t="shared" si="65"/>
        <v>#REF!</v>
      </c>
      <c r="N307" s="82" t="e">
        <f t="shared" si="63"/>
        <v>#REF!</v>
      </c>
      <c r="O307" s="82" t="e">
        <f t="shared" si="64"/>
        <v>#REF!</v>
      </c>
      <c r="Q307" s="84" t="str">
        <f t="shared" si="66"/>
        <v/>
      </c>
      <c r="R307" s="85" t="e">
        <f t="shared" si="54"/>
        <v>#REF!</v>
      </c>
      <c r="S307" s="84" t="e">
        <f t="shared" si="54"/>
        <v>#REF!</v>
      </c>
      <c r="T307" s="85" t="e">
        <f t="shared" si="55"/>
        <v>#REF!</v>
      </c>
      <c r="U307" s="85" t="e">
        <f t="shared" si="56"/>
        <v>#REF!</v>
      </c>
      <c r="V307" s="86" t="e">
        <f>#REF!</f>
        <v>#REF!</v>
      </c>
      <c r="W307" s="87">
        <f t="shared" si="57"/>
        <v>0</v>
      </c>
      <c r="X307" s="87">
        <f t="shared" si="57"/>
        <v>0</v>
      </c>
      <c r="Y307" s="88">
        <f t="shared" si="58"/>
        <v>0</v>
      </c>
      <c r="Z307" s="88">
        <f t="shared" si="59"/>
        <v>0</v>
      </c>
      <c r="AA307" s="88">
        <f t="shared" si="60"/>
        <v>4</v>
      </c>
    </row>
    <row r="308" spans="9:27">
      <c r="I308" s="82" t="e">
        <f>IF(#REF!&lt;&gt;"",#REF!,"")</f>
        <v>#REF!</v>
      </c>
      <c r="J308" s="82" t="e">
        <f t="shared" si="61"/>
        <v>#REF!</v>
      </c>
      <c r="L308" s="83" t="e">
        <f t="shared" si="62"/>
        <v>#REF!</v>
      </c>
      <c r="M308" s="82" t="e">
        <f t="shared" si="65"/>
        <v>#REF!</v>
      </c>
      <c r="N308" s="82" t="e">
        <f t="shared" si="63"/>
        <v>#REF!</v>
      </c>
      <c r="O308" s="82" t="e">
        <f t="shared" si="64"/>
        <v>#REF!</v>
      </c>
      <c r="Q308" s="84" t="str">
        <f t="shared" si="66"/>
        <v/>
      </c>
      <c r="R308" s="85" t="e">
        <f t="shared" si="54"/>
        <v>#REF!</v>
      </c>
      <c r="S308" s="84" t="e">
        <f t="shared" si="54"/>
        <v>#REF!</v>
      </c>
      <c r="T308" s="85" t="e">
        <f t="shared" si="55"/>
        <v>#REF!</v>
      </c>
      <c r="U308" s="85" t="e">
        <f t="shared" si="56"/>
        <v>#REF!</v>
      </c>
      <c r="V308" s="86" t="e">
        <f>#REF!</f>
        <v>#REF!</v>
      </c>
      <c r="W308" s="87">
        <f t="shared" si="57"/>
        <v>0</v>
      </c>
      <c r="X308" s="87">
        <f t="shared" si="57"/>
        <v>0</v>
      </c>
      <c r="Y308" s="88">
        <f t="shared" si="58"/>
        <v>0</v>
      </c>
      <c r="Z308" s="88">
        <f t="shared" si="59"/>
        <v>0</v>
      </c>
      <c r="AA308" s="88">
        <f t="shared" si="60"/>
        <v>4</v>
      </c>
    </row>
    <row r="309" spans="9:27">
      <c r="I309" s="82" t="e">
        <f>IF(#REF!&lt;&gt;"",#REF!,"")</f>
        <v>#REF!</v>
      </c>
      <c r="J309" s="82" t="e">
        <f t="shared" si="61"/>
        <v>#REF!</v>
      </c>
      <c r="L309" s="83" t="e">
        <f t="shared" si="62"/>
        <v>#REF!</v>
      </c>
      <c r="M309" s="82" t="e">
        <f t="shared" si="65"/>
        <v>#REF!</v>
      </c>
      <c r="N309" s="82" t="e">
        <f t="shared" si="63"/>
        <v>#REF!</v>
      </c>
      <c r="O309" s="82" t="e">
        <f t="shared" si="64"/>
        <v>#REF!</v>
      </c>
      <c r="Q309" s="84" t="str">
        <f t="shared" si="66"/>
        <v/>
      </c>
      <c r="R309" s="85" t="e">
        <f t="shared" si="54"/>
        <v>#REF!</v>
      </c>
      <c r="S309" s="84" t="e">
        <f t="shared" si="54"/>
        <v>#REF!</v>
      </c>
      <c r="T309" s="85" t="e">
        <f t="shared" si="55"/>
        <v>#REF!</v>
      </c>
      <c r="U309" s="85" t="e">
        <f t="shared" si="56"/>
        <v>#REF!</v>
      </c>
      <c r="V309" s="86" t="e">
        <f>#REF!</f>
        <v>#REF!</v>
      </c>
      <c r="W309" s="87">
        <f t="shared" si="57"/>
        <v>0</v>
      </c>
      <c r="X309" s="87">
        <f t="shared" si="57"/>
        <v>0</v>
      </c>
      <c r="Y309" s="88">
        <f t="shared" si="58"/>
        <v>0</v>
      </c>
      <c r="Z309" s="88">
        <f t="shared" si="59"/>
        <v>0</v>
      </c>
      <c r="AA309" s="88">
        <f t="shared" si="60"/>
        <v>4</v>
      </c>
    </row>
    <row r="310" spans="9:27">
      <c r="I310" s="82" t="e">
        <f>IF(#REF!&lt;&gt;"",#REF!,"")</f>
        <v>#REF!</v>
      </c>
      <c r="J310" s="82" t="e">
        <f t="shared" si="61"/>
        <v>#REF!</v>
      </c>
      <c r="L310" s="83" t="e">
        <f t="shared" si="62"/>
        <v>#REF!</v>
      </c>
      <c r="M310" s="82" t="e">
        <f t="shared" si="65"/>
        <v>#REF!</v>
      </c>
      <c r="N310" s="82" t="e">
        <f t="shared" si="63"/>
        <v>#REF!</v>
      </c>
      <c r="O310" s="82" t="e">
        <f t="shared" si="64"/>
        <v>#REF!</v>
      </c>
      <c r="Q310" s="84" t="str">
        <f t="shared" si="66"/>
        <v/>
      </c>
      <c r="R310" s="85" t="e">
        <f t="shared" si="54"/>
        <v>#REF!</v>
      </c>
      <c r="S310" s="84" t="e">
        <f t="shared" si="54"/>
        <v>#REF!</v>
      </c>
      <c r="T310" s="85" t="e">
        <f t="shared" si="55"/>
        <v>#REF!</v>
      </c>
      <c r="U310" s="85" t="e">
        <f t="shared" si="56"/>
        <v>#REF!</v>
      </c>
      <c r="V310" s="86" t="e">
        <f>#REF!</f>
        <v>#REF!</v>
      </c>
      <c r="W310" s="87">
        <f t="shared" si="57"/>
        <v>0</v>
      </c>
      <c r="X310" s="87">
        <f t="shared" si="57"/>
        <v>0</v>
      </c>
      <c r="Y310" s="88">
        <f t="shared" si="58"/>
        <v>0</v>
      </c>
      <c r="Z310" s="88">
        <f t="shared" si="59"/>
        <v>0</v>
      </c>
      <c r="AA310" s="88">
        <f t="shared" si="60"/>
        <v>4</v>
      </c>
    </row>
    <row r="311" spans="9:27">
      <c r="I311" s="82" t="e">
        <f>IF(#REF!&lt;&gt;"",#REF!,"")</f>
        <v>#REF!</v>
      </c>
      <c r="J311" s="82" t="e">
        <f t="shared" si="61"/>
        <v>#REF!</v>
      </c>
      <c r="L311" s="83" t="e">
        <f t="shared" si="62"/>
        <v>#REF!</v>
      </c>
      <c r="M311" s="82" t="e">
        <f t="shared" si="65"/>
        <v>#REF!</v>
      </c>
      <c r="N311" s="82" t="e">
        <f t="shared" si="63"/>
        <v>#REF!</v>
      </c>
      <c r="O311" s="82" t="e">
        <f t="shared" si="64"/>
        <v>#REF!</v>
      </c>
      <c r="Q311" s="84" t="str">
        <f t="shared" si="66"/>
        <v/>
      </c>
      <c r="R311" s="85" t="e">
        <f t="shared" si="54"/>
        <v>#REF!</v>
      </c>
      <c r="S311" s="84" t="e">
        <f t="shared" si="54"/>
        <v>#REF!</v>
      </c>
      <c r="T311" s="85" t="e">
        <f t="shared" si="55"/>
        <v>#REF!</v>
      </c>
      <c r="U311" s="85" t="e">
        <f t="shared" si="56"/>
        <v>#REF!</v>
      </c>
      <c r="V311" s="86" t="e">
        <f>#REF!</f>
        <v>#REF!</v>
      </c>
      <c r="W311" s="87">
        <f t="shared" si="57"/>
        <v>0</v>
      </c>
      <c r="X311" s="87">
        <f t="shared" si="57"/>
        <v>0</v>
      </c>
      <c r="Y311" s="88">
        <f t="shared" si="58"/>
        <v>0</v>
      </c>
      <c r="Z311" s="88">
        <f t="shared" si="59"/>
        <v>0</v>
      </c>
      <c r="AA311" s="88">
        <f t="shared" si="60"/>
        <v>4</v>
      </c>
    </row>
    <row r="312" spans="9:27">
      <c r="I312" s="82" t="e">
        <f>IF(#REF!&lt;&gt;"",#REF!,"")</f>
        <v>#REF!</v>
      </c>
      <c r="J312" s="82" t="e">
        <f t="shared" si="61"/>
        <v>#REF!</v>
      </c>
      <c r="L312" s="83" t="e">
        <f t="shared" si="62"/>
        <v>#REF!</v>
      </c>
      <c r="M312" s="82" t="e">
        <f t="shared" si="65"/>
        <v>#REF!</v>
      </c>
      <c r="N312" s="82" t="e">
        <f t="shared" si="63"/>
        <v>#REF!</v>
      </c>
      <c r="O312" s="82" t="e">
        <f t="shared" si="64"/>
        <v>#REF!</v>
      </c>
      <c r="Q312" s="84" t="str">
        <f t="shared" si="66"/>
        <v/>
      </c>
      <c r="R312" s="85" t="e">
        <f t="shared" si="54"/>
        <v>#REF!</v>
      </c>
      <c r="S312" s="84" t="e">
        <f t="shared" si="54"/>
        <v>#REF!</v>
      </c>
      <c r="T312" s="85" t="e">
        <f t="shared" si="55"/>
        <v>#REF!</v>
      </c>
      <c r="U312" s="85" t="e">
        <f t="shared" si="56"/>
        <v>#REF!</v>
      </c>
      <c r="V312" s="86" t="e">
        <f>#REF!</f>
        <v>#REF!</v>
      </c>
      <c r="W312" s="87">
        <f t="shared" si="57"/>
        <v>0</v>
      </c>
      <c r="X312" s="87">
        <f t="shared" si="57"/>
        <v>0</v>
      </c>
      <c r="Y312" s="88">
        <f t="shared" si="58"/>
        <v>0</v>
      </c>
      <c r="Z312" s="88">
        <f t="shared" si="59"/>
        <v>0</v>
      </c>
      <c r="AA312" s="88">
        <f t="shared" si="60"/>
        <v>4</v>
      </c>
    </row>
    <row r="313" spans="9:27">
      <c r="I313" s="82" t="e">
        <f>IF(#REF!&lt;&gt;"",#REF!,"")</f>
        <v>#REF!</v>
      </c>
      <c r="J313" s="82" t="e">
        <f t="shared" si="61"/>
        <v>#REF!</v>
      </c>
      <c r="L313" s="83" t="e">
        <f t="shared" si="62"/>
        <v>#REF!</v>
      </c>
      <c r="M313" s="82" t="e">
        <f t="shared" si="65"/>
        <v>#REF!</v>
      </c>
      <c r="N313" s="82" t="e">
        <f t="shared" si="63"/>
        <v>#REF!</v>
      </c>
      <c r="O313" s="82" t="e">
        <f t="shared" si="64"/>
        <v>#REF!</v>
      </c>
      <c r="Q313" s="84" t="str">
        <f t="shared" si="66"/>
        <v/>
      </c>
      <c r="R313" s="85" t="e">
        <f t="shared" si="54"/>
        <v>#REF!</v>
      </c>
      <c r="S313" s="84" t="e">
        <f t="shared" si="54"/>
        <v>#REF!</v>
      </c>
      <c r="T313" s="85" t="e">
        <f t="shared" si="55"/>
        <v>#REF!</v>
      </c>
      <c r="U313" s="85" t="e">
        <f t="shared" si="56"/>
        <v>#REF!</v>
      </c>
      <c r="V313" s="86" t="e">
        <f>#REF!</f>
        <v>#REF!</v>
      </c>
      <c r="W313" s="87">
        <f t="shared" si="57"/>
        <v>0</v>
      </c>
      <c r="X313" s="87">
        <f t="shared" si="57"/>
        <v>0</v>
      </c>
      <c r="Y313" s="88">
        <f t="shared" si="58"/>
        <v>0</v>
      </c>
      <c r="Z313" s="88">
        <f t="shared" si="59"/>
        <v>0</v>
      </c>
      <c r="AA313" s="88">
        <f t="shared" si="60"/>
        <v>4</v>
      </c>
    </row>
    <row r="314" spans="9:27">
      <c r="I314" s="82" t="e">
        <f>IF(#REF!&lt;&gt;"",#REF!,"")</f>
        <v>#REF!</v>
      </c>
      <c r="J314" s="82" t="e">
        <f t="shared" si="61"/>
        <v>#REF!</v>
      </c>
      <c r="L314" s="83" t="e">
        <f t="shared" si="62"/>
        <v>#REF!</v>
      </c>
      <c r="M314" s="82" t="e">
        <f t="shared" si="65"/>
        <v>#REF!</v>
      </c>
      <c r="N314" s="82" t="e">
        <f t="shared" si="63"/>
        <v>#REF!</v>
      </c>
      <c r="O314" s="82" t="e">
        <f t="shared" si="64"/>
        <v>#REF!</v>
      </c>
      <c r="Q314" s="84" t="str">
        <f t="shared" si="66"/>
        <v/>
      </c>
      <c r="R314" s="85" t="e">
        <f t="shared" si="54"/>
        <v>#REF!</v>
      </c>
      <c r="S314" s="84" t="e">
        <f t="shared" si="54"/>
        <v>#REF!</v>
      </c>
      <c r="T314" s="85" t="e">
        <f t="shared" si="55"/>
        <v>#REF!</v>
      </c>
      <c r="U314" s="85" t="e">
        <f t="shared" si="56"/>
        <v>#REF!</v>
      </c>
      <c r="V314" s="86" t="e">
        <f>#REF!</f>
        <v>#REF!</v>
      </c>
      <c r="W314" s="87">
        <f t="shared" si="57"/>
        <v>0</v>
      </c>
      <c r="X314" s="87">
        <f t="shared" si="57"/>
        <v>0</v>
      </c>
      <c r="Y314" s="88">
        <f t="shared" si="58"/>
        <v>0</v>
      </c>
      <c r="Z314" s="88">
        <f t="shared" si="59"/>
        <v>0</v>
      </c>
      <c r="AA314" s="88">
        <f t="shared" si="60"/>
        <v>4</v>
      </c>
    </row>
    <row r="315" spans="9:27">
      <c r="I315" s="82" t="e">
        <f>IF(#REF!&lt;&gt;"",#REF!,"")</f>
        <v>#REF!</v>
      </c>
      <c r="J315" s="82" t="e">
        <f t="shared" si="61"/>
        <v>#REF!</v>
      </c>
      <c r="L315" s="83" t="e">
        <f t="shared" si="62"/>
        <v>#REF!</v>
      </c>
      <c r="M315" s="82" t="e">
        <f t="shared" si="65"/>
        <v>#REF!</v>
      </c>
      <c r="N315" s="82" t="e">
        <f t="shared" si="63"/>
        <v>#REF!</v>
      </c>
      <c r="O315" s="82" t="e">
        <f t="shared" si="64"/>
        <v>#REF!</v>
      </c>
      <c r="Q315" s="84" t="str">
        <f t="shared" si="66"/>
        <v/>
      </c>
      <c r="R315" s="85" t="e">
        <f t="shared" si="54"/>
        <v>#REF!</v>
      </c>
      <c r="S315" s="84" t="e">
        <f t="shared" si="54"/>
        <v>#REF!</v>
      </c>
      <c r="T315" s="85" t="e">
        <f t="shared" si="55"/>
        <v>#REF!</v>
      </c>
      <c r="U315" s="85" t="e">
        <f t="shared" si="56"/>
        <v>#REF!</v>
      </c>
      <c r="V315" s="86" t="e">
        <f>#REF!</f>
        <v>#REF!</v>
      </c>
      <c r="W315" s="87">
        <f t="shared" si="57"/>
        <v>0</v>
      </c>
      <c r="X315" s="87">
        <f t="shared" si="57"/>
        <v>0</v>
      </c>
      <c r="Y315" s="88">
        <f t="shared" si="58"/>
        <v>0</v>
      </c>
      <c r="Z315" s="88">
        <f t="shared" si="59"/>
        <v>0</v>
      </c>
      <c r="AA315" s="88">
        <f t="shared" si="60"/>
        <v>4</v>
      </c>
    </row>
    <row r="316" spans="9:27">
      <c r="I316" s="82" t="e">
        <f>IF(#REF!&lt;&gt;"",#REF!,"")</f>
        <v>#REF!</v>
      </c>
      <c r="J316" s="82" t="e">
        <f t="shared" si="61"/>
        <v>#REF!</v>
      </c>
      <c r="L316" s="83" t="e">
        <f t="shared" si="62"/>
        <v>#REF!</v>
      </c>
      <c r="M316" s="82" t="e">
        <f t="shared" si="65"/>
        <v>#REF!</v>
      </c>
      <c r="N316" s="82" t="e">
        <f t="shared" si="63"/>
        <v>#REF!</v>
      </c>
      <c r="O316" s="82" t="e">
        <f t="shared" si="64"/>
        <v>#REF!</v>
      </c>
      <c r="Q316" s="84" t="str">
        <f t="shared" si="66"/>
        <v/>
      </c>
      <c r="R316" s="85" t="e">
        <f t="shared" si="54"/>
        <v>#REF!</v>
      </c>
      <c r="S316" s="84" t="e">
        <f t="shared" si="54"/>
        <v>#REF!</v>
      </c>
      <c r="T316" s="85" t="e">
        <f t="shared" si="55"/>
        <v>#REF!</v>
      </c>
      <c r="U316" s="85" t="e">
        <f t="shared" si="56"/>
        <v>#REF!</v>
      </c>
      <c r="V316" s="86" t="e">
        <f>#REF!</f>
        <v>#REF!</v>
      </c>
      <c r="W316" s="87">
        <f t="shared" si="57"/>
        <v>0</v>
      </c>
      <c r="X316" s="87">
        <f t="shared" si="57"/>
        <v>0</v>
      </c>
      <c r="Y316" s="88">
        <f t="shared" si="58"/>
        <v>0</v>
      </c>
      <c r="Z316" s="88">
        <f t="shared" si="59"/>
        <v>0</v>
      </c>
      <c r="AA316" s="88">
        <f t="shared" si="60"/>
        <v>4</v>
      </c>
    </row>
    <row r="317" spans="9:27">
      <c r="I317" s="82" t="e">
        <f>IF(#REF!&lt;&gt;"",#REF!,"")</f>
        <v>#REF!</v>
      </c>
      <c r="J317" s="82" t="e">
        <f t="shared" si="61"/>
        <v>#REF!</v>
      </c>
      <c r="L317" s="83" t="e">
        <f t="shared" si="62"/>
        <v>#REF!</v>
      </c>
      <c r="M317" s="82" t="e">
        <f t="shared" si="65"/>
        <v>#REF!</v>
      </c>
      <c r="N317" s="82" t="e">
        <f t="shared" si="63"/>
        <v>#REF!</v>
      </c>
      <c r="O317" s="82" t="e">
        <f t="shared" si="64"/>
        <v>#REF!</v>
      </c>
      <c r="Q317" s="84" t="str">
        <f t="shared" si="66"/>
        <v/>
      </c>
      <c r="R317" s="85" t="e">
        <f t="shared" si="54"/>
        <v>#REF!</v>
      </c>
      <c r="S317" s="84" t="e">
        <f t="shared" si="54"/>
        <v>#REF!</v>
      </c>
      <c r="T317" s="85" t="e">
        <f t="shared" si="55"/>
        <v>#REF!</v>
      </c>
      <c r="U317" s="85" t="e">
        <f t="shared" si="56"/>
        <v>#REF!</v>
      </c>
      <c r="V317" s="86" t="e">
        <f>#REF!</f>
        <v>#REF!</v>
      </c>
      <c r="W317" s="87">
        <f t="shared" si="57"/>
        <v>0</v>
      </c>
      <c r="X317" s="87">
        <f t="shared" si="57"/>
        <v>0</v>
      </c>
      <c r="Y317" s="88">
        <f t="shared" si="58"/>
        <v>0</v>
      </c>
      <c r="Z317" s="88">
        <f t="shared" si="59"/>
        <v>0</v>
      </c>
      <c r="AA317" s="88">
        <f t="shared" si="60"/>
        <v>4</v>
      </c>
    </row>
    <row r="318" spans="9:27">
      <c r="I318" s="82" t="e">
        <f>IF(#REF!&lt;&gt;"",#REF!,"")</f>
        <v>#REF!</v>
      </c>
      <c r="J318" s="82" t="e">
        <f t="shared" si="61"/>
        <v>#REF!</v>
      </c>
      <c r="L318" s="83" t="e">
        <f t="shared" si="62"/>
        <v>#REF!</v>
      </c>
      <c r="M318" s="82" t="e">
        <f t="shared" si="65"/>
        <v>#REF!</v>
      </c>
      <c r="N318" s="82" t="e">
        <f t="shared" si="63"/>
        <v>#REF!</v>
      </c>
      <c r="O318" s="82" t="e">
        <f t="shared" si="64"/>
        <v>#REF!</v>
      </c>
      <c r="Q318" s="84" t="str">
        <f t="shared" si="66"/>
        <v/>
      </c>
      <c r="R318" s="85" t="e">
        <f t="shared" si="54"/>
        <v>#REF!</v>
      </c>
      <c r="S318" s="84" t="e">
        <f t="shared" si="54"/>
        <v>#REF!</v>
      </c>
      <c r="T318" s="85" t="e">
        <f t="shared" si="55"/>
        <v>#REF!</v>
      </c>
      <c r="U318" s="85" t="e">
        <f t="shared" si="56"/>
        <v>#REF!</v>
      </c>
      <c r="V318" s="86" t="e">
        <f>#REF!</f>
        <v>#REF!</v>
      </c>
      <c r="W318" s="87">
        <f t="shared" si="57"/>
        <v>0</v>
      </c>
      <c r="X318" s="87">
        <f t="shared" si="57"/>
        <v>0</v>
      </c>
      <c r="Y318" s="88">
        <f t="shared" si="58"/>
        <v>0</v>
      </c>
      <c r="Z318" s="88">
        <f t="shared" si="59"/>
        <v>0</v>
      </c>
      <c r="AA318" s="88">
        <f t="shared" si="60"/>
        <v>4</v>
      </c>
    </row>
    <row r="319" spans="9:27">
      <c r="I319" s="82" t="e">
        <f>IF(#REF!&lt;&gt;"",#REF!,"")</f>
        <v>#REF!</v>
      </c>
      <c r="J319" s="82" t="e">
        <f t="shared" si="61"/>
        <v>#REF!</v>
      </c>
      <c r="L319" s="83" t="e">
        <f t="shared" si="62"/>
        <v>#REF!</v>
      </c>
      <c r="M319" s="82" t="e">
        <f t="shared" si="65"/>
        <v>#REF!</v>
      </c>
      <c r="N319" s="82" t="e">
        <f t="shared" si="63"/>
        <v>#REF!</v>
      </c>
      <c r="O319" s="82" t="e">
        <f t="shared" si="64"/>
        <v>#REF!</v>
      </c>
      <c r="Q319" s="84" t="str">
        <f t="shared" si="66"/>
        <v/>
      </c>
      <c r="R319" s="85" t="e">
        <f t="shared" si="54"/>
        <v>#REF!</v>
      </c>
      <c r="S319" s="84" t="e">
        <f t="shared" si="54"/>
        <v>#REF!</v>
      </c>
      <c r="T319" s="85" t="e">
        <f t="shared" si="55"/>
        <v>#REF!</v>
      </c>
      <c r="U319" s="85" t="e">
        <f t="shared" si="56"/>
        <v>#REF!</v>
      </c>
      <c r="V319" s="86" t="e">
        <f>#REF!</f>
        <v>#REF!</v>
      </c>
      <c r="W319" s="87">
        <f t="shared" si="57"/>
        <v>0</v>
      </c>
      <c r="X319" s="87">
        <f t="shared" si="57"/>
        <v>0</v>
      </c>
      <c r="Y319" s="88">
        <f t="shared" si="58"/>
        <v>0</v>
      </c>
      <c r="Z319" s="88">
        <f t="shared" si="59"/>
        <v>0</v>
      </c>
      <c r="AA319" s="88">
        <f t="shared" si="60"/>
        <v>4</v>
      </c>
    </row>
    <row r="320" spans="9:27">
      <c r="I320" s="82" t="e">
        <f>IF(#REF!&lt;&gt;"",#REF!,"")</f>
        <v>#REF!</v>
      </c>
      <c r="J320" s="82" t="e">
        <f t="shared" si="61"/>
        <v>#REF!</v>
      </c>
      <c r="L320" s="83" t="e">
        <f t="shared" si="62"/>
        <v>#REF!</v>
      </c>
      <c r="M320" s="82" t="e">
        <f t="shared" si="65"/>
        <v>#REF!</v>
      </c>
      <c r="N320" s="82" t="e">
        <f t="shared" si="63"/>
        <v>#REF!</v>
      </c>
      <c r="O320" s="82" t="e">
        <f t="shared" si="64"/>
        <v>#REF!</v>
      </c>
      <c r="Q320" s="84" t="str">
        <f t="shared" si="66"/>
        <v/>
      </c>
      <c r="R320" s="85" t="e">
        <f t="shared" ref="R320:S383" si="67">IF(L320="","",L320)</f>
        <v>#REF!</v>
      </c>
      <c r="S320" s="84" t="e">
        <f t="shared" si="67"/>
        <v>#REF!</v>
      </c>
      <c r="T320" s="85" t="e">
        <f t="shared" ref="T320:T383" si="68">IF(W320=1,"",N320)</f>
        <v>#REF!</v>
      </c>
      <c r="U320" s="85" t="e">
        <f t="shared" ref="U320:U383" si="69">IF(OR(W320=1,X320=1),"",O320)</f>
        <v>#REF!</v>
      </c>
      <c r="V320" s="86" t="e">
        <f>#REF!</f>
        <v>#REF!</v>
      </c>
      <c r="W320" s="87">
        <f t="shared" si="57"/>
        <v>0</v>
      </c>
      <c r="X320" s="87">
        <f t="shared" si="57"/>
        <v>0</v>
      </c>
      <c r="Y320" s="88">
        <f t="shared" si="58"/>
        <v>0</v>
      </c>
      <c r="Z320" s="88">
        <f t="shared" si="59"/>
        <v>0</v>
      </c>
      <c r="AA320" s="88">
        <f t="shared" si="60"/>
        <v>4</v>
      </c>
    </row>
    <row r="321" spans="9:27">
      <c r="I321" s="82" t="e">
        <f>IF(#REF!&lt;&gt;"",#REF!,"")</f>
        <v>#REF!</v>
      </c>
      <c r="J321" s="82" t="e">
        <f t="shared" si="61"/>
        <v>#REF!</v>
      </c>
      <c r="L321" s="83" t="e">
        <f t="shared" si="62"/>
        <v>#REF!</v>
      </c>
      <c r="M321" s="82" t="e">
        <f t="shared" si="65"/>
        <v>#REF!</v>
      </c>
      <c r="N321" s="82" t="e">
        <f t="shared" si="63"/>
        <v>#REF!</v>
      </c>
      <c r="O321" s="82" t="e">
        <f t="shared" si="64"/>
        <v>#REF!</v>
      </c>
      <c r="Q321" s="84" t="str">
        <f t="shared" si="66"/>
        <v/>
      </c>
      <c r="R321" s="85" t="e">
        <f t="shared" si="67"/>
        <v>#REF!</v>
      </c>
      <c r="S321" s="84" t="e">
        <f t="shared" si="67"/>
        <v>#REF!</v>
      </c>
      <c r="T321" s="85" t="e">
        <f t="shared" si="68"/>
        <v>#REF!</v>
      </c>
      <c r="U321" s="85" t="e">
        <f t="shared" si="69"/>
        <v>#REF!</v>
      </c>
      <c r="V321" s="86" t="e">
        <f>#REF!</f>
        <v>#REF!</v>
      </c>
      <c r="W321" s="87">
        <f t="shared" ref="W321:X384" si="70">COUNTIFS(R321,"&gt;&lt;")</f>
        <v>0</v>
      </c>
      <c r="X321" s="87">
        <f t="shared" si="70"/>
        <v>0</v>
      </c>
      <c r="Y321" s="88">
        <f t="shared" ref="Y321:Y384" si="71">COUNTIFS(R321:U321,"*")</f>
        <v>0</v>
      </c>
      <c r="Z321" s="88">
        <f t="shared" ref="Z321:Z384" si="72">COUNTIFS(R321:U321,"&gt;&lt;")</f>
        <v>0</v>
      </c>
      <c r="AA321" s="88">
        <f t="shared" ref="AA321:AA384" si="73">COUNTIFS(R321:U321,"&lt;&gt;")</f>
        <v>4</v>
      </c>
    </row>
    <row r="322" spans="9:27">
      <c r="I322" s="82" t="e">
        <f>IF(#REF!&lt;&gt;"",#REF!,"")</f>
        <v>#REF!</v>
      </c>
      <c r="J322" s="82" t="e">
        <f t="shared" si="61"/>
        <v>#REF!</v>
      </c>
      <c r="L322" s="83" t="e">
        <f t="shared" si="62"/>
        <v>#REF!</v>
      </c>
      <c r="M322" s="82" t="e">
        <f t="shared" si="65"/>
        <v>#REF!</v>
      </c>
      <c r="N322" s="82" t="e">
        <f t="shared" si="63"/>
        <v>#REF!</v>
      </c>
      <c r="O322" s="82" t="e">
        <f t="shared" si="64"/>
        <v>#REF!</v>
      </c>
      <c r="Q322" s="84" t="str">
        <f t="shared" si="66"/>
        <v/>
      </c>
      <c r="R322" s="85" t="e">
        <f t="shared" si="67"/>
        <v>#REF!</v>
      </c>
      <c r="S322" s="84" t="e">
        <f t="shared" si="67"/>
        <v>#REF!</v>
      </c>
      <c r="T322" s="85" t="e">
        <f t="shared" si="68"/>
        <v>#REF!</v>
      </c>
      <c r="U322" s="85" t="e">
        <f t="shared" si="69"/>
        <v>#REF!</v>
      </c>
      <c r="V322" s="86" t="e">
        <f>#REF!</f>
        <v>#REF!</v>
      </c>
      <c r="W322" s="87">
        <f t="shared" si="70"/>
        <v>0</v>
      </c>
      <c r="X322" s="87">
        <f t="shared" si="70"/>
        <v>0</v>
      </c>
      <c r="Y322" s="88">
        <f t="shared" si="71"/>
        <v>0</v>
      </c>
      <c r="Z322" s="88">
        <f t="shared" si="72"/>
        <v>0</v>
      </c>
      <c r="AA322" s="88">
        <f t="shared" si="73"/>
        <v>4</v>
      </c>
    </row>
    <row r="323" spans="9:27">
      <c r="I323" s="82" t="e">
        <f>IF(#REF!&lt;&gt;"",#REF!,"")</f>
        <v>#REF!</v>
      </c>
      <c r="J323" s="82" t="e">
        <f t="shared" ref="J323:J386" si="74">LEFT(I323,1)</f>
        <v>#REF!</v>
      </c>
      <c r="L323" s="83" t="e">
        <f t="shared" ref="L323:L386" si="75">IF(OR(J323="E",J323="L",J323="M"),"",I323)</f>
        <v>#REF!</v>
      </c>
      <c r="M323" s="82" t="e">
        <f t="shared" si="65"/>
        <v>#REF!</v>
      </c>
      <c r="N323" s="82" t="e">
        <f t="shared" ref="N323:N386" si="76">IF(OR(J323="D",J323="E",J323="L"),"",I323)</f>
        <v>#REF!</v>
      </c>
      <c r="O323" s="82" t="e">
        <f t="shared" ref="O323:O386" si="77">IF(OR(J323="D",J323="E",J323="M"),"",I323)</f>
        <v>#REF!</v>
      </c>
      <c r="Q323" s="84" t="str">
        <f t="shared" si="66"/>
        <v/>
      </c>
      <c r="R323" s="85" t="e">
        <f t="shared" si="67"/>
        <v>#REF!</v>
      </c>
      <c r="S323" s="84" t="e">
        <f t="shared" si="67"/>
        <v>#REF!</v>
      </c>
      <c r="T323" s="85" t="e">
        <f t="shared" si="68"/>
        <v>#REF!</v>
      </c>
      <c r="U323" s="85" t="e">
        <f t="shared" si="69"/>
        <v>#REF!</v>
      </c>
      <c r="V323" s="86" t="e">
        <f>#REF!</f>
        <v>#REF!</v>
      </c>
      <c r="W323" s="87">
        <f t="shared" si="70"/>
        <v>0</v>
      </c>
      <c r="X323" s="87">
        <f t="shared" si="70"/>
        <v>0</v>
      </c>
      <c r="Y323" s="88">
        <f t="shared" si="71"/>
        <v>0</v>
      </c>
      <c r="Z323" s="88">
        <f t="shared" si="72"/>
        <v>0</v>
      </c>
      <c r="AA323" s="88">
        <f t="shared" si="73"/>
        <v>4</v>
      </c>
    </row>
    <row r="324" spans="9:27">
      <c r="I324" s="82" t="e">
        <f>IF(#REF!&lt;&gt;"",#REF!,"")</f>
        <v>#REF!</v>
      </c>
      <c r="J324" s="82" t="e">
        <f t="shared" si="74"/>
        <v>#REF!</v>
      </c>
      <c r="L324" s="83" t="e">
        <f t="shared" si="75"/>
        <v>#REF!</v>
      </c>
      <c r="M324" s="82" t="e">
        <f t="shared" si="65"/>
        <v>#REF!</v>
      </c>
      <c r="N324" s="82" t="e">
        <f t="shared" si="76"/>
        <v>#REF!</v>
      </c>
      <c r="O324" s="82" t="e">
        <f t="shared" si="77"/>
        <v>#REF!</v>
      </c>
      <c r="Q324" s="84" t="str">
        <f t="shared" si="66"/>
        <v/>
      </c>
      <c r="R324" s="85" t="e">
        <f t="shared" si="67"/>
        <v>#REF!</v>
      </c>
      <c r="S324" s="84" t="e">
        <f t="shared" si="67"/>
        <v>#REF!</v>
      </c>
      <c r="T324" s="85" t="e">
        <f t="shared" si="68"/>
        <v>#REF!</v>
      </c>
      <c r="U324" s="85" t="e">
        <f t="shared" si="69"/>
        <v>#REF!</v>
      </c>
      <c r="V324" s="86" t="e">
        <f>#REF!</f>
        <v>#REF!</v>
      </c>
      <c r="W324" s="87">
        <f t="shared" si="70"/>
        <v>0</v>
      </c>
      <c r="X324" s="87">
        <f t="shared" si="70"/>
        <v>0</v>
      </c>
      <c r="Y324" s="88">
        <f t="shared" si="71"/>
        <v>0</v>
      </c>
      <c r="Z324" s="88">
        <f t="shared" si="72"/>
        <v>0</v>
      </c>
      <c r="AA324" s="88">
        <f t="shared" si="73"/>
        <v>4</v>
      </c>
    </row>
    <row r="325" spans="9:27">
      <c r="I325" s="82" t="e">
        <f>IF(#REF!&lt;&gt;"",#REF!,"")</f>
        <v>#REF!</v>
      </c>
      <c r="J325" s="82" t="e">
        <f t="shared" si="74"/>
        <v>#REF!</v>
      </c>
      <c r="L325" s="83" t="e">
        <f t="shared" si="75"/>
        <v>#REF!</v>
      </c>
      <c r="M325" s="82" t="e">
        <f t="shared" si="65"/>
        <v>#REF!</v>
      </c>
      <c r="N325" s="82" t="e">
        <f t="shared" si="76"/>
        <v>#REF!</v>
      </c>
      <c r="O325" s="82" t="e">
        <f t="shared" si="77"/>
        <v>#REF!</v>
      </c>
      <c r="Q325" s="84" t="str">
        <f t="shared" si="66"/>
        <v/>
      </c>
      <c r="R325" s="85" t="e">
        <f t="shared" si="67"/>
        <v>#REF!</v>
      </c>
      <c r="S325" s="84" t="e">
        <f t="shared" si="67"/>
        <v>#REF!</v>
      </c>
      <c r="T325" s="85" t="e">
        <f t="shared" si="68"/>
        <v>#REF!</v>
      </c>
      <c r="U325" s="85" t="e">
        <f t="shared" si="69"/>
        <v>#REF!</v>
      </c>
      <c r="V325" s="86" t="e">
        <f>#REF!</f>
        <v>#REF!</v>
      </c>
      <c r="W325" s="87">
        <f t="shared" si="70"/>
        <v>0</v>
      </c>
      <c r="X325" s="87">
        <f t="shared" si="70"/>
        <v>0</v>
      </c>
      <c r="Y325" s="88">
        <f t="shared" si="71"/>
        <v>0</v>
      </c>
      <c r="Z325" s="88">
        <f t="shared" si="72"/>
        <v>0</v>
      </c>
      <c r="AA325" s="88">
        <f t="shared" si="73"/>
        <v>4</v>
      </c>
    </row>
    <row r="326" spans="9:27">
      <c r="I326" s="82" t="e">
        <f>IF(#REF!&lt;&gt;"",#REF!,"")</f>
        <v>#REF!</v>
      </c>
      <c r="J326" s="82" t="e">
        <f t="shared" si="74"/>
        <v>#REF!</v>
      </c>
      <c r="L326" s="83" t="e">
        <f t="shared" si="75"/>
        <v>#REF!</v>
      </c>
      <c r="M326" s="82" t="e">
        <f t="shared" ref="M326:M389" si="78">IF(OR(J326="D",J326="L",J326="M"),"",I326)</f>
        <v>#REF!</v>
      </c>
      <c r="N326" s="82" t="e">
        <f t="shared" si="76"/>
        <v>#REF!</v>
      </c>
      <c r="O326" s="82" t="e">
        <f t="shared" si="77"/>
        <v>#REF!</v>
      </c>
      <c r="Q326" s="84" t="str">
        <f t="shared" si="66"/>
        <v/>
      </c>
      <c r="R326" s="85" t="e">
        <f t="shared" si="67"/>
        <v>#REF!</v>
      </c>
      <c r="S326" s="84" t="e">
        <f t="shared" si="67"/>
        <v>#REF!</v>
      </c>
      <c r="T326" s="85" t="e">
        <f t="shared" si="68"/>
        <v>#REF!</v>
      </c>
      <c r="U326" s="85" t="e">
        <f t="shared" si="69"/>
        <v>#REF!</v>
      </c>
      <c r="V326" s="86" t="e">
        <f>#REF!</f>
        <v>#REF!</v>
      </c>
      <c r="W326" s="87">
        <f t="shared" si="70"/>
        <v>0</v>
      </c>
      <c r="X326" s="87">
        <f t="shared" si="70"/>
        <v>0</v>
      </c>
      <c r="Y326" s="88">
        <f t="shared" si="71"/>
        <v>0</v>
      </c>
      <c r="Z326" s="88">
        <f t="shared" si="72"/>
        <v>0</v>
      </c>
      <c r="AA326" s="88">
        <f t="shared" si="73"/>
        <v>4</v>
      </c>
    </row>
    <row r="327" spans="9:27">
      <c r="I327" s="82" t="e">
        <f>IF(#REF!&lt;&gt;"",#REF!,"")</f>
        <v>#REF!</v>
      </c>
      <c r="J327" s="82" t="e">
        <f t="shared" si="74"/>
        <v>#REF!</v>
      </c>
      <c r="L327" s="83" t="e">
        <f t="shared" si="75"/>
        <v>#REF!</v>
      </c>
      <c r="M327" s="82" t="e">
        <f t="shared" si="78"/>
        <v>#REF!</v>
      </c>
      <c r="N327" s="82" t="e">
        <f t="shared" si="76"/>
        <v>#REF!</v>
      </c>
      <c r="O327" s="82" t="e">
        <f t="shared" si="77"/>
        <v>#REF!</v>
      </c>
      <c r="Q327" s="84" t="str">
        <f t="shared" si="66"/>
        <v/>
      </c>
      <c r="R327" s="85" t="e">
        <f t="shared" si="67"/>
        <v>#REF!</v>
      </c>
      <c r="S327" s="84" t="e">
        <f t="shared" si="67"/>
        <v>#REF!</v>
      </c>
      <c r="T327" s="85" t="e">
        <f t="shared" si="68"/>
        <v>#REF!</v>
      </c>
      <c r="U327" s="85" t="e">
        <f t="shared" si="69"/>
        <v>#REF!</v>
      </c>
      <c r="V327" s="86" t="e">
        <f>#REF!</f>
        <v>#REF!</v>
      </c>
      <c r="W327" s="87">
        <f t="shared" si="70"/>
        <v>0</v>
      </c>
      <c r="X327" s="87">
        <f t="shared" si="70"/>
        <v>0</v>
      </c>
      <c r="Y327" s="88">
        <f t="shared" si="71"/>
        <v>0</v>
      </c>
      <c r="Z327" s="88">
        <f t="shared" si="72"/>
        <v>0</v>
      </c>
      <c r="AA327" s="88">
        <f t="shared" si="73"/>
        <v>4</v>
      </c>
    </row>
    <row r="328" spans="9:27">
      <c r="I328" s="82" t="e">
        <f>IF(#REF!&lt;&gt;"",#REF!,"")</f>
        <v>#REF!</v>
      </c>
      <c r="J328" s="82" t="e">
        <f t="shared" si="74"/>
        <v>#REF!</v>
      </c>
      <c r="L328" s="83" t="e">
        <f t="shared" si="75"/>
        <v>#REF!</v>
      </c>
      <c r="M328" s="82" t="e">
        <f t="shared" si="78"/>
        <v>#REF!</v>
      </c>
      <c r="N328" s="82" t="e">
        <f t="shared" si="76"/>
        <v>#REF!</v>
      </c>
      <c r="O328" s="82" t="e">
        <f t="shared" si="77"/>
        <v>#REF!</v>
      </c>
      <c r="Q328" s="84" t="str">
        <f t="shared" si="66"/>
        <v/>
      </c>
      <c r="R328" s="85" t="e">
        <f t="shared" si="67"/>
        <v>#REF!</v>
      </c>
      <c r="S328" s="84" t="e">
        <f t="shared" si="67"/>
        <v>#REF!</v>
      </c>
      <c r="T328" s="85" t="e">
        <f t="shared" si="68"/>
        <v>#REF!</v>
      </c>
      <c r="U328" s="85" t="e">
        <f t="shared" si="69"/>
        <v>#REF!</v>
      </c>
      <c r="V328" s="86" t="e">
        <f>#REF!</f>
        <v>#REF!</v>
      </c>
      <c r="W328" s="87">
        <f t="shared" si="70"/>
        <v>0</v>
      </c>
      <c r="X328" s="87">
        <f t="shared" si="70"/>
        <v>0</v>
      </c>
      <c r="Y328" s="88">
        <f t="shared" si="71"/>
        <v>0</v>
      </c>
      <c r="Z328" s="88">
        <f t="shared" si="72"/>
        <v>0</v>
      </c>
      <c r="AA328" s="88">
        <f t="shared" si="73"/>
        <v>4</v>
      </c>
    </row>
    <row r="329" spans="9:27">
      <c r="I329" s="82" t="e">
        <f>IF(#REF!&lt;&gt;"",#REF!,"")</f>
        <v>#REF!</v>
      </c>
      <c r="J329" s="82" t="e">
        <f t="shared" si="74"/>
        <v>#REF!</v>
      </c>
      <c r="L329" s="83" t="e">
        <f t="shared" si="75"/>
        <v>#REF!</v>
      </c>
      <c r="M329" s="82" t="e">
        <f t="shared" si="78"/>
        <v>#REF!</v>
      </c>
      <c r="N329" s="82" t="e">
        <f t="shared" si="76"/>
        <v>#REF!</v>
      </c>
      <c r="O329" s="82" t="e">
        <f t="shared" si="77"/>
        <v>#REF!</v>
      </c>
      <c r="Q329" s="84" t="str">
        <f t="shared" si="66"/>
        <v/>
      </c>
      <c r="R329" s="85" t="e">
        <f t="shared" si="67"/>
        <v>#REF!</v>
      </c>
      <c r="S329" s="84" t="e">
        <f t="shared" si="67"/>
        <v>#REF!</v>
      </c>
      <c r="T329" s="85" t="e">
        <f t="shared" si="68"/>
        <v>#REF!</v>
      </c>
      <c r="U329" s="85" t="e">
        <f t="shared" si="69"/>
        <v>#REF!</v>
      </c>
      <c r="V329" s="86" t="e">
        <f>#REF!</f>
        <v>#REF!</v>
      </c>
      <c r="W329" s="87">
        <f t="shared" si="70"/>
        <v>0</v>
      </c>
      <c r="X329" s="87">
        <f t="shared" si="70"/>
        <v>0</v>
      </c>
      <c r="Y329" s="88">
        <f t="shared" si="71"/>
        <v>0</v>
      </c>
      <c r="Z329" s="88">
        <f t="shared" si="72"/>
        <v>0</v>
      </c>
      <c r="AA329" s="88">
        <f t="shared" si="73"/>
        <v>4</v>
      </c>
    </row>
    <row r="330" spans="9:27">
      <c r="I330" s="82" t="e">
        <f>IF(#REF!&lt;&gt;"",#REF!,"")</f>
        <v>#REF!</v>
      </c>
      <c r="J330" s="82" t="e">
        <f t="shared" si="74"/>
        <v>#REF!</v>
      </c>
      <c r="L330" s="83" t="e">
        <f t="shared" si="75"/>
        <v>#REF!</v>
      </c>
      <c r="M330" s="82" t="e">
        <f t="shared" si="78"/>
        <v>#REF!</v>
      </c>
      <c r="N330" s="82" t="e">
        <f t="shared" si="76"/>
        <v>#REF!</v>
      </c>
      <c r="O330" s="82" t="e">
        <f t="shared" si="77"/>
        <v>#REF!</v>
      </c>
      <c r="Q330" s="84" t="str">
        <f t="shared" si="66"/>
        <v/>
      </c>
      <c r="R330" s="85" t="e">
        <f t="shared" si="67"/>
        <v>#REF!</v>
      </c>
      <c r="S330" s="84" t="e">
        <f t="shared" si="67"/>
        <v>#REF!</v>
      </c>
      <c r="T330" s="85" t="e">
        <f t="shared" si="68"/>
        <v>#REF!</v>
      </c>
      <c r="U330" s="85" t="e">
        <f t="shared" si="69"/>
        <v>#REF!</v>
      </c>
      <c r="V330" s="86" t="e">
        <f>#REF!</f>
        <v>#REF!</v>
      </c>
      <c r="W330" s="87">
        <f t="shared" si="70"/>
        <v>0</v>
      </c>
      <c r="X330" s="87">
        <f t="shared" si="70"/>
        <v>0</v>
      </c>
      <c r="Y330" s="88">
        <f t="shared" si="71"/>
        <v>0</v>
      </c>
      <c r="Z330" s="88">
        <f t="shared" si="72"/>
        <v>0</v>
      </c>
      <c r="AA330" s="88">
        <f t="shared" si="73"/>
        <v>4</v>
      </c>
    </row>
    <row r="331" spans="9:27">
      <c r="I331" s="82" t="e">
        <f>IF(#REF!&lt;&gt;"",#REF!,"")</f>
        <v>#REF!</v>
      </c>
      <c r="J331" s="82" t="e">
        <f t="shared" si="74"/>
        <v>#REF!</v>
      </c>
      <c r="L331" s="83" t="e">
        <f t="shared" si="75"/>
        <v>#REF!</v>
      </c>
      <c r="M331" s="82" t="e">
        <f t="shared" si="78"/>
        <v>#REF!</v>
      </c>
      <c r="N331" s="82" t="e">
        <f t="shared" si="76"/>
        <v>#REF!</v>
      </c>
      <c r="O331" s="82" t="e">
        <f t="shared" si="77"/>
        <v>#REF!</v>
      </c>
      <c r="Q331" s="84" t="str">
        <f t="shared" si="66"/>
        <v/>
      </c>
      <c r="R331" s="85" t="e">
        <f t="shared" si="67"/>
        <v>#REF!</v>
      </c>
      <c r="S331" s="84" t="e">
        <f t="shared" si="67"/>
        <v>#REF!</v>
      </c>
      <c r="T331" s="85" t="e">
        <f t="shared" si="68"/>
        <v>#REF!</v>
      </c>
      <c r="U331" s="85" t="e">
        <f t="shared" si="69"/>
        <v>#REF!</v>
      </c>
      <c r="V331" s="86" t="e">
        <f>#REF!</f>
        <v>#REF!</v>
      </c>
      <c r="W331" s="87">
        <f t="shared" si="70"/>
        <v>0</v>
      </c>
      <c r="X331" s="87">
        <f t="shared" si="70"/>
        <v>0</v>
      </c>
      <c r="Y331" s="88">
        <f t="shared" si="71"/>
        <v>0</v>
      </c>
      <c r="Z331" s="88">
        <f t="shared" si="72"/>
        <v>0</v>
      </c>
      <c r="AA331" s="88">
        <f t="shared" si="73"/>
        <v>4</v>
      </c>
    </row>
    <row r="332" spans="9:27">
      <c r="I332" s="82" t="e">
        <f>IF(#REF!&lt;&gt;"",#REF!,"")</f>
        <v>#REF!</v>
      </c>
      <c r="J332" s="82" t="e">
        <f t="shared" si="74"/>
        <v>#REF!</v>
      </c>
      <c r="L332" s="83" t="e">
        <f t="shared" si="75"/>
        <v>#REF!</v>
      </c>
      <c r="M332" s="82" t="e">
        <f t="shared" si="78"/>
        <v>#REF!</v>
      </c>
      <c r="N332" s="82" t="e">
        <f t="shared" si="76"/>
        <v>#REF!</v>
      </c>
      <c r="O332" s="82" t="e">
        <f t="shared" si="77"/>
        <v>#REF!</v>
      </c>
      <c r="Q332" s="84" t="str">
        <f t="shared" si="66"/>
        <v/>
      </c>
      <c r="R332" s="85" t="e">
        <f t="shared" si="67"/>
        <v>#REF!</v>
      </c>
      <c r="S332" s="84" t="e">
        <f t="shared" si="67"/>
        <v>#REF!</v>
      </c>
      <c r="T332" s="85" t="e">
        <f t="shared" si="68"/>
        <v>#REF!</v>
      </c>
      <c r="U332" s="85" t="e">
        <f t="shared" si="69"/>
        <v>#REF!</v>
      </c>
      <c r="V332" s="86" t="e">
        <f>#REF!</f>
        <v>#REF!</v>
      </c>
      <c r="W332" s="87">
        <f t="shared" si="70"/>
        <v>0</v>
      </c>
      <c r="X332" s="87">
        <f t="shared" si="70"/>
        <v>0</v>
      </c>
      <c r="Y332" s="88">
        <f t="shared" si="71"/>
        <v>0</v>
      </c>
      <c r="Z332" s="88">
        <f t="shared" si="72"/>
        <v>0</v>
      </c>
      <c r="AA332" s="88">
        <f t="shared" si="73"/>
        <v>4</v>
      </c>
    </row>
    <row r="333" spans="9:27">
      <c r="I333" s="82" t="e">
        <f>IF(#REF!&lt;&gt;"",#REF!,"")</f>
        <v>#REF!</v>
      </c>
      <c r="J333" s="82" t="e">
        <f t="shared" si="74"/>
        <v>#REF!</v>
      </c>
      <c r="L333" s="83" t="e">
        <f t="shared" si="75"/>
        <v>#REF!</v>
      </c>
      <c r="M333" s="82" t="e">
        <f t="shared" si="78"/>
        <v>#REF!</v>
      </c>
      <c r="N333" s="82" t="e">
        <f t="shared" si="76"/>
        <v>#REF!</v>
      </c>
      <c r="O333" s="82" t="e">
        <f t="shared" si="77"/>
        <v>#REF!</v>
      </c>
      <c r="Q333" s="84" t="str">
        <f t="shared" si="66"/>
        <v/>
      </c>
      <c r="R333" s="85" t="e">
        <f t="shared" si="67"/>
        <v>#REF!</v>
      </c>
      <c r="S333" s="84" t="e">
        <f t="shared" si="67"/>
        <v>#REF!</v>
      </c>
      <c r="T333" s="85" t="e">
        <f t="shared" si="68"/>
        <v>#REF!</v>
      </c>
      <c r="U333" s="85" t="e">
        <f t="shared" si="69"/>
        <v>#REF!</v>
      </c>
      <c r="V333" s="86" t="e">
        <f>#REF!</f>
        <v>#REF!</v>
      </c>
      <c r="W333" s="87">
        <f t="shared" si="70"/>
        <v>0</v>
      </c>
      <c r="X333" s="87">
        <f t="shared" si="70"/>
        <v>0</v>
      </c>
      <c r="Y333" s="88">
        <f t="shared" si="71"/>
        <v>0</v>
      </c>
      <c r="Z333" s="88">
        <f t="shared" si="72"/>
        <v>0</v>
      </c>
      <c r="AA333" s="88">
        <f t="shared" si="73"/>
        <v>4</v>
      </c>
    </row>
    <row r="334" spans="9:27">
      <c r="I334" s="82" t="e">
        <f>IF(#REF!&lt;&gt;"",#REF!,"")</f>
        <v>#REF!</v>
      </c>
      <c r="J334" s="82" t="e">
        <f t="shared" si="74"/>
        <v>#REF!</v>
      </c>
      <c r="L334" s="83" t="e">
        <f t="shared" si="75"/>
        <v>#REF!</v>
      </c>
      <c r="M334" s="82" t="e">
        <f t="shared" si="78"/>
        <v>#REF!</v>
      </c>
      <c r="N334" s="82" t="e">
        <f t="shared" si="76"/>
        <v>#REF!</v>
      </c>
      <c r="O334" s="82" t="e">
        <f t="shared" si="77"/>
        <v>#REF!</v>
      </c>
      <c r="Q334" s="84" t="str">
        <f t="shared" si="66"/>
        <v/>
      </c>
      <c r="R334" s="85" t="e">
        <f t="shared" si="67"/>
        <v>#REF!</v>
      </c>
      <c r="S334" s="84" t="e">
        <f t="shared" si="67"/>
        <v>#REF!</v>
      </c>
      <c r="T334" s="85" t="e">
        <f t="shared" si="68"/>
        <v>#REF!</v>
      </c>
      <c r="U334" s="85" t="e">
        <f t="shared" si="69"/>
        <v>#REF!</v>
      </c>
      <c r="V334" s="86" t="e">
        <f>#REF!</f>
        <v>#REF!</v>
      </c>
      <c r="W334" s="87">
        <f t="shared" si="70"/>
        <v>0</v>
      </c>
      <c r="X334" s="87">
        <f t="shared" si="70"/>
        <v>0</v>
      </c>
      <c r="Y334" s="88">
        <f t="shared" si="71"/>
        <v>0</v>
      </c>
      <c r="Z334" s="88">
        <f t="shared" si="72"/>
        <v>0</v>
      </c>
      <c r="AA334" s="88">
        <f t="shared" si="73"/>
        <v>4</v>
      </c>
    </row>
    <row r="335" spans="9:27">
      <c r="I335" s="82" t="e">
        <f>IF(#REF!&lt;&gt;"",#REF!,"")</f>
        <v>#REF!</v>
      </c>
      <c r="J335" s="82" t="e">
        <f t="shared" si="74"/>
        <v>#REF!</v>
      </c>
      <c r="L335" s="83" t="e">
        <f t="shared" si="75"/>
        <v>#REF!</v>
      </c>
      <c r="M335" s="82" t="e">
        <f t="shared" si="78"/>
        <v>#REF!</v>
      </c>
      <c r="N335" s="82" t="e">
        <f t="shared" si="76"/>
        <v>#REF!</v>
      </c>
      <c r="O335" s="82" t="e">
        <f t="shared" si="77"/>
        <v>#REF!</v>
      </c>
      <c r="Q335" s="84" t="str">
        <f t="shared" si="66"/>
        <v/>
      </c>
      <c r="R335" s="85" t="e">
        <f t="shared" si="67"/>
        <v>#REF!</v>
      </c>
      <c r="S335" s="84" t="e">
        <f t="shared" si="67"/>
        <v>#REF!</v>
      </c>
      <c r="T335" s="85" t="e">
        <f t="shared" si="68"/>
        <v>#REF!</v>
      </c>
      <c r="U335" s="85" t="e">
        <f t="shared" si="69"/>
        <v>#REF!</v>
      </c>
      <c r="V335" s="86" t="e">
        <f>#REF!</f>
        <v>#REF!</v>
      </c>
      <c r="W335" s="87">
        <f t="shared" si="70"/>
        <v>0</v>
      </c>
      <c r="X335" s="87">
        <f t="shared" si="70"/>
        <v>0</v>
      </c>
      <c r="Y335" s="88">
        <f t="shared" si="71"/>
        <v>0</v>
      </c>
      <c r="Z335" s="88">
        <f t="shared" si="72"/>
        <v>0</v>
      </c>
      <c r="AA335" s="88">
        <f t="shared" si="73"/>
        <v>4</v>
      </c>
    </row>
    <row r="336" spans="9:27">
      <c r="I336" s="82" t="e">
        <f>IF(#REF!&lt;&gt;"",#REF!,"")</f>
        <v>#REF!</v>
      </c>
      <c r="J336" s="82" t="e">
        <f t="shared" si="74"/>
        <v>#REF!</v>
      </c>
      <c r="L336" s="83" t="e">
        <f t="shared" si="75"/>
        <v>#REF!</v>
      </c>
      <c r="M336" s="82" t="e">
        <f t="shared" si="78"/>
        <v>#REF!</v>
      </c>
      <c r="N336" s="82" t="e">
        <f t="shared" si="76"/>
        <v>#REF!</v>
      </c>
      <c r="O336" s="82" t="e">
        <f t="shared" si="77"/>
        <v>#REF!</v>
      </c>
      <c r="Q336" s="84" t="str">
        <f t="shared" si="66"/>
        <v/>
      </c>
      <c r="R336" s="85" t="e">
        <f t="shared" si="67"/>
        <v>#REF!</v>
      </c>
      <c r="S336" s="84" t="e">
        <f t="shared" si="67"/>
        <v>#REF!</v>
      </c>
      <c r="T336" s="85" t="e">
        <f t="shared" si="68"/>
        <v>#REF!</v>
      </c>
      <c r="U336" s="85" t="e">
        <f t="shared" si="69"/>
        <v>#REF!</v>
      </c>
      <c r="V336" s="86" t="e">
        <f>#REF!</f>
        <v>#REF!</v>
      </c>
      <c r="W336" s="87">
        <f t="shared" si="70"/>
        <v>0</v>
      </c>
      <c r="X336" s="87">
        <f t="shared" si="70"/>
        <v>0</v>
      </c>
      <c r="Y336" s="88">
        <f t="shared" si="71"/>
        <v>0</v>
      </c>
      <c r="Z336" s="88">
        <f t="shared" si="72"/>
        <v>0</v>
      </c>
      <c r="AA336" s="88">
        <f t="shared" si="73"/>
        <v>4</v>
      </c>
    </row>
    <row r="337" spans="9:27">
      <c r="I337" s="82" t="e">
        <f>IF(#REF!&lt;&gt;"",#REF!,"")</f>
        <v>#REF!</v>
      </c>
      <c r="J337" s="82" t="e">
        <f t="shared" si="74"/>
        <v>#REF!</v>
      </c>
      <c r="L337" s="83" t="e">
        <f t="shared" si="75"/>
        <v>#REF!</v>
      </c>
      <c r="M337" s="82" t="e">
        <f t="shared" si="78"/>
        <v>#REF!</v>
      </c>
      <c r="N337" s="82" t="e">
        <f t="shared" si="76"/>
        <v>#REF!</v>
      </c>
      <c r="O337" s="82" t="e">
        <f t="shared" si="77"/>
        <v>#REF!</v>
      </c>
      <c r="Q337" s="84" t="str">
        <f t="shared" si="66"/>
        <v/>
      </c>
      <c r="R337" s="85" t="e">
        <f t="shared" si="67"/>
        <v>#REF!</v>
      </c>
      <c r="S337" s="84" t="e">
        <f t="shared" si="67"/>
        <v>#REF!</v>
      </c>
      <c r="T337" s="85" t="e">
        <f t="shared" si="68"/>
        <v>#REF!</v>
      </c>
      <c r="U337" s="85" t="e">
        <f t="shared" si="69"/>
        <v>#REF!</v>
      </c>
      <c r="V337" s="86" t="e">
        <f>#REF!</f>
        <v>#REF!</v>
      </c>
      <c r="W337" s="87">
        <f t="shared" si="70"/>
        <v>0</v>
      </c>
      <c r="X337" s="87">
        <f t="shared" si="70"/>
        <v>0</v>
      </c>
      <c r="Y337" s="88">
        <f t="shared" si="71"/>
        <v>0</v>
      </c>
      <c r="Z337" s="88">
        <f t="shared" si="72"/>
        <v>0</v>
      </c>
      <c r="AA337" s="88">
        <f t="shared" si="73"/>
        <v>4</v>
      </c>
    </row>
    <row r="338" spans="9:27">
      <c r="I338" s="82" t="e">
        <f>IF(#REF!&lt;&gt;"",#REF!,"")</f>
        <v>#REF!</v>
      </c>
      <c r="J338" s="82" t="e">
        <f t="shared" si="74"/>
        <v>#REF!</v>
      </c>
      <c r="L338" s="83" t="e">
        <f t="shared" si="75"/>
        <v>#REF!</v>
      </c>
      <c r="M338" s="82" t="e">
        <f t="shared" si="78"/>
        <v>#REF!</v>
      </c>
      <c r="N338" s="82" t="e">
        <f t="shared" si="76"/>
        <v>#REF!</v>
      </c>
      <c r="O338" s="82" t="e">
        <f t="shared" si="77"/>
        <v>#REF!</v>
      </c>
      <c r="Q338" s="84" t="str">
        <f t="shared" si="66"/>
        <v/>
      </c>
      <c r="R338" s="85" t="e">
        <f t="shared" si="67"/>
        <v>#REF!</v>
      </c>
      <c r="S338" s="84" t="e">
        <f t="shared" si="67"/>
        <v>#REF!</v>
      </c>
      <c r="T338" s="85" t="e">
        <f t="shared" si="68"/>
        <v>#REF!</v>
      </c>
      <c r="U338" s="85" t="e">
        <f t="shared" si="69"/>
        <v>#REF!</v>
      </c>
      <c r="V338" s="86" t="e">
        <f>#REF!</f>
        <v>#REF!</v>
      </c>
      <c r="W338" s="87">
        <f t="shared" si="70"/>
        <v>0</v>
      </c>
      <c r="X338" s="87">
        <f t="shared" si="70"/>
        <v>0</v>
      </c>
      <c r="Y338" s="88">
        <f t="shared" si="71"/>
        <v>0</v>
      </c>
      <c r="Z338" s="88">
        <f t="shared" si="72"/>
        <v>0</v>
      </c>
      <c r="AA338" s="88">
        <f t="shared" si="73"/>
        <v>4</v>
      </c>
    </row>
    <row r="339" spans="9:27">
      <c r="I339" s="82" t="e">
        <f>IF(#REF!&lt;&gt;"",#REF!,"")</f>
        <v>#REF!</v>
      </c>
      <c r="J339" s="82" t="e">
        <f t="shared" si="74"/>
        <v>#REF!</v>
      </c>
      <c r="L339" s="83" t="e">
        <f t="shared" si="75"/>
        <v>#REF!</v>
      </c>
      <c r="M339" s="82" t="e">
        <f t="shared" si="78"/>
        <v>#REF!</v>
      </c>
      <c r="N339" s="82" t="e">
        <f t="shared" si="76"/>
        <v>#REF!</v>
      </c>
      <c r="O339" s="82" t="e">
        <f t="shared" si="77"/>
        <v>#REF!</v>
      </c>
      <c r="Q339" s="84" t="str">
        <f t="shared" si="66"/>
        <v/>
      </c>
      <c r="R339" s="85" t="e">
        <f t="shared" si="67"/>
        <v>#REF!</v>
      </c>
      <c r="S339" s="84" t="e">
        <f t="shared" si="67"/>
        <v>#REF!</v>
      </c>
      <c r="T339" s="85" t="e">
        <f t="shared" si="68"/>
        <v>#REF!</v>
      </c>
      <c r="U339" s="85" t="e">
        <f t="shared" si="69"/>
        <v>#REF!</v>
      </c>
      <c r="V339" s="86" t="e">
        <f>#REF!</f>
        <v>#REF!</v>
      </c>
      <c r="W339" s="87">
        <f t="shared" si="70"/>
        <v>0</v>
      </c>
      <c r="X339" s="87">
        <f t="shared" si="70"/>
        <v>0</v>
      </c>
      <c r="Y339" s="88">
        <f t="shared" si="71"/>
        <v>0</v>
      </c>
      <c r="Z339" s="88">
        <f t="shared" si="72"/>
        <v>0</v>
      </c>
      <c r="AA339" s="88">
        <f t="shared" si="73"/>
        <v>4</v>
      </c>
    </row>
    <row r="340" spans="9:27">
      <c r="I340" s="82" t="e">
        <f>IF(#REF!&lt;&gt;"",#REF!,"")</f>
        <v>#REF!</v>
      </c>
      <c r="J340" s="82" t="e">
        <f t="shared" si="74"/>
        <v>#REF!</v>
      </c>
      <c r="L340" s="83" t="e">
        <f t="shared" si="75"/>
        <v>#REF!</v>
      </c>
      <c r="M340" s="82" t="e">
        <f t="shared" si="78"/>
        <v>#REF!</v>
      </c>
      <c r="N340" s="82" t="e">
        <f t="shared" si="76"/>
        <v>#REF!</v>
      </c>
      <c r="O340" s="82" t="e">
        <f t="shared" si="77"/>
        <v>#REF!</v>
      </c>
      <c r="Q340" s="84" t="str">
        <f t="shared" si="66"/>
        <v/>
      </c>
      <c r="R340" s="85" t="e">
        <f t="shared" si="67"/>
        <v>#REF!</v>
      </c>
      <c r="S340" s="84" t="e">
        <f t="shared" si="67"/>
        <v>#REF!</v>
      </c>
      <c r="T340" s="85" t="e">
        <f t="shared" si="68"/>
        <v>#REF!</v>
      </c>
      <c r="U340" s="85" t="e">
        <f t="shared" si="69"/>
        <v>#REF!</v>
      </c>
      <c r="V340" s="86" t="e">
        <f>#REF!</f>
        <v>#REF!</v>
      </c>
      <c r="W340" s="87">
        <f t="shared" si="70"/>
        <v>0</v>
      </c>
      <c r="X340" s="87">
        <f t="shared" si="70"/>
        <v>0</v>
      </c>
      <c r="Y340" s="88">
        <f t="shared" si="71"/>
        <v>0</v>
      </c>
      <c r="Z340" s="88">
        <f t="shared" si="72"/>
        <v>0</v>
      </c>
      <c r="AA340" s="88">
        <f t="shared" si="73"/>
        <v>4</v>
      </c>
    </row>
    <row r="341" spans="9:27">
      <c r="I341" s="82" t="e">
        <f>IF(#REF!&lt;&gt;"",#REF!,"")</f>
        <v>#REF!</v>
      </c>
      <c r="J341" s="82" t="e">
        <f t="shared" si="74"/>
        <v>#REF!</v>
      </c>
      <c r="L341" s="83" t="e">
        <f t="shared" si="75"/>
        <v>#REF!</v>
      </c>
      <c r="M341" s="82" t="e">
        <f t="shared" si="78"/>
        <v>#REF!</v>
      </c>
      <c r="N341" s="82" t="e">
        <f t="shared" si="76"/>
        <v>#REF!</v>
      </c>
      <c r="O341" s="82" t="e">
        <f t="shared" si="77"/>
        <v>#REF!</v>
      </c>
      <c r="Q341" s="84" t="str">
        <f t="shared" si="66"/>
        <v/>
      </c>
      <c r="R341" s="85" t="e">
        <f t="shared" si="67"/>
        <v>#REF!</v>
      </c>
      <c r="S341" s="84" t="e">
        <f t="shared" si="67"/>
        <v>#REF!</v>
      </c>
      <c r="T341" s="85" t="e">
        <f t="shared" si="68"/>
        <v>#REF!</v>
      </c>
      <c r="U341" s="85" t="e">
        <f t="shared" si="69"/>
        <v>#REF!</v>
      </c>
      <c r="V341" s="86" t="e">
        <f>#REF!</f>
        <v>#REF!</v>
      </c>
      <c r="W341" s="87">
        <f t="shared" si="70"/>
        <v>0</v>
      </c>
      <c r="X341" s="87">
        <f t="shared" si="70"/>
        <v>0</v>
      </c>
      <c r="Y341" s="88">
        <f t="shared" si="71"/>
        <v>0</v>
      </c>
      <c r="Z341" s="88">
        <f t="shared" si="72"/>
        <v>0</v>
      </c>
      <c r="AA341" s="88">
        <f t="shared" si="73"/>
        <v>4</v>
      </c>
    </row>
    <row r="342" spans="9:27">
      <c r="I342" s="82" t="e">
        <f>IF(#REF!&lt;&gt;"",#REF!,"")</f>
        <v>#REF!</v>
      </c>
      <c r="J342" s="82" t="e">
        <f t="shared" si="74"/>
        <v>#REF!</v>
      </c>
      <c r="L342" s="83" t="e">
        <f t="shared" si="75"/>
        <v>#REF!</v>
      </c>
      <c r="M342" s="82" t="e">
        <f t="shared" si="78"/>
        <v>#REF!</v>
      </c>
      <c r="N342" s="82" t="e">
        <f t="shared" si="76"/>
        <v>#REF!</v>
      </c>
      <c r="O342" s="82" t="e">
        <f t="shared" si="77"/>
        <v>#REF!</v>
      </c>
      <c r="Q342" s="84" t="str">
        <f t="shared" si="66"/>
        <v/>
      </c>
      <c r="R342" s="85" t="e">
        <f t="shared" si="67"/>
        <v>#REF!</v>
      </c>
      <c r="S342" s="84" t="e">
        <f t="shared" si="67"/>
        <v>#REF!</v>
      </c>
      <c r="T342" s="85" t="e">
        <f t="shared" si="68"/>
        <v>#REF!</v>
      </c>
      <c r="U342" s="85" t="e">
        <f t="shared" si="69"/>
        <v>#REF!</v>
      </c>
      <c r="V342" s="86" t="e">
        <f>#REF!</f>
        <v>#REF!</v>
      </c>
      <c r="W342" s="87">
        <f t="shared" si="70"/>
        <v>0</v>
      </c>
      <c r="X342" s="87">
        <f t="shared" si="70"/>
        <v>0</v>
      </c>
      <c r="Y342" s="88">
        <f t="shared" si="71"/>
        <v>0</v>
      </c>
      <c r="Z342" s="88">
        <f t="shared" si="72"/>
        <v>0</v>
      </c>
      <c r="AA342" s="88">
        <f t="shared" si="73"/>
        <v>4</v>
      </c>
    </row>
    <row r="343" spans="9:27">
      <c r="I343" s="82" t="e">
        <f>IF(#REF!&lt;&gt;"",#REF!,"")</f>
        <v>#REF!</v>
      </c>
      <c r="J343" s="82" t="e">
        <f t="shared" si="74"/>
        <v>#REF!</v>
      </c>
      <c r="L343" s="83" t="e">
        <f t="shared" si="75"/>
        <v>#REF!</v>
      </c>
      <c r="M343" s="82" t="e">
        <f t="shared" si="78"/>
        <v>#REF!</v>
      </c>
      <c r="N343" s="82" t="e">
        <f t="shared" si="76"/>
        <v>#REF!</v>
      </c>
      <c r="O343" s="82" t="e">
        <f t="shared" si="77"/>
        <v>#REF!</v>
      </c>
      <c r="Q343" s="84" t="str">
        <f t="shared" ref="Q343:Q406" si="79">IF(Z343=0,"",IF(Z343=1,R343&amp;S343,"E99999"))</f>
        <v/>
      </c>
      <c r="R343" s="85" t="e">
        <f t="shared" si="67"/>
        <v>#REF!</v>
      </c>
      <c r="S343" s="84" t="e">
        <f t="shared" si="67"/>
        <v>#REF!</v>
      </c>
      <c r="T343" s="85" t="e">
        <f t="shared" si="68"/>
        <v>#REF!</v>
      </c>
      <c r="U343" s="85" t="e">
        <f t="shared" si="69"/>
        <v>#REF!</v>
      </c>
      <c r="V343" s="86" t="e">
        <f>#REF!</f>
        <v>#REF!</v>
      </c>
      <c r="W343" s="87">
        <f t="shared" si="70"/>
        <v>0</v>
      </c>
      <c r="X343" s="87">
        <f t="shared" si="70"/>
        <v>0</v>
      </c>
      <c r="Y343" s="88">
        <f t="shared" si="71"/>
        <v>0</v>
      </c>
      <c r="Z343" s="88">
        <f t="shared" si="72"/>
        <v>0</v>
      </c>
      <c r="AA343" s="88">
        <f t="shared" si="73"/>
        <v>4</v>
      </c>
    </row>
    <row r="344" spans="9:27">
      <c r="I344" s="82" t="e">
        <f>IF(#REF!&lt;&gt;"",#REF!,"")</f>
        <v>#REF!</v>
      </c>
      <c r="J344" s="82" t="e">
        <f t="shared" si="74"/>
        <v>#REF!</v>
      </c>
      <c r="L344" s="83" t="e">
        <f t="shared" si="75"/>
        <v>#REF!</v>
      </c>
      <c r="M344" s="82" t="e">
        <f t="shared" si="78"/>
        <v>#REF!</v>
      </c>
      <c r="N344" s="82" t="e">
        <f t="shared" si="76"/>
        <v>#REF!</v>
      </c>
      <c r="O344" s="82" t="e">
        <f t="shared" si="77"/>
        <v>#REF!</v>
      </c>
      <c r="Q344" s="84" t="str">
        <f t="shared" si="79"/>
        <v/>
      </c>
      <c r="R344" s="85" t="e">
        <f t="shared" si="67"/>
        <v>#REF!</v>
      </c>
      <c r="S344" s="84" t="e">
        <f t="shared" si="67"/>
        <v>#REF!</v>
      </c>
      <c r="T344" s="85" t="e">
        <f t="shared" si="68"/>
        <v>#REF!</v>
      </c>
      <c r="U344" s="85" t="e">
        <f t="shared" si="69"/>
        <v>#REF!</v>
      </c>
      <c r="V344" s="86" t="e">
        <f>#REF!</f>
        <v>#REF!</v>
      </c>
      <c r="W344" s="87">
        <f t="shared" si="70"/>
        <v>0</v>
      </c>
      <c r="X344" s="87">
        <f t="shared" si="70"/>
        <v>0</v>
      </c>
      <c r="Y344" s="88">
        <f t="shared" si="71"/>
        <v>0</v>
      </c>
      <c r="Z344" s="88">
        <f t="shared" si="72"/>
        <v>0</v>
      </c>
      <c r="AA344" s="88">
        <f t="shared" si="73"/>
        <v>4</v>
      </c>
    </row>
    <row r="345" spans="9:27">
      <c r="I345" s="82" t="e">
        <f>IF(#REF!&lt;&gt;"",#REF!,"")</f>
        <v>#REF!</v>
      </c>
      <c r="J345" s="82" t="e">
        <f t="shared" si="74"/>
        <v>#REF!</v>
      </c>
      <c r="L345" s="83" t="e">
        <f t="shared" si="75"/>
        <v>#REF!</v>
      </c>
      <c r="M345" s="82" t="e">
        <f t="shared" si="78"/>
        <v>#REF!</v>
      </c>
      <c r="N345" s="82" t="e">
        <f t="shared" si="76"/>
        <v>#REF!</v>
      </c>
      <c r="O345" s="82" t="e">
        <f t="shared" si="77"/>
        <v>#REF!</v>
      </c>
      <c r="Q345" s="84" t="str">
        <f t="shared" si="79"/>
        <v/>
      </c>
      <c r="R345" s="85" t="e">
        <f t="shared" si="67"/>
        <v>#REF!</v>
      </c>
      <c r="S345" s="84" t="e">
        <f t="shared" si="67"/>
        <v>#REF!</v>
      </c>
      <c r="T345" s="85" t="e">
        <f t="shared" si="68"/>
        <v>#REF!</v>
      </c>
      <c r="U345" s="85" t="e">
        <f t="shared" si="69"/>
        <v>#REF!</v>
      </c>
      <c r="V345" s="86" t="e">
        <f>#REF!</f>
        <v>#REF!</v>
      </c>
      <c r="W345" s="87">
        <f t="shared" si="70"/>
        <v>0</v>
      </c>
      <c r="X345" s="87">
        <f t="shared" si="70"/>
        <v>0</v>
      </c>
      <c r="Y345" s="88">
        <f t="shared" si="71"/>
        <v>0</v>
      </c>
      <c r="Z345" s="88">
        <f t="shared" si="72"/>
        <v>0</v>
      </c>
      <c r="AA345" s="88">
        <f t="shared" si="73"/>
        <v>4</v>
      </c>
    </row>
    <row r="346" spans="9:27">
      <c r="I346" s="82" t="e">
        <f>IF(#REF!&lt;&gt;"",#REF!,"")</f>
        <v>#REF!</v>
      </c>
      <c r="J346" s="82" t="e">
        <f t="shared" si="74"/>
        <v>#REF!</v>
      </c>
      <c r="L346" s="83" t="e">
        <f t="shared" si="75"/>
        <v>#REF!</v>
      </c>
      <c r="M346" s="82" t="e">
        <f t="shared" si="78"/>
        <v>#REF!</v>
      </c>
      <c r="N346" s="82" t="e">
        <f t="shared" si="76"/>
        <v>#REF!</v>
      </c>
      <c r="O346" s="82" t="e">
        <f t="shared" si="77"/>
        <v>#REF!</v>
      </c>
      <c r="Q346" s="84" t="str">
        <f t="shared" si="79"/>
        <v/>
      </c>
      <c r="R346" s="85" t="e">
        <f t="shared" si="67"/>
        <v>#REF!</v>
      </c>
      <c r="S346" s="84" t="e">
        <f t="shared" si="67"/>
        <v>#REF!</v>
      </c>
      <c r="T346" s="85" t="e">
        <f t="shared" si="68"/>
        <v>#REF!</v>
      </c>
      <c r="U346" s="85" t="e">
        <f t="shared" si="69"/>
        <v>#REF!</v>
      </c>
      <c r="V346" s="86" t="e">
        <f>#REF!</f>
        <v>#REF!</v>
      </c>
      <c r="W346" s="87">
        <f t="shared" si="70"/>
        <v>0</v>
      </c>
      <c r="X346" s="87">
        <f t="shared" si="70"/>
        <v>0</v>
      </c>
      <c r="Y346" s="88">
        <f t="shared" si="71"/>
        <v>0</v>
      </c>
      <c r="Z346" s="88">
        <f t="shared" si="72"/>
        <v>0</v>
      </c>
      <c r="AA346" s="88">
        <f t="shared" si="73"/>
        <v>4</v>
      </c>
    </row>
    <row r="347" spans="9:27">
      <c r="I347" s="82" t="e">
        <f>IF(#REF!&lt;&gt;"",#REF!,"")</f>
        <v>#REF!</v>
      </c>
      <c r="J347" s="82" t="e">
        <f t="shared" si="74"/>
        <v>#REF!</v>
      </c>
      <c r="L347" s="83" t="e">
        <f t="shared" si="75"/>
        <v>#REF!</v>
      </c>
      <c r="M347" s="82" t="e">
        <f t="shared" si="78"/>
        <v>#REF!</v>
      </c>
      <c r="N347" s="82" t="e">
        <f t="shared" si="76"/>
        <v>#REF!</v>
      </c>
      <c r="O347" s="82" t="e">
        <f t="shared" si="77"/>
        <v>#REF!</v>
      </c>
      <c r="Q347" s="84" t="str">
        <f t="shared" si="79"/>
        <v/>
      </c>
      <c r="R347" s="85" t="e">
        <f t="shared" si="67"/>
        <v>#REF!</v>
      </c>
      <c r="S347" s="84" t="e">
        <f t="shared" si="67"/>
        <v>#REF!</v>
      </c>
      <c r="T347" s="85" t="e">
        <f t="shared" si="68"/>
        <v>#REF!</v>
      </c>
      <c r="U347" s="85" t="e">
        <f t="shared" si="69"/>
        <v>#REF!</v>
      </c>
      <c r="V347" s="86" t="e">
        <f>#REF!</f>
        <v>#REF!</v>
      </c>
      <c r="W347" s="87">
        <f t="shared" si="70"/>
        <v>0</v>
      </c>
      <c r="X347" s="87">
        <f t="shared" si="70"/>
        <v>0</v>
      </c>
      <c r="Y347" s="88">
        <f t="shared" si="71"/>
        <v>0</v>
      </c>
      <c r="Z347" s="88">
        <f t="shared" si="72"/>
        <v>0</v>
      </c>
      <c r="AA347" s="88">
        <f t="shared" si="73"/>
        <v>4</v>
      </c>
    </row>
    <row r="348" spans="9:27">
      <c r="I348" s="82" t="e">
        <f>IF(#REF!&lt;&gt;"",#REF!,"")</f>
        <v>#REF!</v>
      </c>
      <c r="J348" s="82" t="e">
        <f t="shared" si="74"/>
        <v>#REF!</v>
      </c>
      <c r="L348" s="83" t="e">
        <f t="shared" si="75"/>
        <v>#REF!</v>
      </c>
      <c r="M348" s="82" t="e">
        <f t="shared" si="78"/>
        <v>#REF!</v>
      </c>
      <c r="N348" s="82" t="e">
        <f t="shared" si="76"/>
        <v>#REF!</v>
      </c>
      <c r="O348" s="82" t="e">
        <f t="shared" si="77"/>
        <v>#REF!</v>
      </c>
      <c r="Q348" s="84" t="str">
        <f t="shared" si="79"/>
        <v/>
      </c>
      <c r="R348" s="85" t="e">
        <f t="shared" si="67"/>
        <v>#REF!</v>
      </c>
      <c r="S348" s="84" t="e">
        <f t="shared" si="67"/>
        <v>#REF!</v>
      </c>
      <c r="T348" s="85" t="e">
        <f t="shared" si="68"/>
        <v>#REF!</v>
      </c>
      <c r="U348" s="85" t="e">
        <f t="shared" si="69"/>
        <v>#REF!</v>
      </c>
      <c r="V348" s="86" t="e">
        <f>#REF!</f>
        <v>#REF!</v>
      </c>
      <c r="W348" s="87">
        <f t="shared" si="70"/>
        <v>0</v>
      </c>
      <c r="X348" s="87">
        <f t="shared" si="70"/>
        <v>0</v>
      </c>
      <c r="Y348" s="88">
        <f t="shared" si="71"/>
        <v>0</v>
      </c>
      <c r="Z348" s="88">
        <f t="shared" si="72"/>
        <v>0</v>
      </c>
      <c r="AA348" s="88">
        <f t="shared" si="73"/>
        <v>4</v>
      </c>
    </row>
    <row r="349" spans="9:27">
      <c r="I349" s="82" t="e">
        <f>IF(#REF!&lt;&gt;"",#REF!,"")</f>
        <v>#REF!</v>
      </c>
      <c r="J349" s="82" t="e">
        <f t="shared" si="74"/>
        <v>#REF!</v>
      </c>
      <c r="L349" s="83" t="e">
        <f t="shared" si="75"/>
        <v>#REF!</v>
      </c>
      <c r="M349" s="82" t="e">
        <f t="shared" si="78"/>
        <v>#REF!</v>
      </c>
      <c r="N349" s="82" t="e">
        <f t="shared" si="76"/>
        <v>#REF!</v>
      </c>
      <c r="O349" s="82" t="e">
        <f t="shared" si="77"/>
        <v>#REF!</v>
      </c>
      <c r="Q349" s="84" t="str">
        <f t="shared" si="79"/>
        <v/>
      </c>
      <c r="R349" s="85" t="e">
        <f t="shared" si="67"/>
        <v>#REF!</v>
      </c>
      <c r="S349" s="84" t="e">
        <f t="shared" si="67"/>
        <v>#REF!</v>
      </c>
      <c r="T349" s="85" t="e">
        <f t="shared" si="68"/>
        <v>#REF!</v>
      </c>
      <c r="U349" s="85" t="e">
        <f t="shared" si="69"/>
        <v>#REF!</v>
      </c>
      <c r="V349" s="86" t="e">
        <f>#REF!</f>
        <v>#REF!</v>
      </c>
      <c r="W349" s="87">
        <f t="shared" si="70"/>
        <v>0</v>
      </c>
      <c r="X349" s="87">
        <f t="shared" si="70"/>
        <v>0</v>
      </c>
      <c r="Y349" s="88">
        <f t="shared" si="71"/>
        <v>0</v>
      </c>
      <c r="Z349" s="88">
        <f t="shared" si="72"/>
        <v>0</v>
      </c>
      <c r="AA349" s="88">
        <f t="shared" si="73"/>
        <v>4</v>
      </c>
    </row>
    <row r="350" spans="9:27">
      <c r="I350" s="82" t="e">
        <f>IF(#REF!&lt;&gt;"",#REF!,"")</f>
        <v>#REF!</v>
      </c>
      <c r="J350" s="82" t="e">
        <f t="shared" si="74"/>
        <v>#REF!</v>
      </c>
      <c r="L350" s="83" t="e">
        <f t="shared" si="75"/>
        <v>#REF!</v>
      </c>
      <c r="M350" s="82" t="e">
        <f t="shared" si="78"/>
        <v>#REF!</v>
      </c>
      <c r="N350" s="82" t="e">
        <f t="shared" si="76"/>
        <v>#REF!</v>
      </c>
      <c r="O350" s="82" t="e">
        <f t="shared" si="77"/>
        <v>#REF!</v>
      </c>
      <c r="Q350" s="84" t="str">
        <f t="shared" si="79"/>
        <v/>
      </c>
      <c r="R350" s="85" t="e">
        <f t="shared" si="67"/>
        <v>#REF!</v>
      </c>
      <c r="S350" s="84" t="e">
        <f t="shared" si="67"/>
        <v>#REF!</v>
      </c>
      <c r="T350" s="85" t="e">
        <f t="shared" si="68"/>
        <v>#REF!</v>
      </c>
      <c r="U350" s="85" t="e">
        <f t="shared" si="69"/>
        <v>#REF!</v>
      </c>
      <c r="V350" s="86" t="e">
        <f>#REF!</f>
        <v>#REF!</v>
      </c>
      <c r="W350" s="87">
        <f t="shared" si="70"/>
        <v>0</v>
      </c>
      <c r="X350" s="87">
        <f t="shared" si="70"/>
        <v>0</v>
      </c>
      <c r="Y350" s="88">
        <f t="shared" si="71"/>
        <v>0</v>
      </c>
      <c r="Z350" s="88">
        <f t="shared" si="72"/>
        <v>0</v>
      </c>
      <c r="AA350" s="88">
        <f t="shared" si="73"/>
        <v>4</v>
      </c>
    </row>
    <row r="351" spans="9:27">
      <c r="I351" s="82" t="e">
        <f>IF(#REF!&lt;&gt;"",#REF!,"")</f>
        <v>#REF!</v>
      </c>
      <c r="J351" s="82" t="e">
        <f t="shared" si="74"/>
        <v>#REF!</v>
      </c>
      <c r="L351" s="83" t="e">
        <f t="shared" si="75"/>
        <v>#REF!</v>
      </c>
      <c r="M351" s="82" t="e">
        <f t="shared" si="78"/>
        <v>#REF!</v>
      </c>
      <c r="N351" s="82" t="e">
        <f t="shared" si="76"/>
        <v>#REF!</v>
      </c>
      <c r="O351" s="82" t="e">
        <f t="shared" si="77"/>
        <v>#REF!</v>
      </c>
      <c r="Q351" s="84" t="str">
        <f t="shared" si="79"/>
        <v/>
      </c>
      <c r="R351" s="85" t="e">
        <f t="shared" si="67"/>
        <v>#REF!</v>
      </c>
      <c r="S351" s="84" t="e">
        <f t="shared" si="67"/>
        <v>#REF!</v>
      </c>
      <c r="T351" s="85" t="e">
        <f t="shared" si="68"/>
        <v>#REF!</v>
      </c>
      <c r="U351" s="85" t="e">
        <f t="shared" si="69"/>
        <v>#REF!</v>
      </c>
      <c r="V351" s="86" t="e">
        <f>#REF!</f>
        <v>#REF!</v>
      </c>
      <c r="W351" s="87">
        <f t="shared" si="70"/>
        <v>0</v>
      </c>
      <c r="X351" s="87">
        <f t="shared" si="70"/>
        <v>0</v>
      </c>
      <c r="Y351" s="88">
        <f t="shared" si="71"/>
        <v>0</v>
      </c>
      <c r="Z351" s="88">
        <f t="shared" si="72"/>
        <v>0</v>
      </c>
      <c r="AA351" s="88">
        <f t="shared" si="73"/>
        <v>4</v>
      </c>
    </row>
    <row r="352" spans="9:27">
      <c r="I352" s="82" t="e">
        <f>IF(#REF!&lt;&gt;"",#REF!,"")</f>
        <v>#REF!</v>
      </c>
      <c r="J352" s="82" t="e">
        <f t="shared" si="74"/>
        <v>#REF!</v>
      </c>
      <c r="L352" s="83" t="e">
        <f t="shared" si="75"/>
        <v>#REF!</v>
      </c>
      <c r="M352" s="82" t="e">
        <f t="shared" si="78"/>
        <v>#REF!</v>
      </c>
      <c r="N352" s="82" t="e">
        <f t="shared" si="76"/>
        <v>#REF!</v>
      </c>
      <c r="O352" s="82" t="e">
        <f t="shared" si="77"/>
        <v>#REF!</v>
      </c>
      <c r="Q352" s="84" t="str">
        <f t="shared" si="79"/>
        <v/>
      </c>
      <c r="R352" s="85" t="e">
        <f t="shared" si="67"/>
        <v>#REF!</v>
      </c>
      <c r="S352" s="84" t="e">
        <f t="shared" si="67"/>
        <v>#REF!</v>
      </c>
      <c r="T352" s="85" t="e">
        <f t="shared" si="68"/>
        <v>#REF!</v>
      </c>
      <c r="U352" s="85" t="e">
        <f t="shared" si="69"/>
        <v>#REF!</v>
      </c>
      <c r="V352" s="86" t="e">
        <f>#REF!</f>
        <v>#REF!</v>
      </c>
      <c r="W352" s="87">
        <f t="shared" si="70"/>
        <v>0</v>
      </c>
      <c r="X352" s="87">
        <f t="shared" si="70"/>
        <v>0</v>
      </c>
      <c r="Y352" s="88">
        <f t="shared" si="71"/>
        <v>0</v>
      </c>
      <c r="Z352" s="88">
        <f t="shared" si="72"/>
        <v>0</v>
      </c>
      <c r="AA352" s="88">
        <f t="shared" si="73"/>
        <v>4</v>
      </c>
    </row>
    <row r="353" spans="9:27">
      <c r="I353" s="82" t="e">
        <f>IF(#REF!&lt;&gt;"",#REF!,"")</f>
        <v>#REF!</v>
      </c>
      <c r="J353" s="82" t="e">
        <f t="shared" si="74"/>
        <v>#REF!</v>
      </c>
      <c r="L353" s="83" t="e">
        <f t="shared" si="75"/>
        <v>#REF!</v>
      </c>
      <c r="M353" s="82" t="e">
        <f t="shared" si="78"/>
        <v>#REF!</v>
      </c>
      <c r="N353" s="82" t="e">
        <f t="shared" si="76"/>
        <v>#REF!</v>
      </c>
      <c r="O353" s="82" t="e">
        <f t="shared" si="77"/>
        <v>#REF!</v>
      </c>
      <c r="Q353" s="84" t="str">
        <f t="shared" si="79"/>
        <v/>
      </c>
      <c r="R353" s="85" t="e">
        <f t="shared" si="67"/>
        <v>#REF!</v>
      </c>
      <c r="S353" s="84" t="e">
        <f t="shared" si="67"/>
        <v>#REF!</v>
      </c>
      <c r="T353" s="85" t="e">
        <f t="shared" si="68"/>
        <v>#REF!</v>
      </c>
      <c r="U353" s="85" t="e">
        <f t="shared" si="69"/>
        <v>#REF!</v>
      </c>
      <c r="V353" s="86" t="e">
        <f>#REF!</f>
        <v>#REF!</v>
      </c>
      <c r="W353" s="87">
        <f t="shared" si="70"/>
        <v>0</v>
      </c>
      <c r="X353" s="87">
        <f t="shared" si="70"/>
        <v>0</v>
      </c>
      <c r="Y353" s="88">
        <f t="shared" si="71"/>
        <v>0</v>
      </c>
      <c r="Z353" s="88">
        <f t="shared" si="72"/>
        <v>0</v>
      </c>
      <c r="AA353" s="88">
        <f t="shared" si="73"/>
        <v>4</v>
      </c>
    </row>
    <row r="354" spans="9:27">
      <c r="I354" s="82" t="e">
        <f>IF(#REF!&lt;&gt;"",#REF!,"")</f>
        <v>#REF!</v>
      </c>
      <c r="J354" s="82" t="e">
        <f t="shared" si="74"/>
        <v>#REF!</v>
      </c>
      <c r="L354" s="83" t="e">
        <f t="shared" si="75"/>
        <v>#REF!</v>
      </c>
      <c r="M354" s="82" t="e">
        <f t="shared" si="78"/>
        <v>#REF!</v>
      </c>
      <c r="N354" s="82" t="e">
        <f t="shared" si="76"/>
        <v>#REF!</v>
      </c>
      <c r="O354" s="82" t="e">
        <f t="shared" si="77"/>
        <v>#REF!</v>
      </c>
      <c r="Q354" s="84" t="str">
        <f t="shared" si="79"/>
        <v/>
      </c>
      <c r="R354" s="85" t="e">
        <f t="shared" si="67"/>
        <v>#REF!</v>
      </c>
      <c r="S354" s="84" t="e">
        <f t="shared" si="67"/>
        <v>#REF!</v>
      </c>
      <c r="T354" s="85" t="e">
        <f t="shared" si="68"/>
        <v>#REF!</v>
      </c>
      <c r="U354" s="85" t="e">
        <f t="shared" si="69"/>
        <v>#REF!</v>
      </c>
      <c r="V354" s="86" t="e">
        <f>#REF!</f>
        <v>#REF!</v>
      </c>
      <c r="W354" s="87">
        <f t="shared" si="70"/>
        <v>0</v>
      </c>
      <c r="X354" s="87">
        <f t="shared" si="70"/>
        <v>0</v>
      </c>
      <c r="Y354" s="88">
        <f t="shared" si="71"/>
        <v>0</v>
      </c>
      <c r="Z354" s="88">
        <f t="shared" si="72"/>
        <v>0</v>
      </c>
      <c r="AA354" s="88">
        <f t="shared" si="73"/>
        <v>4</v>
      </c>
    </row>
    <row r="355" spans="9:27">
      <c r="I355" s="82" t="e">
        <f>IF(#REF!&lt;&gt;"",#REF!,"")</f>
        <v>#REF!</v>
      </c>
      <c r="J355" s="82" t="e">
        <f t="shared" si="74"/>
        <v>#REF!</v>
      </c>
      <c r="L355" s="83" t="e">
        <f t="shared" si="75"/>
        <v>#REF!</v>
      </c>
      <c r="M355" s="82" t="e">
        <f t="shared" si="78"/>
        <v>#REF!</v>
      </c>
      <c r="N355" s="82" t="e">
        <f t="shared" si="76"/>
        <v>#REF!</v>
      </c>
      <c r="O355" s="82" t="e">
        <f t="shared" si="77"/>
        <v>#REF!</v>
      </c>
      <c r="Q355" s="84" t="str">
        <f t="shared" si="79"/>
        <v/>
      </c>
      <c r="R355" s="85" t="e">
        <f t="shared" si="67"/>
        <v>#REF!</v>
      </c>
      <c r="S355" s="84" t="e">
        <f t="shared" si="67"/>
        <v>#REF!</v>
      </c>
      <c r="T355" s="85" t="e">
        <f t="shared" si="68"/>
        <v>#REF!</v>
      </c>
      <c r="U355" s="85" t="e">
        <f t="shared" si="69"/>
        <v>#REF!</v>
      </c>
      <c r="V355" s="86" t="e">
        <f>#REF!</f>
        <v>#REF!</v>
      </c>
      <c r="W355" s="87">
        <f t="shared" si="70"/>
        <v>0</v>
      </c>
      <c r="X355" s="87">
        <f t="shared" si="70"/>
        <v>0</v>
      </c>
      <c r="Y355" s="88">
        <f t="shared" si="71"/>
        <v>0</v>
      </c>
      <c r="Z355" s="88">
        <f t="shared" si="72"/>
        <v>0</v>
      </c>
      <c r="AA355" s="88">
        <f t="shared" si="73"/>
        <v>4</v>
      </c>
    </row>
    <row r="356" spans="9:27">
      <c r="I356" s="82" t="e">
        <f>IF(#REF!&lt;&gt;"",#REF!,"")</f>
        <v>#REF!</v>
      </c>
      <c r="J356" s="82" t="e">
        <f t="shared" si="74"/>
        <v>#REF!</v>
      </c>
      <c r="L356" s="83" t="e">
        <f t="shared" si="75"/>
        <v>#REF!</v>
      </c>
      <c r="M356" s="82" t="e">
        <f t="shared" si="78"/>
        <v>#REF!</v>
      </c>
      <c r="N356" s="82" t="e">
        <f t="shared" si="76"/>
        <v>#REF!</v>
      </c>
      <c r="O356" s="82" t="e">
        <f t="shared" si="77"/>
        <v>#REF!</v>
      </c>
      <c r="Q356" s="84" t="str">
        <f t="shared" si="79"/>
        <v/>
      </c>
      <c r="R356" s="85" t="e">
        <f t="shared" si="67"/>
        <v>#REF!</v>
      </c>
      <c r="S356" s="84" t="e">
        <f t="shared" si="67"/>
        <v>#REF!</v>
      </c>
      <c r="T356" s="85" t="e">
        <f t="shared" si="68"/>
        <v>#REF!</v>
      </c>
      <c r="U356" s="85" t="e">
        <f t="shared" si="69"/>
        <v>#REF!</v>
      </c>
      <c r="V356" s="86" t="e">
        <f>#REF!</f>
        <v>#REF!</v>
      </c>
      <c r="W356" s="87">
        <f t="shared" si="70"/>
        <v>0</v>
      </c>
      <c r="X356" s="87">
        <f t="shared" si="70"/>
        <v>0</v>
      </c>
      <c r="Y356" s="88">
        <f t="shared" si="71"/>
        <v>0</v>
      </c>
      <c r="Z356" s="88">
        <f t="shared" si="72"/>
        <v>0</v>
      </c>
      <c r="AA356" s="88">
        <f t="shared" si="73"/>
        <v>4</v>
      </c>
    </row>
    <row r="357" spans="9:27">
      <c r="I357" s="82" t="e">
        <f>IF(#REF!&lt;&gt;"",#REF!,"")</f>
        <v>#REF!</v>
      </c>
      <c r="J357" s="82" t="e">
        <f t="shared" si="74"/>
        <v>#REF!</v>
      </c>
      <c r="L357" s="83" t="e">
        <f t="shared" si="75"/>
        <v>#REF!</v>
      </c>
      <c r="M357" s="82" t="e">
        <f t="shared" si="78"/>
        <v>#REF!</v>
      </c>
      <c r="N357" s="82" t="e">
        <f t="shared" si="76"/>
        <v>#REF!</v>
      </c>
      <c r="O357" s="82" t="e">
        <f t="shared" si="77"/>
        <v>#REF!</v>
      </c>
      <c r="Q357" s="84" t="str">
        <f t="shared" si="79"/>
        <v/>
      </c>
      <c r="R357" s="85" t="e">
        <f t="shared" si="67"/>
        <v>#REF!</v>
      </c>
      <c r="S357" s="84" t="e">
        <f t="shared" si="67"/>
        <v>#REF!</v>
      </c>
      <c r="T357" s="85" t="e">
        <f t="shared" si="68"/>
        <v>#REF!</v>
      </c>
      <c r="U357" s="85" t="e">
        <f t="shared" si="69"/>
        <v>#REF!</v>
      </c>
      <c r="V357" s="86" t="e">
        <f>#REF!</f>
        <v>#REF!</v>
      </c>
      <c r="W357" s="87">
        <f t="shared" si="70"/>
        <v>0</v>
      </c>
      <c r="X357" s="87">
        <f t="shared" si="70"/>
        <v>0</v>
      </c>
      <c r="Y357" s="88">
        <f t="shared" si="71"/>
        <v>0</v>
      </c>
      <c r="Z357" s="88">
        <f t="shared" si="72"/>
        <v>0</v>
      </c>
      <c r="AA357" s="88">
        <f t="shared" si="73"/>
        <v>4</v>
      </c>
    </row>
    <row r="358" spans="9:27">
      <c r="I358" s="82" t="e">
        <f>IF(#REF!&lt;&gt;"",#REF!,"")</f>
        <v>#REF!</v>
      </c>
      <c r="J358" s="82" t="e">
        <f t="shared" si="74"/>
        <v>#REF!</v>
      </c>
      <c r="L358" s="83" t="e">
        <f t="shared" si="75"/>
        <v>#REF!</v>
      </c>
      <c r="M358" s="82" t="e">
        <f t="shared" si="78"/>
        <v>#REF!</v>
      </c>
      <c r="N358" s="82" t="e">
        <f t="shared" si="76"/>
        <v>#REF!</v>
      </c>
      <c r="O358" s="82" t="e">
        <f t="shared" si="77"/>
        <v>#REF!</v>
      </c>
      <c r="Q358" s="84" t="str">
        <f t="shared" si="79"/>
        <v/>
      </c>
      <c r="R358" s="85" t="e">
        <f t="shared" si="67"/>
        <v>#REF!</v>
      </c>
      <c r="S358" s="84" t="e">
        <f t="shared" si="67"/>
        <v>#REF!</v>
      </c>
      <c r="T358" s="85" t="e">
        <f t="shared" si="68"/>
        <v>#REF!</v>
      </c>
      <c r="U358" s="85" t="e">
        <f t="shared" si="69"/>
        <v>#REF!</v>
      </c>
      <c r="V358" s="86" t="e">
        <f>#REF!</f>
        <v>#REF!</v>
      </c>
      <c r="W358" s="87">
        <f t="shared" si="70"/>
        <v>0</v>
      </c>
      <c r="X358" s="87">
        <f t="shared" si="70"/>
        <v>0</v>
      </c>
      <c r="Y358" s="88">
        <f t="shared" si="71"/>
        <v>0</v>
      </c>
      <c r="Z358" s="88">
        <f t="shared" si="72"/>
        <v>0</v>
      </c>
      <c r="AA358" s="88">
        <f t="shared" si="73"/>
        <v>4</v>
      </c>
    </row>
    <row r="359" spans="9:27">
      <c r="I359" s="82" t="e">
        <f>IF(#REF!&lt;&gt;"",#REF!,"")</f>
        <v>#REF!</v>
      </c>
      <c r="J359" s="82" t="e">
        <f t="shared" si="74"/>
        <v>#REF!</v>
      </c>
      <c r="L359" s="83" t="e">
        <f t="shared" si="75"/>
        <v>#REF!</v>
      </c>
      <c r="M359" s="82" t="e">
        <f t="shared" si="78"/>
        <v>#REF!</v>
      </c>
      <c r="N359" s="82" t="e">
        <f t="shared" si="76"/>
        <v>#REF!</v>
      </c>
      <c r="O359" s="82" t="e">
        <f t="shared" si="77"/>
        <v>#REF!</v>
      </c>
      <c r="Q359" s="84" t="str">
        <f t="shared" si="79"/>
        <v/>
      </c>
      <c r="R359" s="85" t="e">
        <f t="shared" si="67"/>
        <v>#REF!</v>
      </c>
      <c r="S359" s="84" t="e">
        <f t="shared" si="67"/>
        <v>#REF!</v>
      </c>
      <c r="T359" s="85" t="e">
        <f t="shared" si="68"/>
        <v>#REF!</v>
      </c>
      <c r="U359" s="85" t="e">
        <f t="shared" si="69"/>
        <v>#REF!</v>
      </c>
      <c r="V359" s="86" t="e">
        <f>#REF!</f>
        <v>#REF!</v>
      </c>
      <c r="W359" s="87">
        <f t="shared" si="70"/>
        <v>0</v>
      </c>
      <c r="X359" s="87">
        <f t="shared" si="70"/>
        <v>0</v>
      </c>
      <c r="Y359" s="88">
        <f t="shared" si="71"/>
        <v>0</v>
      </c>
      <c r="Z359" s="88">
        <f t="shared" si="72"/>
        <v>0</v>
      </c>
      <c r="AA359" s="88">
        <f t="shared" si="73"/>
        <v>4</v>
      </c>
    </row>
    <row r="360" spans="9:27">
      <c r="I360" s="82" t="e">
        <f>IF(#REF!&lt;&gt;"",#REF!,"")</f>
        <v>#REF!</v>
      </c>
      <c r="J360" s="82" t="e">
        <f t="shared" si="74"/>
        <v>#REF!</v>
      </c>
      <c r="L360" s="83" t="e">
        <f t="shared" si="75"/>
        <v>#REF!</v>
      </c>
      <c r="M360" s="82" t="e">
        <f t="shared" si="78"/>
        <v>#REF!</v>
      </c>
      <c r="N360" s="82" t="e">
        <f t="shared" si="76"/>
        <v>#REF!</v>
      </c>
      <c r="O360" s="82" t="e">
        <f t="shared" si="77"/>
        <v>#REF!</v>
      </c>
      <c r="Q360" s="84" t="str">
        <f t="shared" si="79"/>
        <v/>
      </c>
      <c r="R360" s="85" t="e">
        <f t="shared" si="67"/>
        <v>#REF!</v>
      </c>
      <c r="S360" s="84" t="e">
        <f t="shared" si="67"/>
        <v>#REF!</v>
      </c>
      <c r="T360" s="85" t="e">
        <f t="shared" si="68"/>
        <v>#REF!</v>
      </c>
      <c r="U360" s="85" t="e">
        <f t="shared" si="69"/>
        <v>#REF!</v>
      </c>
      <c r="V360" s="86" t="e">
        <f>#REF!</f>
        <v>#REF!</v>
      </c>
      <c r="W360" s="87">
        <f t="shared" si="70"/>
        <v>0</v>
      </c>
      <c r="X360" s="87">
        <f t="shared" si="70"/>
        <v>0</v>
      </c>
      <c r="Y360" s="88">
        <f t="shared" si="71"/>
        <v>0</v>
      </c>
      <c r="Z360" s="88">
        <f t="shared" si="72"/>
        <v>0</v>
      </c>
      <c r="AA360" s="88">
        <f t="shared" si="73"/>
        <v>4</v>
      </c>
    </row>
    <row r="361" spans="9:27">
      <c r="I361" s="82" t="e">
        <f>IF(#REF!&lt;&gt;"",#REF!,"")</f>
        <v>#REF!</v>
      </c>
      <c r="J361" s="82" t="e">
        <f t="shared" si="74"/>
        <v>#REF!</v>
      </c>
      <c r="L361" s="83" t="e">
        <f t="shared" si="75"/>
        <v>#REF!</v>
      </c>
      <c r="M361" s="82" t="e">
        <f t="shared" si="78"/>
        <v>#REF!</v>
      </c>
      <c r="N361" s="82" t="e">
        <f t="shared" si="76"/>
        <v>#REF!</v>
      </c>
      <c r="O361" s="82" t="e">
        <f t="shared" si="77"/>
        <v>#REF!</v>
      </c>
      <c r="Q361" s="84" t="str">
        <f t="shared" si="79"/>
        <v/>
      </c>
      <c r="R361" s="85" t="e">
        <f t="shared" si="67"/>
        <v>#REF!</v>
      </c>
      <c r="S361" s="84" t="e">
        <f t="shared" si="67"/>
        <v>#REF!</v>
      </c>
      <c r="T361" s="85" t="e">
        <f t="shared" si="68"/>
        <v>#REF!</v>
      </c>
      <c r="U361" s="85" t="e">
        <f t="shared" si="69"/>
        <v>#REF!</v>
      </c>
      <c r="V361" s="86" t="e">
        <f>#REF!</f>
        <v>#REF!</v>
      </c>
      <c r="W361" s="87">
        <f t="shared" si="70"/>
        <v>0</v>
      </c>
      <c r="X361" s="87">
        <f t="shared" si="70"/>
        <v>0</v>
      </c>
      <c r="Y361" s="88">
        <f t="shared" si="71"/>
        <v>0</v>
      </c>
      <c r="Z361" s="88">
        <f t="shared" si="72"/>
        <v>0</v>
      </c>
      <c r="AA361" s="88">
        <f t="shared" si="73"/>
        <v>4</v>
      </c>
    </row>
    <row r="362" spans="9:27">
      <c r="I362" s="82" t="e">
        <f>IF(#REF!&lt;&gt;"",#REF!,"")</f>
        <v>#REF!</v>
      </c>
      <c r="J362" s="82" t="e">
        <f t="shared" si="74"/>
        <v>#REF!</v>
      </c>
      <c r="L362" s="83" t="e">
        <f t="shared" si="75"/>
        <v>#REF!</v>
      </c>
      <c r="M362" s="82" t="e">
        <f t="shared" si="78"/>
        <v>#REF!</v>
      </c>
      <c r="N362" s="82" t="e">
        <f t="shared" si="76"/>
        <v>#REF!</v>
      </c>
      <c r="O362" s="82" t="e">
        <f t="shared" si="77"/>
        <v>#REF!</v>
      </c>
      <c r="Q362" s="84" t="str">
        <f t="shared" si="79"/>
        <v/>
      </c>
      <c r="R362" s="85" t="e">
        <f t="shared" si="67"/>
        <v>#REF!</v>
      </c>
      <c r="S362" s="84" t="e">
        <f t="shared" si="67"/>
        <v>#REF!</v>
      </c>
      <c r="T362" s="85" t="e">
        <f t="shared" si="68"/>
        <v>#REF!</v>
      </c>
      <c r="U362" s="85" t="e">
        <f t="shared" si="69"/>
        <v>#REF!</v>
      </c>
      <c r="V362" s="86" t="e">
        <f>#REF!</f>
        <v>#REF!</v>
      </c>
      <c r="W362" s="87">
        <f t="shared" si="70"/>
        <v>0</v>
      </c>
      <c r="X362" s="87">
        <f t="shared" si="70"/>
        <v>0</v>
      </c>
      <c r="Y362" s="88">
        <f t="shared" si="71"/>
        <v>0</v>
      </c>
      <c r="Z362" s="88">
        <f t="shared" si="72"/>
        <v>0</v>
      </c>
      <c r="AA362" s="88">
        <f t="shared" si="73"/>
        <v>4</v>
      </c>
    </row>
    <row r="363" spans="9:27">
      <c r="I363" s="82" t="e">
        <f>IF(#REF!&lt;&gt;"",#REF!,"")</f>
        <v>#REF!</v>
      </c>
      <c r="J363" s="82" t="e">
        <f t="shared" si="74"/>
        <v>#REF!</v>
      </c>
      <c r="L363" s="83" t="e">
        <f t="shared" si="75"/>
        <v>#REF!</v>
      </c>
      <c r="M363" s="82" t="e">
        <f t="shared" si="78"/>
        <v>#REF!</v>
      </c>
      <c r="N363" s="82" t="e">
        <f t="shared" si="76"/>
        <v>#REF!</v>
      </c>
      <c r="O363" s="82" t="e">
        <f t="shared" si="77"/>
        <v>#REF!</v>
      </c>
      <c r="Q363" s="84" t="str">
        <f t="shared" si="79"/>
        <v/>
      </c>
      <c r="R363" s="85" t="e">
        <f t="shared" si="67"/>
        <v>#REF!</v>
      </c>
      <c r="S363" s="84" t="e">
        <f t="shared" si="67"/>
        <v>#REF!</v>
      </c>
      <c r="T363" s="85" t="e">
        <f t="shared" si="68"/>
        <v>#REF!</v>
      </c>
      <c r="U363" s="85" t="e">
        <f t="shared" si="69"/>
        <v>#REF!</v>
      </c>
      <c r="V363" s="86" t="e">
        <f>#REF!</f>
        <v>#REF!</v>
      </c>
      <c r="W363" s="87">
        <f t="shared" si="70"/>
        <v>0</v>
      </c>
      <c r="X363" s="87">
        <f t="shared" si="70"/>
        <v>0</v>
      </c>
      <c r="Y363" s="88">
        <f t="shared" si="71"/>
        <v>0</v>
      </c>
      <c r="Z363" s="88">
        <f t="shared" si="72"/>
        <v>0</v>
      </c>
      <c r="AA363" s="88">
        <f t="shared" si="73"/>
        <v>4</v>
      </c>
    </row>
    <row r="364" spans="9:27">
      <c r="I364" s="82" t="e">
        <f>IF(#REF!&lt;&gt;"",#REF!,"")</f>
        <v>#REF!</v>
      </c>
      <c r="J364" s="82" t="e">
        <f t="shared" si="74"/>
        <v>#REF!</v>
      </c>
      <c r="L364" s="83" t="e">
        <f t="shared" si="75"/>
        <v>#REF!</v>
      </c>
      <c r="M364" s="82" t="e">
        <f t="shared" si="78"/>
        <v>#REF!</v>
      </c>
      <c r="N364" s="82" t="e">
        <f t="shared" si="76"/>
        <v>#REF!</v>
      </c>
      <c r="O364" s="82" t="e">
        <f t="shared" si="77"/>
        <v>#REF!</v>
      </c>
      <c r="Q364" s="84" t="str">
        <f t="shared" si="79"/>
        <v/>
      </c>
      <c r="R364" s="85" t="e">
        <f t="shared" si="67"/>
        <v>#REF!</v>
      </c>
      <c r="S364" s="84" t="e">
        <f t="shared" si="67"/>
        <v>#REF!</v>
      </c>
      <c r="T364" s="85" t="e">
        <f t="shared" si="68"/>
        <v>#REF!</v>
      </c>
      <c r="U364" s="85" t="e">
        <f t="shared" si="69"/>
        <v>#REF!</v>
      </c>
      <c r="V364" s="86" t="e">
        <f>#REF!</f>
        <v>#REF!</v>
      </c>
      <c r="W364" s="87">
        <f t="shared" si="70"/>
        <v>0</v>
      </c>
      <c r="X364" s="87">
        <f t="shared" si="70"/>
        <v>0</v>
      </c>
      <c r="Y364" s="88">
        <f t="shared" si="71"/>
        <v>0</v>
      </c>
      <c r="Z364" s="88">
        <f t="shared" si="72"/>
        <v>0</v>
      </c>
      <c r="AA364" s="88">
        <f t="shared" si="73"/>
        <v>4</v>
      </c>
    </row>
    <row r="365" spans="9:27">
      <c r="I365" s="82" t="e">
        <f>IF(#REF!&lt;&gt;"",#REF!,"")</f>
        <v>#REF!</v>
      </c>
      <c r="J365" s="82" t="e">
        <f t="shared" si="74"/>
        <v>#REF!</v>
      </c>
      <c r="L365" s="83" t="e">
        <f t="shared" si="75"/>
        <v>#REF!</v>
      </c>
      <c r="M365" s="82" t="e">
        <f t="shared" si="78"/>
        <v>#REF!</v>
      </c>
      <c r="N365" s="82" t="e">
        <f t="shared" si="76"/>
        <v>#REF!</v>
      </c>
      <c r="O365" s="82" t="e">
        <f t="shared" si="77"/>
        <v>#REF!</v>
      </c>
      <c r="Q365" s="84" t="str">
        <f t="shared" si="79"/>
        <v/>
      </c>
      <c r="R365" s="85" t="e">
        <f t="shared" si="67"/>
        <v>#REF!</v>
      </c>
      <c r="S365" s="84" t="e">
        <f t="shared" si="67"/>
        <v>#REF!</v>
      </c>
      <c r="T365" s="85" t="e">
        <f t="shared" si="68"/>
        <v>#REF!</v>
      </c>
      <c r="U365" s="85" t="e">
        <f t="shared" si="69"/>
        <v>#REF!</v>
      </c>
      <c r="V365" s="86" t="e">
        <f>#REF!</f>
        <v>#REF!</v>
      </c>
      <c r="W365" s="87">
        <f t="shared" si="70"/>
        <v>0</v>
      </c>
      <c r="X365" s="87">
        <f t="shared" si="70"/>
        <v>0</v>
      </c>
      <c r="Y365" s="88">
        <f t="shared" si="71"/>
        <v>0</v>
      </c>
      <c r="Z365" s="88">
        <f t="shared" si="72"/>
        <v>0</v>
      </c>
      <c r="AA365" s="88">
        <f t="shared" si="73"/>
        <v>4</v>
      </c>
    </row>
    <row r="366" spans="9:27">
      <c r="I366" s="82" t="e">
        <f>IF(#REF!&lt;&gt;"",#REF!,"")</f>
        <v>#REF!</v>
      </c>
      <c r="J366" s="82" t="e">
        <f t="shared" si="74"/>
        <v>#REF!</v>
      </c>
      <c r="L366" s="83" t="e">
        <f t="shared" si="75"/>
        <v>#REF!</v>
      </c>
      <c r="M366" s="82" t="e">
        <f t="shared" si="78"/>
        <v>#REF!</v>
      </c>
      <c r="N366" s="82" t="e">
        <f t="shared" si="76"/>
        <v>#REF!</v>
      </c>
      <c r="O366" s="82" t="e">
        <f t="shared" si="77"/>
        <v>#REF!</v>
      </c>
      <c r="Q366" s="84" t="str">
        <f t="shared" si="79"/>
        <v/>
      </c>
      <c r="R366" s="85" t="e">
        <f t="shared" si="67"/>
        <v>#REF!</v>
      </c>
      <c r="S366" s="84" t="e">
        <f t="shared" si="67"/>
        <v>#REF!</v>
      </c>
      <c r="T366" s="85" t="e">
        <f t="shared" si="68"/>
        <v>#REF!</v>
      </c>
      <c r="U366" s="85" t="e">
        <f t="shared" si="69"/>
        <v>#REF!</v>
      </c>
      <c r="V366" s="86" t="e">
        <f>#REF!</f>
        <v>#REF!</v>
      </c>
      <c r="W366" s="87">
        <f t="shared" si="70"/>
        <v>0</v>
      </c>
      <c r="X366" s="87">
        <f t="shared" si="70"/>
        <v>0</v>
      </c>
      <c r="Y366" s="88">
        <f t="shared" si="71"/>
        <v>0</v>
      </c>
      <c r="Z366" s="88">
        <f t="shared" si="72"/>
        <v>0</v>
      </c>
      <c r="AA366" s="88">
        <f t="shared" si="73"/>
        <v>4</v>
      </c>
    </row>
    <row r="367" spans="9:27">
      <c r="I367" s="82" t="e">
        <f>IF(#REF!&lt;&gt;"",#REF!,"")</f>
        <v>#REF!</v>
      </c>
      <c r="J367" s="82" t="e">
        <f t="shared" si="74"/>
        <v>#REF!</v>
      </c>
      <c r="L367" s="83" t="e">
        <f t="shared" si="75"/>
        <v>#REF!</v>
      </c>
      <c r="M367" s="82" t="e">
        <f t="shared" si="78"/>
        <v>#REF!</v>
      </c>
      <c r="N367" s="82" t="e">
        <f t="shared" si="76"/>
        <v>#REF!</v>
      </c>
      <c r="O367" s="82" t="e">
        <f t="shared" si="77"/>
        <v>#REF!</v>
      </c>
      <c r="Q367" s="84" t="str">
        <f t="shared" si="79"/>
        <v/>
      </c>
      <c r="R367" s="85" t="e">
        <f t="shared" si="67"/>
        <v>#REF!</v>
      </c>
      <c r="S367" s="84" t="e">
        <f t="shared" si="67"/>
        <v>#REF!</v>
      </c>
      <c r="T367" s="85" t="e">
        <f t="shared" si="68"/>
        <v>#REF!</v>
      </c>
      <c r="U367" s="85" t="e">
        <f t="shared" si="69"/>
        <v>#REF!</v>
      </c>
      <c r="V367" s="86" t="e">
        <f>#REF!</f>
        <v>#REF!</v>
      </c>
      <c r="W367" s="87">
        <f t="shared" si="70"/>
        <v>0</v>
      </c>
      <c r="X367" s="87">
        <f t="shared" si="70"/>
        <v>0</v>
      </c>
      <c r="Y367" s="88">
        <f t="shared" si="71"/>
        <v>0</v>
      </c>
      <c r="Z367" s="88">
        <f t="shared" si="72"/>
        <v>0</v>
      </c>
      <c r="AA367" s="88">
        <f t="shared" si="73"/>
        <v>4</v>
      </c>
    </row>
    <row r="368" spans="9:27">
      <c r="I368" s="82" t="e">
        <f>IF(#REF!&lt;&gt;"",#REF!,"")</f>
        <v>#REF!</v>
      </c>
      <c r="J368" s="82" t="e">
        <f t="shared" si="74"/>
        <v>#REF!</v>
      </c>
      <c r="L368" s="83" t="e">
        <f t="shared" si="75"/>
        <v>#REF!</v>
      </c>
      <c r="M368" s="82" t="e">
        <f t="shared" si="78"/>
        <v>#REF!</v>
      </c>
      <c r="N368" s="82" t="e">
        <f t="shared" si="76"/>
        <v>#REF!</v>
      </c>
      <c r="O368" s="82" t="e">
        <f t="shared" si="77"/>
        <v>#REF!</v>
      </c>
      <c r="Q368" s="84" t="str">
        <f t="shared" si="79"/>
        <v/>
      </c>
      <c r="R368" s="85" t="e">
        <f t="shared" si="67"/>
        <v>#REF!</v>
      </c>
      <c r="S368" s="84" t="e">
        <f t="shared" si="67"/>
        <v>#REF!</v>
      </c>
      <c r="T368" s="85" t="e">
        <f t="shared" si="68"/>
        <v>#REF!</v>
      </c>
      <c r="U368" s="85" t="e">
        <f t="shared" si="69"/>
        <v>#REF!</v>
      </c>
      <c r="V368" s="86" t="e">
        <f>#REF!</f>
        <v>#REF!</v>
      </c>
      <c r="W368" s="87">
        <f t="shared" si="70"/>
        <v>0</v>
      </c>
      <c r="X368" s="87">
        <f t="shared" si="70"/>
        <v>0</v>
      </c>
      <c r="Y368" s="88">
        <f t="shared" si="71"/>
        <v>0</v>
      </c>
      <c r="Z368" s="88">
        <f t="shared" si="72"/>
        <v>0</v>
      </c>
      <c r="AA368" s="88">
        <f t="shared" si="73"/>
        <v>4</v>
      </c>
    </row>
    <row r="369" spans="9:27">
      <c r="I369" s="82" t="e">
        <f>IF(#REF!&lt;&gt;"",#REF!,"")</f>
        <v>#REF!</v>
      </c>
      <c r="J369" s="82" t="e">
        <f t="shared" si="74"/>
        <v>#REF!</v>
      </c>
      <c r="L369" s="83" t="e">
        <f t="shared" si="75"/>
        <v>#REF!</v>
      </c>
      <c r="M369" s="82" t="e">
        <f t="shared" si="78"/>
        <v>#REF!</v>
      </c>
      <c r="N369" s="82" t="e">
        <f t="shared" si="76"/>
        <v>#REF!</v>
      </c>
      <c r="O369" s="82" t="e">
        <f t="shared" si="77"/>
        <v>#REF!</v>
      </c>
      <c r="Q369" s="84" t="str">
        <f t="shared" si="79"/>
        <v/>
      </c>
      <c r="R369" s="85" t="e">
        <f t="shared" si="67"/>
        <v>#REF!</v>
      </c>
      <c r="S369" s="84" t="e">
        <f t="shared" si="67"/>
        <v>#REF!</v>
      </c>
      <c r="T369" s="85" t="e">
        <f t="shared" si="68"/>
        <v>#REF!</v>
      </c>
      <c r="U369" s="85" t="e">
        <f t="shared" si="69"/>
        <v>#REF!</v>
      </c>
      <c r="V369" s="86" t="e">
        <f>#REF!</f>
        <v>#REF!</v>
      </c>
      <c r="W369" s="87">
        <f t="shared" si="70"/>
        <v>0</v>
      </c>
      <c r="X369" s="87">
        <f t="shared" si="70"/>
        <v>0</v>
      </c>
      <c r="Y369" s="88">
        <f t="shared" si="71"/>
        <v>0</v>
      </c>
      <c r="Z369" s="88">
        <f t="shared" si="72"/>
        <v>0</v>
      </c>
      <c r="AA369" s="88">
        <f t="shared" si="73"/>
        <v>4</v>
      </c>
    </row>
    <row r="370" spans="9:27">
      <c r="I370" s="82" t="e">
        <f>IF(#REF!&lt;&gt;"",#REF!,"")</f>
        <v>#REF!</v>
      </c>
      <c r="J370" s="82" t="e">
        <f t="shared" si="74"/>
        <v>#REF!</v>
      </c>
      <c r="L370" s="83" t="e">
        <f t="shared" si="75"/>
        <v>#REF!</v>
      </c>
      <c r="M370" s="82" t="e">
        <f t="shared" si="78"/>
        <v>#REF!</v>
      </c>
      <c r="N370" s="82" t="e">
        <f t="shared" si="76"/>
        <v>#REF!</v>
      </c>
      <c r="O370" s="82" t="e">
        <f t="shared" si="77"/>
        <v>#REF!</v>
      </c>
      <c r="Q370" s="84" t="str">
        <f t="shared" si="79"/>
        <v/>
      </c>
      <c r="R370" s="85" t="e">
        <f t="shared" si="67"/>
        <v>#REF!</v>
      </c>
      <c r="S370" s="84" t="e">
        <f t="shared" si="67"/>
        <v>#REF!</v>
      </c>
      <c r="T370" s="85" t="e">
        <f t="shared" si="68"/>
        <v>#REF!</v>
      </c>
      <c r="U370" s="85" t="e">
        <f t="shared" si="69"/>
        <v>#REF!</v>
      </c>
      <c r="V370" s="86" t="e">
        <f>#REF!</f>
        <v>#REF!</v>
      </c>
      <c r="W370" s="87">
        <f t="shared" si="70"/>
        <v>0</v>
      </c>
      <c r="X370" s="87">
        <f t="shared" si="70"/>
        <v>0</v>
      </c>
      <c r="Y370" s="88">
        <f t="shared" si="71"/>
        <v>0</v>
      </c>
      <c r="Z370" s="88">
        <f t="shared" si="72"/>
        <v>0</v>
      </c>
      <c r="AA370" s="88">
        <f t="shared" si="73"/>
        <v>4</v>
      </c>
    </row>
    <row r="371" spans="9:27">
      <c r="I371" s="82" t="e">
        <f>IF(#REF!&lt;&gt;"",#REF!,"")</f>
        <v>#REF!</v>
      </c>
      <c r="J371" s="82" t="e">
        <f t="shared" si="74"/>
        <v>#REF!</v>
      </c>
      <c r="L371" s="83" t="e">
        <f t="shared" si="75"/>
        <v>#REF!</v>
      </c>
      <c r="M371" s="82" t="e">
        <f t="shared" si="78"/>
        <v>#REF!</v>
      </c>
      <c r="N371" s="82" t="e">
        <f t="shared" si="76"/>
        <v>#REF!</v>
      </c>
      <c r="O371" s="82" t="e">
        <f t="shared" si="77"/>
        <v>#REF!</v>
      </c>
      <c r="Q371" s="84" t="str">
        <f t="shared" si="79"/>
        <v/>
      </c>
      <c r="R371" s="85" t="e">
        <f t="shared" si="67"/>
        <v>#REF!</v>
      </c>
      <c r="S371" s="84" t="e">
        <f t="shared" si="67"/>
        <v>#REF!</v>
      </c>
      <c r="T371" s="85" t="e">
        <f t="shared" si="68"/>
        <v>#REF!</v>
      </c>
      <c r="U371" s="85" t="e">
        <f t="shared" si="69"/>
        <v>#REF!</v>
      </c>
      <c r="V371" s="86" t="e">
        <f>#REF!</f>
        <v>#REF!</v>
      </c>
      <c r="W371" s="87">
        <f t="shared" si="70"/>
        <v>0</v>
      </c>
      <c r="X371" s="87">
        <f t="shared" si="70"/>
        <v>0</v>
      </c>
      <c r="Y371" s="88">
        <f t="shared" si="71"/>
        <v>0</v>
      </c>
      <c r="Z371" s="88">
        <f t="shared" si="72"/>
        <v>0</v>
      </c>
      <c r="AA371" s="88">
        <f t="shared" si="73"/>
        <v>4</v>
      </c>
    </row>
    <row r="372" spans="9:27">
      <c r="I372" s="82" t="e">
        <f>IF(#REF!&lt;&gt;"",#REF!,"")</f>
        <v>#REF!</v>
      </c>
      <c r="J372" s="82" t="e">
        <f t="shared" si="74"/>
        <v>#REF!</v>
      </c>
      <c r="L372" s="83" t="e">
        <f t="shared" si="75"/>
        <v>#REF!</v>
      </c>
      <c r="M372" s="82" t="e">
        <f t="shared" si="78"/>
        <v>#REF!</v>
      </c>
      <c r="N372" s="82" t="e">
        <f t="shared" si="76"/>
        <v>#REF!</v>
      </c>
      <c r="O372" s="82" t="e">
        <f t="shared" si="77"/>
        <v>#REF!</v>
      </c>
      <c r="Q372" s="84" t="str">
        <f t="shared" si="79"/>
        <v/>
      </c>
      <c r="R372" s="85" t="e">
        <f t="shared" si="67"/>
        <v>#REF!</v>
      </c>
      <c r="S372" s="84" t="e">
        <f t="shared" si="67"/>
        <v>#REF!</v>
      </c>
      <c r="T372" s="85" t="e">
        <f t="shared" si="68"/>
        <v>#REF!</v>
      </c>
      <c r="U372" s="85" t="e">
        <f t="shared" si="69"/>
        <v>#REF!</v>
      </c>
      <c r="V372" s="86" t="e">
        <f>#REF!</f>
        <v>#REF!</v>
      </c>
      <c r="W372" s="87">
        <f t="shared" si="70"/>
        <v>0</v>
      </c>
      <c r="X372" s="87">
        <f t="shared" si="70"/>
        <v>0</v>
      </c>
      <c r="Y372" s="88">
        <f t="shared" si="71"/>
        <v>0</v>
      </c>
      <c r="Z372" s="88">
        <f t="shared" si="72"/>
        <v>0</v>
      </c>
      <c r="AA372" s="88">
        <f t="shared" si="73"/>
        <v>4</v>
      </c>
    </row>
    <row r="373" spans="9:27">
      <c r="I373" s="82" t="e">
        <f>IF(#REF!&lt;&gt;"",#REF!,"")</f>
        <v>#REF!</v>
      </c>
      <c r="J373" s="82" t="e">
        <f t="shared" si="74"/>
        <v>#REF!</v>
      </c>
      <c r="L373" s="83" t="e">
        <f t="shared" si="75"/>
        <v>#REF!</v>
      </c>
      <c r="M373" s="82" t="e">
        <f t="shared" si="78"/>
        <v>#REF!</v>
      </c>
      <c r="N373" s="82" t="e">
        <f t="shared" si="76"/>
        <v>#REF!</v>
      </c>
      <c r="O373" s="82" t="e">
        <f t="shared" si="77"/>
        <v>#REF!</v>
      </c>
      <c r="Q373" s="84" t="str">
        <f t="shared" si="79"/>
        <v/>
      </c>
      <c r="R373" s="85" t="e">
        <f t="shared" si="67"/>
        <v>#REF!</v>
      </c>
      <c r="S373" s="84" t="e">
        <f t="shared" si="67"/>
        <v>#REF!</v>
      </c>
      <c r="T373" s="85" t="e">
        <f t="shared" si="68"/>
        <v>#REF!</v>
      </c>
      <c r="U373" s="85" t="e">
        <f t="shared" si="69"/>
        <v>#REF!</v>
      </c>
      <c r="V373" s="86" t="e">
        <f>#REF!</f>
        <v>#REF!</v>
      </c>
      <c r="W373" s="87">
        <f t="shared" si="70"/>
        <v>0</v>
      </c>
      <c r="X373" s="87">
        <f t="shared" si="70"/>
        <v>0</v>
      </c>
      <c r="Y373" s="88">
        <f t="shared" si="71"/>
        <v>0</v>
      </c>
      <c r="Z373" s="88">
        <f t="shared" si="72"/>
        <v>0</v>
      </c>
      <c r="AA373" s="88">
        <f t="shared" si="73"/>
        <v>4</v>
      </c>
    </row>
    <row r="374" spans="9:27">
      <c r="I374" s="82" t="e">
        <f>IF(#REF!&lt;&gt;"",#REF!,"")</f>
        <v>#REF!</v>
      </c>
      <c r="J374" s="82" t="e">
        <f t="shared" si="74"/>
        <v>#REF!</v>
      </c>
      <c r="L374" s="83" t="e">
        <f t="shared" si="75"/>
        <v>#REF!</v>
      </c>
      <c r="M374" s="82" t="e">
        <f t="shared" si="78"/>
        <v>#REF!</v>
      </c>
      <c r="N374" s="82" t="e">
        <f t="shared" si="76"/>
        <v>#REF!</v>
      </c>
      <c r="O374" s="82" t="e">
        <f t="shared" si="77"/>
        <v>#REF!</v>
      </c>
      <c r="Q374" s="84" t="str">
        <f t="shared" si="79"/>
        <v/>
      </c>
      <c r="R374" s="85" t="e">
        <f t="shared" si="67"/>
        <v>#REF!</v>
      </c>
      <c r="S374" s="84" t="e">
        <f t="shared" si="67"/>
        <v>#REF!</v>
      </c>
      <c r="T374" s="85" t="e">
        <f t="shared" si="68"/>
        <v>#REF!</v>
      </c>
      <c r="U374" s="85" t="e">
        <f t="shared" si="69"/>
        <v>#REF!</v>
      </c>
      <c r="V374" s="86" t="e">
        <f>#REF!</f>
        <v>#REF!</v>
      </c>
      <c r="W374" s="87">
        <f t="shared" si="70"/>
        <v>0</v>
      </c>
      <c r="X374" s="87">
        <f t="shared" si="70"/>
        <v>0</v>
      </c>
      <c r="Y374" s="88">
        <f t="shared" si="71"/>
        <v>0</v>
      </c>
      <c r="Z374" s="88">
        <f t="shared" si="72"/>
        <v>0</v>
      </c>
      <c r="AA374" s="88">
        <f t="shared" si="73"/>
        <v>4</v>
      </c>
    </row>
    <row r="375" spans="9:27">
      <c r="I375" s="82" t="e">
        <f>IF(#REF!&lt;&gt;"",#REF!,"")</f>
        <v>#REF!</v>
      </c>
      <c r="J375" s="82" t="e">
        <f t="shared" si="74"/>
        <v>#REF!</v>
      </c>
      <c r="L375" s="83" t="e">
        <f t="shared" si="75"/>
        <v>#REF!</v>
      </c>
      <c r="M375" s="82" t="e">
        <f t="shared" si="78"/>
        <v>#REF!</v>
      </c>
      <c r="N375" s="82" t="e">
        <f t="shared" si="76"/>
        <v>#REF!</v>
      </c>
      <c r="O375" s="82" t="e">
        <f t="shared" si="77"/>
        <v>#REF!</v>
      </c>
      <c r="Q375" s="84" t="str">
        <f t="shared" si="79"/>
        <v/>
      </c>
      <c r="R375" s="85" t="e">
        <f t="shared" si="67"/>
        <v>#REF!</v>
      </c>
      <c r="S375" s="84" t="e">
        <f t="shared" si="67"/>
        <v>#REF!</v>
      </c>
      <c r="T375" s="85" t="e">
        <f t="shared" si="68"/>
        <v>#REF!</v>
      </c>
      <c r="U375" s="85" t="e">
        <f t="shared" si="69"/>
        <v>#REF!</v>
      </c>
      <c r="V375" s="86" t="e">
        <f>#REF!</f>
        <v>#REF!</v>
      </c>
      <c r="W375" s="87">
        <f t="shared" si="70"/>
        <v>0</v>
      </c>
      <c r="X375" s="87">
        <f t="shared" si="70"/>
        <v>0</v>
      </c>
      <c r="Y375" s="88">
        <f t="shared" si="71"/>
        <v>0</v>
      </c>
      <c r="Z375" s="88">
        <f t="shared" si="72"/>
        <v>0</v>
      </c>
      <c r="AA375" s="88">
        <f t="shared" si="73"/>
        <v>4</v>
      </c>
    </row>
    <row r="376" spans="9:27">
      <c r="I376" s="82" t="e">
        <f>IF(#REF!&lt;&gt;"",#REF!,"")</f>
        <v>#REF!</v>
      </c>
      <c r="J376" s="82" t="e">
        <f t="shared" si="74"/>
        <v>#REF!</v>
      </c>
      <c r="L376" s="83" t="e">
        <f t="shared" si="75"/>
        <v>#REF!</v>
      </c>
      <c r="M376" s="82" t="e">
        <f t="shared" si="78"/>
        <v>#REF!</v>
      </c>
      <c r="N376" s="82" t="e">
        <f t="shared" si="76"/>
        <v>#REF!</v>
      </c>
      <c r="O376" s="82" t="e">
        <f t="shared" si="77"/>
        <v>#REF!</v>
      </c>
      <c r="Q376" s="84" t="str">
        <f t="shared" si="79"/>
        <v/>
      </c>
      <c r="R376" s="85" t="e">
        <f t="shared" si="67"/>
        <v>#REF!</v>
      </c>
      <c r="S376" s="84" t="e">
        <f t="shared" si="67"/>
        <v>#REF!</v>
      </c>
      <c r="T376" s="85" t="e">
        <f t="shared" si="68"/>
        <v>#REF!</v>
      </c>
      <c r="U376" s="85" t="e">
        <f t="shared" si="69"/>
        <v>#REF!</v>
      </c>
      <c r="V376" s="86" t="e">
        <f>#REF!</f>
        <v>#REF!</v>
      </c>
      <c r="W376" s="87">
        <f t="shared" si="70"/>
        <v>0</v>
      </c>
      <c r="X376" s="87">
        <f t="shared" si="70"/>
        <v>0</v>
      </c>
      <c r="Y376" s="88">
        <f t="shared" si="71"/>
        <v>0</v>
      </c>
      <c r="Z376" s="88">
        <f t="shared" si="72"/>
        <v>0</v>
      </c>
      <c r="AA376" s="88">
        <f t="shared" si="73"/>
        <v>4</v>
      </c>
    </row>
    <row r="377" spans="9:27">
      <c r="I377" s="82" t="e">
        <f>IF(#REF!&lt;&gt;"",#REF!,"")</f>
        <v>#REF!</v>
      </c>
      <c r="J377" s="82" t="e">
        <f t="shared" si="74"/>
        <v>#REF!</v>
      </c>
      <c r="L377" s="83" t="e">
        <f t="shared" si="75"/>
        <v>#REF!</v>
      </c>
      <c r="M377" s="82" t="e">
        <f t="shared" si="78"/>
        <v>#REF!</v>
      </c>
      <c r="N377" s="82" t="e">
        <f t="shared" si="76"/>
        <v>#REF!</v>
      </c>
      <c r="O377" s="82" t="e">
        <f t="shared" si="77"/>
        <v>#REF!</v>
      </c>
      <c r="Q377" s="84" t="str">
        <f t="shared" si="79"/>
        <v/>
      </c>
      <c r="R377" s="85" t="e">
        <f t="shared" si="67"/>
        <v>#REF!</v>
      </c>
      <c r="S377" s="84" t="e">
        <f t="shared" si="67"/>
        <v>#REF!</v>
      </c>
      <c r="T377" s="85" t="e">
        <f t="shared" si="68"/>
        <v>#REF!</v>
      </c>
      <c r="U377" s="85" t="e">
        <f t="shared" si="69"/>
        <v>#REF!</v>
      </c>
      <c r="V377" s="86" t="e">
        <f>#REF!</f>
        <v>#REF!</v>
      </c>
      <c r="W377" s="87">
        <f t="shared" si="70"/>
        <v>0</v>
      </c>
      <c r="X377" s="87">
        <f t="shared" si="70"/>
        <v>0</v>
      </c>
      <c r="Y377" s="88">
        <f t="shared" si="71"/>
        <v>0</v>
      </c>
      <c r="Z377" s="88">
        <f t="shared" si="72"/>
        <v>0</v>
      </c>
      <c r="AA377" s="88">
        <f t="shared" si="73"/>
        <v>4</v>
      </c>
    </row>
    <row r="378" spans="9:27">
      <c r="I378" s="82" t="e">
        <f>IF(#REF!&lt;&gt;"",#REF!,"")</f>
        <v>#REF!</v>
      </c>
      <c r="J378" s="82" t="e">
        <f t="shared" si="74"/>
        <v>#REF!</v>
      </c>
      <c r="L378" s="83" t="e">
        <f t="shared" si="75"/>
        <v>#REF!</v>
      </c>
      <c r="M378" s="82" t="e">
        <f t="shared" si="78"/>
        <v>#REF!</v>
      </c>
      <c r="N378" s="82" t="e">
        <f t="shared" si="76"/>
        <v>#REF!</v>
      </c>
      <c r="O378" s="82" t="e">
        <f t="shared" si="77"/>
        <v>#REF!</v>
      </c>
      <c r="Q378" s="84" t="str">
        <f t="shared" si="79"/>
        <v/>
      </c>
      <c r="R378" s="85" t="e">
        <f t="shared" si="67"/>
        <v>#REF!</v>
      </c>
      <c r="S378" s="84" t="e">
        <f t="shared" si="67"/>
        <v>#REF!</v>
      </c>
      <c r="T378" s="85" t="e">
        <f t="shared" si="68"/>
        <v>#REF!</v>
      </c>
      <c r="U378" s="85" t="e">
        <f t="shared" si="69"/>
        <v>#REF!</v>
      </c>
      <c r="V378" s="86" t="e">
        <f>#REF!</f>
        <v>#REF!</v>
      </c>
      <c r="W378" s="87">
        <f t="shared" si="70"/>
        <v>0</v>
      </c>
      <c r="X378" s="87">
        <f t="shared" si="70"/>
        <v>0</v>
      </c>
      <c r="Y378" s="88">
        <f t="shared" si="71"/>
        <v>0</v>
      </c>
      <c r="Z378" s="88">
        <f t="shared" si="72"/>
        <v>0</v>
      </c>
      <c r="AA378" s="88">
        <f t="shared" si="73"/>
        <v>4</v>
      </c>
    </row>
    <row r="379" spans="9:27">
      <c r="I379" s="82" t="e">
        <f>IF(#REF!&lt;&gt;"",#REF!,"")</f>
        <v>#REF!</v>
      </c>
      <c r="J379" s="82" t="e">
        <f t="shared" si="74"/>
        <v>#REF!</v>
      </c>
      <c r="L379" s="83" t="e">
        <f t="shared" si="75"/>
        <v>#REF!</v>
      </c>
      <c r="M379" s="82" t="e">
        <f t="shared" si="78"/>
        <v>#REF!</v>
      </c>
      <c r="N379" s="82" t="e">
        <f t="shared" si="76"/>
        <v>#REF!</v>
      </c>
      <c r="O379" s="82" t="e">
        <f t="shared" si="77"/>
        <v>#REF!</v>
      </c>
      <c r="Q379" s="84" t="str">
        <f t="shared" si="79"/>
        <v/>
      </c>
      <c r="R379" s="85" t="e">
        <f t="shared" si="67"/>
        <v>#REF!</v>
      </c>
      <c r="S379" s="84" t="e">
        <f t="shared" si="67"/>
        <v>#REF!</v>
      </c>
      <c r="T379" s="85" t="e">
        <f t="shared" si="68"/>
        <v>#REF!</v>
      </c>
      <c r="U379" s="85" t="e">
        <f t="shared" si="69"/>
        <v>#REF!</v>
      </c>
      <c r="V379" s="86" t="e">
        <f>#REF!</f>
        <v>#REF!</v>
      </c>
      <c r="W379" s="87">
        <f t="shared" si="70"/>
        <v>0</v>
      </c>
      <c r="X379" s="87">
        <f t="shared" si="70"/>
        <v>0</v>
      </c>
      <c r="Y379" s="88">
        <f t="shared" si="71"/>
        <v>0</v>
      </c>
      <c r="Z379" s="88">
        <f t="shared" si="72"/>
        <v>0</v>
      </c>
      <c r="AA379" s="88">
        <f t="shared" si="73"/>
        <v>4</v>
      </c>
    </row>
    <row r="380" spans="9:27">
      <c r="I380" s="82" t="e">
        <f>IF(#REF!&lt;&gt;"",#REF!,"")</f>
        <v>#REF!</v>
      </c>
      <c r="J380" s="82" t="e">
        <f t="shared" si="74"/>
        <v>#REF!</v>
      </c>
      <c r="L380" s="83" t="e">
        <f t="shared" si="75"/>
        <v>#REF!</v>
      </c>
      <c r="M380" s="82" t="e">
        <f t="shared" si="78"/>
        <v>#REF!</v>
      </c>
      <c r="N380" s="82" t="e">
        <f t="shared" si="76"/>
        <v>#REF!</v>
      </c>
      <c r="O380" s="82" t="e">
        <f t="shared" si="77"/>
        <v>#REF!</v>
      </c>
      <c r="Q380" s="84" t="str">
        <f t="shared" si="79"/>
        <v/>
      </c>
      <c r="R380" s="85" t="e">
        <f t="shared" si="67"/>
        <v>#REF!</v>
      </c>
      <c r="S380" s="84" t="e">
        <f t="shared" si="67"/>
        <v>#REF!</v>
      </c>
      <c r="T380" s="85" t="e">
        <f t="shared" si="68"/>
        <v>#REF!</v>
      </c>
      <c r="U380" s="85" t="e">
        <f t="shared" si="69"/>
        <v>#REF!</v>
      </c>
      <c r="V380" s="86" t="e">
        <f>#REF!</f>
        <v>#REF!</v>
      </c>
      <c r="W380" s="87">
        <f t="shared" si="70"/>
        <v>0</v>
      </c>
      <c r="X380" s="87">
        <f t="shared" si="70"/>
        <v>0</v>
      </c>
      <c r="Y380" s="88">
        <f t="shared" si="71"/>
        <v>0</v>
      </c>
      <c r="Z380" s="88">
        <f t="shared" si="72"/>
        <v>0</v>
      </c>
      <c r="AA380" s="88">
        <f t="shared" si="73"/>
        <v>4</v>
      </c>
    </row>
    <row r="381" spans="9:27">
      <c r="I381" s="82" t="e">
        <f>IF(#REF!&lt;&gt;"",#REF!,"")</f>
        <v>#REF!</v>
      </c>
      <c r="J381" s="82" t="e">
        <f t="shared" si="74"/>
        <v>#REF!</v>
      </c>
      <c r="L381" s="83" t="e">
        <f t="shared" si="75"/>
        <v>#REF!</v>
      </c>
      <c r="M381" s="82" t="e">
        <f t="shared" si="78"/>
        <v>#REF!</v>
      </c>
      <c r="N381" s="82" t="e">
        <f t="shared" si="76"/>
        <v>#REF!</v>
      </c>
      <c r="O381" s="82" t="e">
        <f t="shared" si="77"/>
        <v>#REF!</v>
      </c>
      <c r="Q381" s="84" t="str">
        <f t="shared" si="79"/>
        <v/>
      </c>
      <c r="R381" s="85" t="e">
        <f t="shared" si="67"/>
        <v>#REF!</v>
      </c>
      <c r="S381" s="84" t="e">
        <f t="shared" si="67"/>
        <v>#REF!</v>
      </c>
      <c r="T381" s="85" t="e">
        <f t="shared" si="68"/>
        <v>#REF!</v>
      </c>
      <c r="U381" s="85" t="e">
        <f t="shared" si="69"/>
        <v>#REF!</v>
      </c>
      <c r="V381" s="86" t="e">
        <f>#REF!</f>
        <v>#REF!</v>
      </c>
      <c r="W381" s="87">
        <f t="shared" si="70"/>
        <v>0</v>
      </c>
      <c r="X381" s="87">
        <f t="shared" si="70"/>
        <v>0</v>
      </c>
      <c r="Y381" s="88">
        <f t="shared" si="71"/>
        <v>0</v>
      </c>
      <c r="Z381" s="88">
        <f t="shared" si="72"/>
        <v>0</v>
      </c>
      <c r="AA381" s="88">
        <f t="shared" si="73"/>
        <v>4</v>
      </c>
    </row>
    <row r="382" spans="9:27">
      <c r="I382" s="82" t="e">
        <f>IF(#REF!&lt;&gt;"",#REF!,"")</f>
        <v>#REF!</v>
      </c>
      <c r="J382" s="82" t="e">
        <f t="shared" si="74"/>
        <v>#REF!</v>
      </c>
      <c r="L382" s="83" t="e">
        <f t="shared" si="75"/>
        <v>#REF!</v>
      </c>
      <c r="M382" s="82" t="e">
        <f t="shared" si="78"/>
        <v>#REF!</v>
      </c>
      <c r="N382" s="82" t="e">
        <f t="shared" si="76"/>
        <v>#REF!</v>
      </c>
      <c r="O382" s="82" t="e">
        <f t="shared" si="77"/>
        <v>#REF!</v>
      </c>
      <c r="Q382" s="84" t="str">
        <f t="shared" si="79"/>
        <v/>
      </c>
      <c r="R382" s="85" t="e">
        <f t="shared" si="67"/>
        <v>#REF!</v>
      </c>
      <c r="S382" s="84" t="e">
        <f t="shared" si="67"/>
        <v>#REF!</v>
      </c>
      <c r="T382" s="85" t="e">
        <f t="shared" si="68"/>
        <v>#REF!</v>
      </c>
      <c r="U382" s="85" t="e">
        <f t="shared" si="69"/>
        <v>#REF!</v>
      </c>
      <c r="V382" s="86" t="e">
        <f>#REF!</f>
        <v>#REF!</v>
      </c>
      <c r="W382" s="87">
        <f t="shared" si="70"/>
        <v>0</v>
      </c>
      <c r="X382" s="87">
        <f t="shared" si="70"/>
        <v>0</v>
      </c>
      <c r="Y382" s="88">
        <f t="shared" si="71"/>
        <v>0</v>
      </c>
      <c r="Z382" s="88">
        <f t="shared" si="72"/>
        <v>0</v>
      </c>
      <c r="AA382" s="88">
        <f t="shared" si="73"/>
        <v>4</v>
      </c>
    </row>
    <row r="383" spans="9:27">
      <c r="I383" s="82" t="e">
        <f>IF(#REF!&lt;&gt;"",#REF!,"")</f>
        <v>#REF!</v>
      </c>
      <c r="J383" s="82" t="e">
        <f t="shared" si="74"/>
        <v>#REF!</v>
      </c>
      <c r="L383" s="83" t="e">
        <f t="shared" si="75"/>
        <v>#REF!</v>
      </c>
      <c r="M383" s="82" t="e">
        <f t="shared" si="78"/>
        <v>#REF!</v>
      </c>
      <c r="N383" s="82" t="e">
        <f t="shared" si="76"/>
        <v>#REF!</v>
      </c>
      <c r="O383" s="82" t="e">
        <f t="shared" si="77"/>
        <v>#REF!</v>
      </c>
      <c r="Q383" s="84" t="str">
        <f t="shared" si="79"/>
        <v/>
      </c>
      <c r="R383" s="85" t="e">
        <f t="shared" si="67"/>
        <v>#REF!</v>
      </c>
      <c r="S383" s="84" t="e">
        <f t="shared" si="67"/>
        <v>#REF!</v>
      </c>
      <c r="T383" s="85" t="e">
        <f t="shared" si="68"/>
        <v>#REF!</v>
      </c>
      <c r="U383" s="85" t="e">
        <f t="shared" si="69"/>
        <v>#REF!</v>
      </c>
      <c r="V383" s="86" t="e">
        <f>#REF!</f>
        <v>#REF!</v>
      </c>
      <c r="W383" s="87">
        <f t="shared" si="70"/>
        <v>0</v>
      </c>
      <c r="X383" s="87">
        <f t="shared" si="70"/>
        <v>0</v>
      </c>
      <c r="Y383" s="88">
        <f t="shared" si="71"/>
        <v>0</v>
      </c>
      <c r="Z383" s="88">
        <f t="shared" si="72"/>
        <v>0</v>
      </c>
      <c r="AA383" s="88">
        <f t="shared" si="73"/>
        <v>4</v>
      </c>
    </row>
    <row r="384" spans="9:27">
      <c r="I384" s="82" t="e">
        <f>IF(#REF!&lt;&gt;"",#REF!,"")</f>
        <v>#REF!</v>
      </c>
      <c r="J384" s="82" t="e">
        <f t="shared" si="74"/>
        <v>#REF!</v>
      </c>
      <c r="L384" s="83" t="e">
        <f t="shared" si="75"/>
        <v>#REF!</v>
      </c>
      <c r="M384" s="82" t="e">
        <f t="shared" si="78"/>
        <v>#REF!</v>
      </c>
      <c r="N384" s="82" t="e">
        <f t="shared" si="76"/>
        <v>#REF!</v>
      </c>
      <c r="O384" s="82" t="e">
        <f t="shared" si="77"/>
        <v>#REF!</v>
      </c>
      <c r="Q384" s="84" t="str">
        <f t="shared" si="79"/>
        <v/>
      </c>
      <c r="R384" s="85" t="e">
        <f t="shared" ref="R384:S447" si="80">IF(L384="","",L384)</f>
        <v>#REF!</v>
      </c>
      <c r="S384" s="84" t="e">
        <f t="shared" si="80"/>
        <v>#REF!</v>
      </c>
      <c r="T384" s="85" t="e">
        <f t="shared" ref="T384:T447" si="81">IF(W384=1,"",N384)</f>
        <v>#REF!</v>
      </c>
      <c r="U384" s="85" t="e">
        <f t="shared" ref="U384:U447" si="82">IF(OR(W384=1,X384=1),"",O384)</f>
        <v>#REF!</v>
      </c>
      <c r="V384" s="86" t="e">
        <f>#REF!</f>
        <v>#REF!</v>
      </c>
      <c r="W384" s="87">
        <f t="shared" si="70"/>
        <v>0</v>
      </c>
      <c r="X384" s="87">
        <f t="shared" si="70"/>
        <v>0</v>
      </c>
      <c r="Y384" s="88">
        <f t="shared" si="71"/>
        <v>0</v>
      </c>
      <c r="Z384" s="88">
        <f t="shared" si="72"/>
        <v>0</v>
      </c>
      <c r="AA384" s="88">
        <f t="shared" si="73"/>
        <v>4</v>
      </c>
    </row>
    <row r="385" spans="9:27">
      <c r="I385" s="82" t="e">
        <f>IF(#REF!&lt;&gt;"",#REF!,"")</f>
        <v>#REF!</v>
      </c>
      <c r="J385" s="82" t="e">
        <f t="shared" si="74"/>
        <v>#REF!</v>
      </c>
      <c r="L385" s="83" t="e">
        <f t="shared" si="75"/>
        <v>#REF!</v>
      </c>
      <c r="M385" s="82" t="e">
        <f t="shared" si="78"/>
        <v>#REF!</v>
      </c>
      <c r="N385" s="82" t="e">
        <f t="shared" si="76"/>
        <v>#REF!</v>
      </c>
      <c r="O385" s="82" t="e">
        <f t="shared" si="77"/>
        <v>#REF!</v>
      </c>
      <c r="Q385" s="84" t="str">
        <f t="shared" si="79"/>
        <v/>
      </c>
      <c r="R385" s="85" t="e">
        <f t="shared" si="80"/>
        <v>#REF!</v>
      </c>
      <c r="S385" s="84" t="e">
        <f t="shared" si="80"/>
        <v>#REF!</v>
      </c>
      <c r="T385" s="85" t="e">
        <f t="shared" si="81"/>
        <v>#REF!</v>
      </c>
      <c r="U385" s="85" t="e">
        <f t="shared" si="82"/>
        <v>#REF!</v>
      </c>
      <c r="V385" s="86" t="e">
        <f>#REF!</f>
        <v>#REF!</v>
      </c>
      <c r="W385" s="87">
        <f t="shared" ref="W385:X448" si="83">COUNTIFS(R385,"&gt;&lt;")</f>
        <v>0</v>
      </c>
      <c r="X385" s="87">
        <f t="shared" si="83"/>
        <v>0</v>
      </c>
      <c r="Y385" s="88">
        <f t="shared" ref="Y385:Y448" si="84">COUNTIFS(R385:U385,"*")</f>
        <v>0</v>
      </c>
      <c r="Z385" s="88">
        <f t="shared" ref="Z385:Z448" si="85">COUNTIFS(R385:U385,"&gt;&lt;")</f>
        <v>0</v>
      </c>
      <c r="AA385" s="88">
        <f t="shared" ref="AA385:AA448" si="86">COUNTIFS(R385:U385,"&lt;&gt;")</f>
        <v>4</v>
      </c>
    </row>
    <row r="386" spans="9:27">
      <c r="I386" s="82" t="e">
        <f>IF(#REF!&lt;&gt;"",#REF!,"")</f>
        <v>#REF!</v>
      </c>
      <c r="J386" s="82" t="e">
        <f t="shared" si="74"/>
        <v>#REF!</v>
      </c>
      <c r="L386" s="83" t="e">
        <f t="shared" si="75"/>
        <v>#REF!</v>
      </c>
      <c r="M386" s="82" t="e">
        <f t="shared" si="78"/>
        <v>#REF!</v>
      </c>
      <c r="N386" s="82" t="e">
        <f t="shared" si="76"/>
        <v>#REF!</v>
      </c>
      <c r="O386" s="82" t="e">
        <f t="shared" si="77"/>
        <v>#REF!</v>
      </c>
      <c r="Q386" s="84" t="str">
        <f t="shared" si="79"/>
        <v/>
      </c>
      <c r="R386" s="85" t="e">
        <f t="shared" si="80"/>
        <v>#REF!</v>
      </c>
      <c r="S386" s="84" t="e">
        <f t="shared" si="80"/>
        <v>#REF!</v>
      </c>
      <c r="T386" s="85" t="e">
        <f t="shared" si="81"/>
        <v>#REF!</v>
      </c>
      <c r="U386" s="85" t="e">
        <f t="shared" si="82"/>
        <v>#REF!</v>
      </c>
      <c r="V386" s="86" t="e">
        <f>#REF!</f>
        <v>#REF!</v>
      </c>
      <c r="W386" s="87">
        <f t="shared" si="83"/>
        <v>0</v>
      </c>
      <c r="X386" s="87">
        <f t="shared" si="83"/>
        <v>0</v>
      </c>
      <c r="Y386" s="88">
        <f t="shared" si="84"/>
        <v>0</v>
      </c>
      <c r="Z386" s="88">
        <f t="shared" si="85"/>
        <v>0</v>
      </c>
      <c r="AA386" s="88">
        <f t="shared" si="86"/>
        <v>4</v>
      </c>
    </row>
    <row r="387" spans="9:27">
      <c r="I387" s="82" t="e">
        <f>IF(#REF!&lt;&gt;"",#REF!,"")</f>
        <v>#REF!</v>
      </c>
      <c r="J387" s="82" t="e">
        <f t="shared" ref="J387:J450" si="87">LEFT(I387,1)</f>
        <v>#REF!</v>
      </c>
      <c r="L387" s="83" t="e">
        <f t="shared" ref="L387:L450" si="88">IF(OR(J387="E",J387="L",J387="M"),"",I387)</f>
        <v>#REF!</v>
      </c>
      <c r="M387" s="82" t="e">
        <f t="shared" si="78"/>
        <v>#REF!</v>
      </c>
      <c r="N387" s="82" t="e">
        <f t="shared" ref="N387:N450" si="89">IF(OR(J387="D",J387="E",J387="L"),"",I387)</f>
        <v>#REF!</v>
      </c>
      <c r="O387" s="82" t="e">
        <f t="shared" ref="O387:O450" si="90">IF(OR(J387="D",J387="E",J387="M"),"",I387)</f>
        <v>#REF!</v>
      </c>
      <c r="Q387" s="84" t="str">
        <f t="shared" si="79"/>
        <v/>
      </c>
      <c r="R387" s="85" t="e">
        <f t="shared" si="80"/>
        <v>#REF!</v>
      </c>
      <c r="S387" s="84" t="e">
        <f t="shared" si="80"/>
        <v>#REF!</v>
      </c>
      <c r="T387" s="85" t="e">
        <f t="shared" si="81"/>
        <v>#REF!</v>
      </c>
      <c r="U387" s="85" t="e">
        <f t="shared" si="82"/>
        <v>#REF!</v>
      </c>
      <c r="V387" s="86" t="e">
        <f>#REF!</f>
        <v>#REF!</v>
      </c>
      <c r="W387" s="87">
        <f t="shared" si="83"/>
        <v>0</v>
      </c>
      <c r="X387" s="87">
        <f t="shared" si="83"/>
        <v>0</v>
      </c>
      <c r="Y387" s="88">
        <f t="shared" si="84"/>
        <v>0</v>
      </c>
      <c r="Z387" s="88">
        <f t="shared" si="85"/>
        <v>0</v>
      </c>
      <c r="AA387" s="88">
        <f t="shared" si="86"/>
        <v>4</v>
      </c>
    </row>
    <row r="388" spans="9:27">
      <c r="I388" s="82" t="e">
        <f>IF(#REF!&lt;&gt;"",#REF!,"")</f>
        <v>#REF!</v>
      </c>
      <c r="J388" s="82" t="e">
        <f t="shared" si="87"/>
        <v>#REF!</v>
      </c>
      <c r="L388" s="83" t="e">
        <f t="shared" si="88"/>
        <v>#REF!</v>
      </c>
      <c r="M388" s="82" t="e">
        <f t="shared" si="78"/>
        <v>#REF!</v>
      </c>
      <c r="N388" s="82" t="e">
        <f t="shared" si="89"/>
        <v>#REF!</v>
      </c>
      <c r="O388" s="82" t="e">
        <f t="shared" si="90"/>
        <v>#REF!</v>
      </c>
      <c r="Q388" s="84" t="str">
        <f t="shared" si="79"/>
        <v/>
      </c>
      <c r="R388" s="85" t="e">
        <f t="shared" si="80"/>
        <v>#REF!</v>
      </c>
      <c r="S388" s="84" t="e">
        <f t="shared" si="80"/>
        <v>#REF!</v>
      </c>
      <c r="T388" s="85" t="e">
        <f t="shared" si="81"/>
        <v>#REF!</v>
      </c>
      <c r="U388" s="85" t="e">
        <f t="shared" si="82"/>
        <v>#REF!</v>
      </c>
      <c r="V388" s="86" t="e">
        <f>#REF!</f>
        <v>#REF!</v>
      </c>
      <c r="W388" s="87">
        <f t="shared" si="83"/>
        <v>0</v>
      </c>
      <c r="X388" s="87">
        <f t="shared" si="83"/>
        <v>0</v>
      </c>
      <c r="Y388" s="88">
        <f t="shared" si="84"/>
        <v>0</v>
      </c>
      <c r="Z388" s="88">
        <f t="shared" si="85"/>
        <v>0</v>
      </c>
      <c r="AA388" s="88">
        <f t="shared" si="86"/>
        <v>4</v>
      </c>
    </row>
    <row r="389" spans="9:27">
      <c r="I389" s="82" t="e">
        <f>IF(#REF!&lt;&gt;"",#REF!,"")</f>
        <v>#REF!</v>
      </c>
      <c r="J389" s="82" t="e">
        <f t="shared" si="87"/>
        <v>#REF!</v>
      </c>
      <c r="L389" s="83" t="e">
        <f t="shared" si="88"/>
        <v>#REF!</v>
      </c>
      <c r="M389" s="82" t="e">
        <f t="shared" si="78"/>
        <v>#REF!</v>
      </c>
      <c r="N389" s="82" t="e">
        <f t="shared" si="89"/>
        <v>#REF!</v>
      </c>
      <c r="O389" s="82" t="e">
        <f t="shared" si="90"/>
        <v>#REF!</v>
      </c>
      <c r="Q389" s="84" t="str">
        <f t="shared" si="79"/>
        <v/>
      </c>
      <c r="R389" s="85" t="e">
        <f t="shared" si="80"/>
        <v>#REF!</v>
      </c>
      <c r="S389" s="84" t="e">
        <f t="shared" si="80"/>
        <v>#REF!</v>
      </c>
      <c r="T389" s="85" t="e">
        <f t="shared" si="81"/>
        <v>#REF!</v>
      </c>
      <c r="U389" s="85" t="e">
        <f t="shared" si="82"/>
        <v>#REF!</v>
      </c>
      <c r="V389" s="86" t="e">
        <f>#REF!</f>
        <v>#REF!</v>
      </c>
      <c r="W389" s="87">
        <f t="shared" si="83"/>
        <v>0</v>
      </c>
      <c r="X389" s="87">
        <f t="shared" si="83"/>
        <v>0</v>
      </c>
      <c r="Y389" s="88">
        <f t="shared" si="84"/>
        <v>0</v>
      </c>
      <c r="Z389" s="88">
        <f t="shared" si="85"/>
        <v>0</v>
      </c>
      <c r="AA389" s="88">
        <f t="shared" si="86"/>
        <v>4</v>
      </c>
    </row>
    <row r="390" spans="9:27">
      <c r="I390" s="82" t="e">
        <f>IF(#REF!&lt;&gt;"",#REF!,"")</f>
        <v>#REF!</v>
      </c>
      <c r="J390" s="82" t="e">
        <f t="shared" si="87"/>
        <v>#REF!</v>
      </c>
      <c r="L390" s="83" t="e">
        <f t="shared" si="88"/>
        <v>#REF!</v>
      </c>
      <c r="M390" s="82" t="e">
        <f t="shared" ref="M390:M453" si="91">IF(OR(J390="D",J390="L",J390="M"),"",I390)</f>
        <v>#REF!</v>
      </c>
      <c r="N390" s="82" t="e">
        <f t="shared" si="89"/>
        <v>#REF!</v>
      </c>
      <c r="O390" s="82" t="e">
        <f t="shared" si="90"/>
        <v>#REF!</v>
      </c>
      <c r="Q390" s="84" t="str">
        <f t="shared" si="79"/>
        <v/>
      </c>
      <c r="R390" s="85" t="e">
        <f t="shared" si="80"/>
        <v>#REF!</v>
      </c>
      <c r="S390" s="84" t="e">
        <f t="shared" si="80"/>
        <v>#REF!</v>
      </c>
      <c r="T390" s="85" t="e">
        <f t="shared" si="81"/>
        <v>#REF!</v>
      </c>
      <c r="U390" s="85" t="e">
        <f t="shared" si="82"/>
        <v>#REF!</v>
      </c>
      <c r="V390" s="86" t="e">
        <f>#REF!</f>
        <v>#REF!</v>
      </c>
      <c r="W390" s="87">
        <f t="shared" si="83"/>
        <v>0</v>
      </c>
      <c r="X390" s="87">
        <f t="shared" si="83"/>
        <v>0</v>
      </c>
      <c r="Y390" s="88">
        <f t="shared" si="84"/>
        <v>0</v>
      </c>
      <c r="Z390" s="88">
        <f t="shared" si="85"/>
        <v>0</v>
      </c>
      <c r="AA390" s="88">
        <f t="shared" si="86"/>
        <v>4</v>
      </c>
    </row>
    <row r="391" spans="9:27">
      <c r="I391" s="82" t="e">
        <f>IF(#REF!&lt;&gt;"",#REF!,"")</f>
        <v>#REF!</v>
      </c>
      <c r="J391" s="82" t="e">
        <f t="shared" si="87"/>
        <v>#REF!</v>
      </c>
      <c r="L391" s="83" t="e">
        <f t="shared" si="88"/>
        <v>#REF!</v>
      </c>
      <c r="M391" s="82" t="e">
        <f t="shared" si="91"/>
        <v>#REF!</v>
      </c>
      <c r="N391" s="82" t="e">
        <f t="shared" si="89"/>
        <v>#REF!</v>
      </c>
      <c r="O391" s="82" t="e">
        <f t="shared" si="90"/>
        <v>#REF!</v>
      </c>
      <c r="Q391" s="84" t="str">
        <f t="shared" si="79"/>
        <v/>
      </c>
      <c r="R391" s="85" t="e">
        <f t="shared" si="80"/>
        <v>#REF!</v>
      </c>
      <c r="S391" s="84" t="e">
        <f t="shared" si="80"/>
        <v>#REF!</v>
      </c>
      <c r="T391" s="85" t="e">
        <f t="shared" si="81"/>
        <v>#REF!</v>
      </c>
      <c r="U391" s="85" t="e">
        <f t="shared" si="82"/>
        <v>#REF!</v>
      </c>
      <c r="V391" s="86" t="e">
        <f>#REF!</f>
        <v>#REF!</v>
      </c>
      <c r="W391" s="87">
        <f t="shared" si="83"/>
        <v>0</v>
      </c>
      <c r="X391" s="87">
        <f t="shared" si="83"/>
        <v>0</v>
      </c>
      <c r="Y391" s="88">
        <f t="shared" si="84"/>
        <v>0</v>
      </c>
      <c r="Z391" s="88">
        <f t="shared" si="85"/>
        <v>0</v>
      </c>
      <c r="AA391" s="88">
        <f t="shared" si="86"/>
        <v>4</v>
      </c>
    </row>
    <row r="392" spans="9:27">
      <c r="I392" s="82" t="e">
        <f>IF(#REF!&lt;&gt;"",#REF!,"")</f>
        <v>#REF!</v>
      </c>
      <c r="J392" s="82" t="e">
        <f t="shared" si="87"/>
        <v>#REF!</v>
      </c>
      <c r="L392" s="83" t="e">
        <f t="shared" si="88"/>
        <v>#REF!</v>
      </c>
      <c r="M392" s="82" t="e">
        <f t="shared" si="91"/>
        <v>#REF!</v>
      </c>
      <c r="N392" s="82" t="e">
        <f t="shared" si="89"/>
        <v>#REF!</v>
      </c>
      <c r="O392" s="82" t="e">
        <f t="shared" si="90"/>
        <v>#REF!</v>
      </c>
      <c r="Q392" s="84" t="str">
        <f t="shared" si="79"/>
        <v/>
      </c>
      <c r="R392" s="85" t="e">
        <f t="shared" si="80"/>
        <v>#REF!</v>
      </c>
      <c r="S392" s="84" t="e">
        <f t="shared" si="80"/>
        <v>#REF!</v>
      </c>
      <c r="T392" s="85" t="e">
        <f t="shared" si="81"/>
        <v>#REF!</v>
      </c>
      <c r="U392" s="85" t="e">
        <f t="shared" si="82"/>
        <v>#REF!</v>
      </c>
      <c r="V392" s="86" t="e">
        <f>#REF!</f>
        <v>#REF!</v>
      </c>
      <c r="W392" s="87">
        <f t="shared" si="83"/>
        <v>0</v>
      </c>
      <c r="X392" s="87">
        <f t="shared" si="83"/>
        <v>0</v>
      </c>
      <c r="Y392" s="88">
        <f t="shared" si="84"/>
        <v>0</v>
      </c>
      <c r="Z392" s="88">
        <f t="shared" si="85"/>
        <v>0</v>
      </c>
      <c r="AA392" s="88">
        <f t="shared" si="86"/>
        <v>4</v>
      </c>
    </row>
    <row r="393" spans="9:27">
      <c r="I393" s="82" t="e">
        <f>IF(#REF!&lt;&gt;"",#REF!,"")</f>
        <v>#REF!</v>
      </c>
      <c r="J393" s="82" t="e">
        <f t="shared" si="87"/>
        <v>#REF!</v>
      </c>
      <c r="L393" s="83" t="e">
        <f t="shared" si="88"/>
        <v>#REF!</v>
      </c>
      <c r="M393" s="82" t="e">
        <f t="shared" si="91"/>
        <v>#REF!</v>
      </c>
      <c r="N393" s="82" t="e">
        <f t="shared" si="89"/>
        <v>#REF!</v>
      </c>
      <c r="O393" s="82" t="e">
        <f t="shared" si="90"/>
        <v>#REF!</v>
      </c>
      <c r="Q393" s="84" t="str">
        <f t="shared" si="79"/>
        <v/>
      </c>
      <c r="R393" s="85" t="e">
        <f t="shared" si="80"/>
        <v>#REF!</v>
      </c>
      <c r="S393" s="84" t="e">
        <f t="shared" si="80"/>
        <v>#REF!</v>
      </c>
      <c r="T393" s="85" t="e">
        <f t="shared" si="81"/>
        <v>#REF!</v>
      </c>
      <c r="U393" s="85" t="e">
        <f t="shared" si="82"/>
        <v>#REF!</v>
      </c>
      <c r="V393" s="86" t="e">
        <f>#REF!</f>
        <v>#REF!</v>
      </c>
      <c r="W393" s="87">
        <f t="shared" si="83"/>
        <v>0</v>
      </c>
      <c r="X393" s="87">
        <f t="shared" si="83"/>
        <v>0</v>
      </c>
      <c r="Y393" s="88">
        <f t="shared" si="84"/>
        <v>0</v>
      </c>
      <c r="Z393" s="88">
        <f t="shared" si="85"/>
        <v>0</v>
      </c>
      <c r="AA393" s="88">
        <f t="shared" si="86"/>
        <v>4</v>
      </c>
    </row>
    <row r="394" spans="9:27">
      <c r="I394" s="82" t="e">
        <f>IF(#REF!&lt;&gt;"",#REF!,"")</f>
        <v>#REF!</v>
      </c>
      <c r="J394" s="82" t="e">
        <f t="shared" si="87"/>
        <v>#REF!</v>
      </c>
      <c r="L394" s="83" t="e">
        <f t="shared" si="88"/>
        <v>#REF!</v>
      </c>
      <c r="M394" s="82" t="e">
        <f t="shared" si="91"/>
        <v>#REF!</v>
      </c>
      <c r="N394" s="82" t="e">
        <f t="shared" si="89"/>
        <v>#REF!</v>
      </c>
      <c r="O394" s="82" t="e">
        <f t="shared" si="90"/>
        <v>#REF!</v>
      </c>
      <c r="Q394" s="84" t="str">
        <f t="shared" si="79"/>
        <v/>
      </c>
      <c r="R394" s="85" t="e">
        <f t="shared" si="80"/>
        <v>#REF!</v>
      </c>
      <c r="S394" s="84" t="e">
        <f t="shared" si="80"/>
        <v>#REF!</v>
      </c>
      <c r="T394" s="85" t="e">
        <f t="shared" si="81"/>
        <v>#REF!</v>
      </c>
      <c r="U394" s="85" t="e">
        <f t="shared" si="82"/>
        <v>#REF!</v>
      </c>
      <c r="V394" s="86" t="e">
        <f>#REF!</f>
        <v>#REF!</v>
      </c>
      <c r="W394" s="87">
        <f t="shared" si="83"/>
        <v>0</v>
      </c>
      <c r="X394" s="87">
        <f t="shared" si="83"/>
        <v>0</v>
      </c>
      <c r="Y394" s="88">
        <f t="shared" si="84"/>
        <v>0</v>
      </c>
      <c r="Z394" s="88">
        <f t="shared" si="85"/>
        <v>0</v>
      </c>
      <c r="AA394" s="88">
        <f t="shared" si="86"/>
        <v>4</v>
      </c>
    </row>
    <row r="395" spans="9:27">
      <c r="I395" s="82" t="e">
        <f>IF(#REF!&lt;&gt;"",#REF!,"")</f>
        <v>#REF!</v>
      </c>
      <c r="J395" s="82" t="e">
        <f t="shared" si="87"/>
        <v>#REF!</v>
      </c>
      <c r="L395" s="83" t="e">
        <f t="shared" si="88"/>
        <v>#REF!</v>
      </c>
      <c r="M395" s="82" t="e">
        <f t="shared" si="91"/>
        <v>#REF!</v>
      </c>
      <c r="N395" s="82" t="e">
        <f t="shared" si="89"/>
        <v>#REF!</v>
      </c>
      <c r="O395" s="82" t="e">
        <f t="shared" si="90"/>
        <v>#REF!</v>
      </c>
      <c r="Q395" s="84" t="str">
        <f t="shared" si="79"/>
        <v/>
      </c>
      <c r="R395" s="85" t="e">
        <f t="shared" si="80"/>
        <v>#REF!</v>
      </c>
      <c r="S395" s="84" t="e">
        <f t="shared" si="80"/>
        <v>#REF!</v>
      </c>
      <c r="T395" s="85" t="e">
        <f t="shared" si="81"/>
        <v>#REF!</v>
      </c>
      <c r="U395" s="85" t="e">
        <f t="shared" si="82"/>
        <v>#REF!</v>
      </c>
      <c r="V395" s="86" t="e">
        <f>#REF!</f>
        <v>#REF!</v>
      </c>
      <c r="W395" s="87">
        <f t="shared" si="83"/>
        <v>0</v>
      </c>
      <c r="X395" s="87">
        <f t="shared" si="83"/>
        <v>0</v>
      </c>
      <c r="Y395" s="88">
        <f t="shared" si="84"/>
        <v>0</v>
      </c>
      <c r="Z395" s="88">
        <f t="shared" si="85"/>
        <v>0</v>
      </c>
      <c r="AA395" s="88">
        <f t="shared" si="86"/>
        <v>4</v>
      </c>
    </row>
    <row r="396" spans="9:27">
      <c r="I396" s="82" t="e">
        <f>IF(#REF!&lt;&gt;"",#REF!,"")</f>
        <v>#REF!</v>
      </c>
      <c r="J396" s="82" t="e">
        <f t="shared" si="87"/>
        <v>#REF!</v>
      </c>
      <c r="L396" s="83" t="e">
        <f t="shared" si="88"/>
        <v>#REF!</v>
      </c>
      <c r="M396" s="82" t="e">
        <f t="shared" si="91"/>
        <v>#REF!</v>
      </c>
      <c r="N396" s="82" t="e">
        <f t="shared" si="89"/>
        <v>#REF!</v>
      </c>
      <c r="O396" s="82" t="e">
        <f t="shared" si="90"/>
        <v>#REF!</v>
      </c>
      <c r="Q396" s="84" t="str">
        <f t="shared" si="79"/>
        <v/>
      </c>
      <c r="R396" s="85" t="e">
        <f t="shared" si="80"/>
        <v>#REF!</v>
      </c>
      <c r="S396" s="84" t="e">
        <f t="shared" si="80"/>
        <v>#REF!</v>
      </c>
      <c r="T396" s="85" t="e">
        <f t="shared" si="81"/>
        <v>#REF!</v>
      </c>
      <c r="U396" s="85" t="e">
        <f t="shared" si="82"/>
        <v>#REF!</v>
      </c>
      <c r="V396" s="86" t="e">
        <f>#REF!</f>
        <v>#REF!</v>
      </c>
      <c r="W396" s="87">
        <f t="shared" si="83"/>
        <v>0</v>
      </c>
      <c r="X396" s="87">
        <f t="shared" si="83"/>
        <v>0</v>
      </c>
      <c r="Y396" s="88">
        <f t="shared" si="84"/>
        <v>0</v>
      </c>
      <c r="Z396" s="88">
        <f t="shared" si="85"/>
        <v>0</v>
      </c>
      <c r="AA396" s="88">
        <f t="shared" si="86"/>
        <v>4</v>
      </c>
    </row>
    <row r="397" spans="9:27">
      <c r="I397" s="82" t="e">
        <f>IF(#REF!&lt;&gt;"",#REF!,"")</f>
        <v>#REF!</v>
      </c>
      <c r="J397" s="82" t="e">
        <f t="shared" si="87"/>
        <v>#REF!</v>
      </c>
      <c r="L397" s="83" t="e">
        <f t="shared" si="88"/>
        <v>#REF!</v>
      </c>
      <c r="M397" s="82" t="e">
        <f t="shared" si="91"/>
        <v>#REF!</v>
      </c>
      <c r="N397" s="82" t="e">
        <f t="shared" si="89"/>
        <v>#REF!</v>
      </c>
      <c r="O397" s="82" t="e">
        <f t="shared" si="90"/>
        <v>#REF!</v>
      </c>
      <c r="Q397" s="84" t="str">
        <f t="shared" si="79"/>
        <v/>
      </c>
      <c r="R397" s="85" t="e">
        <f t="shared" si="80"/>
        <v>#REF!</v>
      </c>
      <c r="S397" s="84" t="e">
        <f t="shared" si="80"/>
        <v>#REF!</v>
      </c>
      <c r="T397" s="85" t="e">
        <f t="shared" si="81"/>
        <v>#REF!</v>
      </c>
      <c r="U397" s="85" t="e">
        <f t="shared" si="82"/>
        <v>#REF!</v>
      </c>
      <c r="V397" s="86" t="e">
        <f>#REF!</f>
        <v>#REF!</v>
      </c>
      <c r="W397" s="87">
        <f t="shared" si="83"/>
        <v>0</v>
      </c>
      <c r="X397" s="87">
        <f t="shared" si="83"/>
        <v>0</v>
      </c>
      <c r="Y397" s="88">
        <f t="shared" si="84"/>
        <v>0</v>
      </c>
      <c r="Z397" s="88">
        <f t="shared" si="85"/>
        <v>0</v>
      </c>
      <c r="AA397" s="88">
        <f t="shared" si="86"/>
        <v>4</v>
      </c>
    </row>
    <row r="398" spans="9:27">
      <c r="I398" s="82" t="e">
        <f>IF(#REF!&lt;&gt;"",#REF!,"")</f>
        <v>#REF!</v>
      </c>
      <c r="J398" s="82" t="e">
        <f t="shared" si="87"/>
        <v>#REF!</v>
      </c>
      <c r="L398" s="83" t="e">
        <f t="shared" si="88"/>
        <v>#REF!</v>
      </c>
      <c r="M398" s="82" t="e">
        <f t="shared" si="91"/>
        <v>#REF!</v>
      </c>
      <c r="N398" s="82" t="e">
        <f t="shared" si="89"/>
        <v>#REF!</v>
      </c>
      <c r="O398" s="82" t="e">
        <f t="shared" si="90"/>
        <v>#REF!</v>
      </c>
      <c r="Q398" s="84" t="str">
        <f t="shared" si="79"/>
        <v/>
      </c>
      <c r="R398" s="85" t="e">
        <f t="shared" si="80"/>
        <v>#REF!</v>
      </c>
      <c r="S398" s="84" t="e">
        <f t="shared" si="80"/>
        <v>#REF!</v>
      </c>
      <c r="T398" s="85" t="e">
        <f t="shared" si="81"/>
        <v>#REF!</v>
      </c>
      <c r="U398" s="85" t="e">
        <f t="shared" si="82"/>
        <v>#REF!</v>
      </c>
      <c r="V398" s="86" t="e">
        <f>#REF!</f>
        <v>#REF!</v>
      </c>
      <c r="W398" s="87">
        <f t="shared" si="83"/>
        <v>0</v>
      </c>
      <c r="X398" s="87">
        <f t="shared" si="83"/>
        <v>0</v>
      </c>
      <c r="Y398" s="88">
        <f t="shared" si="84"/>
        <v>0</v>
      </c>
      <c r="Z398" s="88">
        <f t="shared" si="85"/>
        <v>0</v>
      </c>
      <c r="AA398" s="88">
        <f t="shared" si="86"/>
        <v>4</v>
      </c>
    </row>
    <row r="399" spans="9:27">
      <c r="I399" s="82" t="e">
        <f>IF(#REF!&lt;&gt;"",#REF!,"")</f>
        <v>#REF!</v>
      </c>
      <c r="J399" s="82" t="e">
        <f t="shared" si="87"/>
        <v>#REF!</v>
      </c>
      <c r="L399" s="83" t="e">
        <f t="shared" si="88"/>
        <v>#REF!</v>
      </c>
      <c r="M399" s="82" t="e">
        <f t="shared" si="91"/>
        <v>#REF!</v>
      </c>
      <c r="N399" s="82" t="e">
        <f t="shared" si="89"/>
        <v>#REF!</v>
      </c>
      <c r="O399" s="82" t="e">
        <f t="shared" si="90"/>
        <v>#REF!</v>
      </c>
      <c r="Q399" s="84" t="str">
        <f t="shared" si="79"/>
        <v/>
      </c>
      <c r="R399" s="85" t="e">
        <f t="shared" si="80"/>
        <v>#REF!</v>
      </c>
      <c r="S399" s="84" t="e">
        <f t="shared" si="80"/>
        <v>#REF!</v>
      </c>
      <c r="T399" s="85" t="e">
        <f t="shared" si="81"/>
        <v>#REF!</v>
      </c>
      <c r="U399" s="85" t="e">
        <f t="shared" si="82"/>
        <v>#REF!</v>
      </c>
      <c r="V399" s="86" t="e">
        <f>#REF!</f>
        <v>#REF!</v>
      </c>
      <c r="W399" s="87">
        <f t="shared" si="83"/>
        <v>0</v>
      </c>
      <c r="X399" s="87">
        <f t="shared" si="83"/>
        <v>0</v>
      </c>
      <c r="Y399" s="88">
        <f t="shared" si="84"/>
        <v>0</v>
      </c>
      <c r="Z399" s="88">
        <f t="shared" si="85"/>
        <v>0</v>
      </c>
      <c r="AA399" s="88">
        <f t="shared" si="86"/>
        <v>4</v>
      </c>
    </row>
    <row r="400" spans="9:27">
      <c r="I400" s="82" t="e">
        <f>IF(#REF!&lt;&gt;"",#REF!,"")</f>
        <v>#REF!</v>
      </c>
      <c r="J400" s="82" t="e">
        <f t="shared" si="87"/>
        <v>#REF!</v>
      </c>
      <c r="L400" s="83" t="e">
        <f t="shared" si="88"/>
        <v>#REF!</v>
      </c>
      <c r="M400" s="82" t="e">
        <f t="shared" si="91"/>
        <v>#REF!</v>
      </c>
      <c r="N400" s="82" t="e">
        <f t="shared" si="89"/>
        <v>#REF!</v>
      </c>
      <c r="O400" s="82" t="e">
        <f t="shared" si="90"/>
        <v>#REF!</v>
      </c>
      <c r="Q400" s="84" t="str">
        <f t="shared" si="79"/>
        <v/>
      </c>
      <c r="R400" s="85" t="e">
        <f t="shared" si="80"/>
        <v>#REF!</v>
      </c>
      <c r="S400" s="84" t="e">
        <f t="shared" si="80"/>
        <v>#REF!</v>
      </c>
      <c r="T400" s="85" t="e">
        <f t="shared" si="81"/>
        <v>#REF!</v>
      </c>
      <c r="U400" s="85" t="e">
        <f t="shared" si="82"/>
        <v>#REF!</v>
      </c>
      <c r="V400" s="86" t="e">
        <f>#REF!</f>
        <v>#REF!</v>
      </c>
      <c r="W400" s="87">
        <f t="shared" si="83"/>
        <v>0</v>
      </c>
      <c r="X400" s="87">
        <f t="shared" si="83"/>
        <v>0</v>
      </c>
      <c r="Y400" s="88">
        <f t="shared" si="84"/>
        <v>0</v>
      </c>
      <c r="Z400" s="88">
        <f t="shared" si="85"/>
        <v>0</v>
      </c>
      <c r="AA400" s="88">
        <f t="shared" si="86"/>
        <v>4</v>
      </c>
    </row>
    <row r="401" spans="9:27">
      <c r="I401" s="82" t="e">
        <f>IF(#REF!&lt;&gt;"",#REF!,"")</f>
        <v>#REF!</v>
      </c>
      <c r="J401" s="82" t="e">
        <f t="shared" si="87"/>
        <v>#REF!</v>
      </c>
      <c r="L401" s="83" t="e">
        <f t="shared" si="88"/>
        <v>#REF!</v>
      </c>
      <c r="M401" s="82" t="e">
        <f t="shared" si="91"/>
        <v>#REF!</v>
      </c>
      <c r="N401" s="82" t="e">
        <f t="shared" si="89"/>
        <v>#REF!</v>
      </c>
      <c r="O401" s="82" t="e">
        <f t="shared" si="90"/>
        <v>#REF!</v>
      </c>
      <c r="Q401" s="84" t="str">
        <f t="shared" si="79"/>
        <v/>
      </c>
      <c r="R401" s="85" t="e">
        <f t="shared" si="80"/>
        <v>#REF!</v>
      </c>
      <c r="S401" s="84" t="e">
        <f t="shared" si="80"/>
        <v>#REF!</v>
      </c>
      <c r="T401" s="85" t="e">
        <f t="shared" si="81"/>
        <v>#REF!</v>
      </c>
      <c r="U401" s="85" t="e">
        <f t="shared" si="82"/>
        <v>#REF!</v>
      </c>
      <c r="V401" s="86" t="e">
        <f>#REF!</f>
        <v>#REF!</v>
      </c>
      <c r="W401" s="87">
        <f t="shared" si="83"/>
        <v>0</v>
      </c>
      <c r="X401" s="87">
        <f t="shared" si="83"/>
        <v>0</v>
      </c>
      <c r="Y401" s="88">
        <f t="shared" si="84"/>
        <v>0</v>
      </c>
      <c r="Z401" s="88">
        <f t="shared" si="85"/>
        <v>0</v>
      </c>
      <c r="AA401" s="88">
        <f t="shared" si="86"/>
        <v>4</v>
      </c>
    </row>
    <row r="402" spans="9:27">
      <c r="I402" s="82" t="e">
        <f>IF(#REF!&lt;&gt;"",#REF!,"")</f>
        <v>#REF!</v>
      </c>
      <c r="J402" s="82" t="e">
        <f t="shared" si="87"/>
        <v>#REF!</v>
      </c>
      <c r="L402" s="83" t="e">
        <f t="shared" si="88"/>
        <v>#REF!</v>
      </c>
      <c r="M402" s="82" t="e">
        <f t="shared" si="91"/>
        <v>#REF!</v>
      </c>
      <c r="N402" s="82" t="e">
        <f t="shared" si="89"/>
        <v>#REF!</v>
      </c>
      <c r="O402" s="82" t="e">
        <f t="shared" si="90"/>
        <v>#REF!</v>
      </c>
      <c r="Q402" s="84" t="str">
        <f t="shared" si="79"/>
        <v/>
      </c>
      <c r="R402" s="85" t="e">
        <f t="shared" si="80"/>
        <v>#REF!</v>
      </c>
      <c r="S402" s="84" t="e">
        <f t="shared" si="80"/>
        <v>#REF!</v>
      </c>
      <c r="T402" s="85" t="e">
        <f t="shared" si="81"/>
        <v>#REF!</v>
      </c>
      <c r="U402" s="85" t="e">
        <f t="shared" si="82"/>
        <v>#REF!</v>
      </c>
      <c r="V402" s="86" t="e">
        <f>#REF!</f>
        <v>#REF!</v>
      </c>
      <c r="W402" s="87">
        <f t="shared" si="83"/>
        <v>0</v>
      </c>
      <c r="X402" s="87">
        <f t="shared" si="83"/>
        <v>0</v>
      </c>
      <c r="Y402" s="88">
        <f t="shared" si="84"/>
        <v>0</v>
      </c>
      <c r="Z402" s="88">
        <f t="shared" si="85"/>
        <v>0</v>
      </c>
      <c r="AA402" s="88">
        <f t="shared" si="86"/>
        <v>4</v>
      </c>
    </row>
    <row r="403" spans="9:27">
      <c r="I403" s="82" t="e">
        <f>IF(#REF!&lt;&gt;"",#REF!,"")</f>
        <v>#REF!</v>
      </c>
      <c r="J403" s="82" t="e">
        <f t="shared" si="87"/>
        <v>#REF!</v>
      </c>
      <c r="L403" s="83" t="e">
        <f t="shared" si="88"/>
        <v>#REF!</v>
      </c>
      <c r="M403" s="82" t="e">
        <f t="shared" si="91"/>
        <v>#REF!</v>
      </c>
      <c r="N403" s="82" t="e">
        <f t="shared" si="89"/>
        <v>#REF!</v>
      </c>
      <c r="O403" s="82" t="e">
        <f t="shared" si="90"/>
        <v>#REF!</v>
      </c>
      <c r="Q403" s="84" t="str">
        <f t="shared" si="79"/>
        <v/>
      </c>
      <c r="R403" s="85" t="e">
        <f t="shared" si="80"/>
        <v>#REF!</v>
      </c>
      <c r="S403" s="84" t="e">
        <f t="shared" si="80"/>
        <v>#REF!</v>
      </c>
      <c r="T403" s="85" t="e">
        <f t="shared" si="81"/>
        <v>#REF!</v>
      </c>
      <c r="U403" s="85" t="e">
        <f t="shared" si="82"/>
        <v>#REF!</v>
      </c>
      <c r="V403" s="86" t="e">
        <f>#REF!</f>
        <v>#REF!</v>
      </c>
      <c r="W403" s="87">
        <f t="shared" si="83"/>
        <v>0</v>
      </c>
      <c r="X403" s="87">
        <f t="shared" si="83"/>
        <v>0</v>
      </c>
      <c r="Y403" s="88">
        <f t="shared" si="84"/>
        <v>0</v>
      </c>
      <c r="Z403" s="88">
        <f t="shared" si="85"/>
        <v>0</v>
      </c>
      <c r="AA403" s="88">
        <f t="shared" si="86"/>
        <v>4</v>
      </c>
    </row>
    <row r="404" spans="9:27">
      <c r="I404" s="82" t="e">
        <f>IF(#REF!&lt;&gt;"",#REF!,"")</f>
        <v>#REF!</v>
      </c>
      <c r="J404" s="82" t="e">
        <f t="shared" si="87"/>
        <v>#REF!</v>
      </c>
      <c r="L404" s="83" t="e">
        <f t="shared" si="88"/>
        <v>#REF!</v>
      </c>
      <c r="M404" s="82" t="e">
        <f t="shared" si="91"/>
        <v>#REF!</v>
      </c>
      <c r="N404" s="82" t="e">
        <f t="shared" si="89"/>
        <v>#REF!</v>
      </c>
      <c r="O404" s="82" t="e">
        <f t="shared" si="90"/>
        <v>#REF!</v>
      </c>
      <c r="Q404" s="84" t="str">
        <f t="shared" si="79"/>
        <v/>
      </c>
      <c r="R404" s="85" t="e">
        <f t="shared" si="80"/>
        <v>#REF!</v>
      </c>
      <c r="S404" s="84" t="e">
        <f t="shared" si="80"/>
        <v>#REF!</v>
      </c>
      <c r="T404" s="85" t="e">
        <f t="shared" si="81"/>
        <v>#REF!</v>
      </c>
      <c r="U404" s="85" t="e">
        <f t="shared" si="82"/>
        <v>#REF!</v>
      </c>
      <c r="V404" s="86" t="e">
        <f>#REF!</f>
        <v>#REF!</v>
      </c>
      <c r="W404" s="87">
        <f t="shared" si="83"/>
        <v>0</v>
      </c>
      <c r="X404" s="87">
        <f t="shared" si="83"/>
        <v>0</v>
      </c>
      <c r="Y404" s="88">
        <f t="shared" si="84"/>
        <v>0</v>
      </c>
      <c r="Z404" s="88">
        <f t="shared" si="85"/>
        <v>0</v>
      </c>
      <c r="AA404" s="88">
        <f t="shared" si="86"/>
        <v>4</v>
      </c>
    </row>
    <row r="405" spans="9:27">
      <c r="I405" s="82" t="e">
        <f>IF(#REF!&lt;&gt;"",#REF!,"")</f>
        <v>#REF!</v>
      </c>
      <c r="J405" s="82" t="e">
        <f t="shared" si="87"/>
        <v>#REF!</v>
      </c>
      <c r="L405" s="83" t="e">
        <f t="shared" si="88"/>
        <v>#REF!</v>
      </c>
      <c r="M405" s="82" t="e">
        <f t="shared" si="91"/>
        <v>#REF!</v>
      </c>
      <c r="N405" s="82" t="e">
        <f t="shared" si="89"/>
        <v>#REF!</v>
      </c>
      <c r="O405" s="82" t="e">
        <f t="shared" si="90"/>
        <v>#REF!</v>
      </c>
      <c r="Q405" s="84" t="str">
        <f t="shared" si="79"/>
        <v/>
      </c>
      <c r="R405" s="85" t="e">
        <f t="shared" si="80"/>
        <v>#REF!</v>
      </c>
      <c r="S405" s="84" t="e">
        <f t="shared" si="80"/>
        <v>#REF!</v>
      </c>
      <c r="T405" s="85" t="e">
        <f t="shared" si="81"/>
        <v>#REF!</v>
      </c>
      <c r="U405" s="85" t="e">
        <f t="shared" si="82"/>
        <v>#REF!</v>
      </c>
      <c r="V405" s="86" t="e">
        <f>#REF!</f>
        <v>#REF!</v>
      </c>
      <c r="W405" s="87">
        <f t="shared" si="83"/>
        <v>0</v>
      </c>
      <c r="X405" s="87">
        <f t="shared" si="83"/>
        <v>0</v>
      </c>
      <c r="Y405" s="88">
        <f t="shared" si="84"/>
        <v>0</v>
      </c>
      <c r="Z405" s="88">
        <f t="shared" si="85"/>
        <v>0</v>
      </c>
      <c r="AA405" s="88">
        <f t="shared" si="86"/>
        <v>4</v>
      </c>
    </row>
    <row r="406" spans="9:27">
      <c r="I406" s="82" t="e">
        <f>IF(#REF!&lt;&gt;"",#REF!,"")</f>
        <v>#REF!</v>
      </c>
      <c r="J406" s="82" t="e">
        <f t="shared" si="87"/>
        <v>#REF!</v>
      </c>
      <c r="L406" s="83" t="e">
        <f t="shared" si="88"/>
        <v>#REF!</v>
      </c>
      <c r="M406" s="82" t="e">
        <f t="shared" si="91"/>
        <v>#REF!</v>
      </c>
      <c r="N406" s="82" t="e">
        <f t="shared" si="89"/>
        <v>#REF!</v>
      </c>
      <c r="O406" s="82" t="e">
        <f t="shared" si="90"/>
        <v>#REF!</v>
      </c>
      <c r="Q406" s="84" t="str">
        <f t="shared" si="79"/>
        <v/>
      </c>
      <c r="R406" s="85" t="e">
        <f t="shared" si="80"/>
        <v>#REF!</v>
      </c>
      <c r="S406" s="84" t="e">
        <f t="shared" si="80"/>
        <v>#REF!</v>
      </c>
      <c r="T406" s="85" t="e">
        <f t="shared" si="81"/>
        <v>#REF!</v>
      </c>
      <c r="U406" s="85" t="e">
        <f t="shared" si="82"/>
        <v>#REF!</v>
      </c>
      <c r="V406" s="86" t="e">
        <f>#REF!</f>
        <v>#REF!</v>
      </c>
      <c r="W406" s="87">
        <f t="shared" si="83"/>
        <v>0</v>
      </c>
      <c r="X406" s="87">
        <f t="shared" si="83"/>
        <v>0</v>
      </c>
      <c r="Y406" s="88">
        <f t="shared" si="84"/>
        <v>0</v>
      </c>
      <c r="Z406" s="88">
        <f t="shared" si="85"/>
        <v>0</v>
      </c>
      <c r="AA406" s="88">
        <f t="shared" si="86"/>
        <v>4</v>
      </c>
    </row>
    <row r="407" spans="9:27">
      <c r="I407" s="82" t="e">
        <f>IF(#REF!&lt;&gt;"",#REF!,"")</f>
        <v>#REF!</v>
      </c>
      <c r="J407" s="82" t="e">
        <f t="shared" si="87"/>
        <v>#REF!</v>
      </c>
      <c r="L407" s="83" t="e">
        <f t="shared" si="88"/>
        <v>#REF!</v>
      </c>
      <c r="M407" s="82" t="e">
        <f t="shared" si="91"/>
        <v>#REF!</v>
      </c>
      <c r="N407" s="82" t="e">
        <f t="shared" si="89"/>
        <v>#REF!</v>
      </c>
      <c r="O407" s="82" t="e">
        <f t="shared" si="90"/>
        <v>#REF!</v>
      </c>
      <c r="Q407" s="84" t="str">
        <f t="shared" ref="Q407:Q470" si="92">IF(Z407=0,"",IF(Z407=1,R407&amp;S407,"E99999"))</f>
        <v/>
      </c>
      <c r="R407" s="85" t="e">
        <f t="shared" si="80"/>
        <v>#REF!</v>
      </c>
      <c r="S407" s="84" t="e">
        <f t="shared" si="80"/>
        <v>#REF!</v>
      </c>
      <c r="T407" s="85" t="e">
        <f t="shared" si="81"/>
        <v>#REF!</v>
      </c>
      <c r="U407" s="85" t="e">
        <f t="shared" si="82"/>
        <v>#REF!</v>
      </c>
      <c r="V407" s="86" t="e">
        <f>#REF!</f>
        <v>#REF!</v>
      </c>
      <c r="W407" s="87">
        <f t="shared" si="83"/>
        <v>0</v>
      </c>
      <c r="X407" s="87">
        <f t="shared" si="83"/>
        <v>0</v>
      </c>
      <c r="Y407" s="88">
        <f t="shared" si="84"/>
        <v>0</v>
      </c>
      <c r="Z407" s="88">
        <f t="shared" si="85"/>
        <v>0</v>
      </c>
      <c r="AA407" s="88">
        <f t="shared" si="86"/>
        <v>4</v>
      </c>
    </row>
    <row r="408" spans="9:27">
      <c r="I408" s="82" t="e">
        <f>IF(#REF!&lt;&gt;"",#REF!,"")</f>
        <v>#REF!</v>
      </c>
      <c r="J408" s="82" t="e">
        <f t="shared" si="87"/>
        <v>#REF!</v>
      </c>
      <c r="L408" s="83" t="e">
        <f t="shared" si="88"/>
        <v>#REF!</v>
      </c>
      <c r="M408" s="82" t="e">
        <f t="shared" si="91"/>
        <v>#REF!</v>
      </c>
      <c r="N408" s="82" t="e">
        <f t="shared" si="89"/>
        <v>#REF!</v>
      </c>
      <c r="O408" s="82" t="e">
        <f t="shared" si="90"/>
        <v>#REF!</v>
      </c>
      <c r="Q408" s="84" t="str">
        <f t="shared" si="92"/>
        <v/>
      </c>
      <c r="R408" s="85" t="e">
        <f t="shared" si="80"/>
        <v>#REF!</v>
      </c>
      <c r="S408" s="84" t="e">
        <f t="shared" si="80"/>
        <v>#REF!</v>
      </c>
      <c r="T408" s="85" t="e">
        <f t="shared" si="81"/>
        <v>#REF!</v>
      </c>
      <c r="U408" s="85" t="e">
        <f t="shared" si="82"/>
        <v>#REF!</v>
      </c>
      <c r="V408" s="86" t="e">
        <f>#REF!</f>
        <v>#REF!</v>
      </c>
      <c r="W408" s="87">
        <f t="shared" si="83"/>
        <v>0</v>
      </c>
      <c r="X408" s="87">
        <f t="shared" si="83"/>
        <v>0</v>
      </c>
      <c r="Y408" s="88">
        <f t="shared" si="84"/>
        <v>0</v>
      </c>
      <c r="Z408" s="88">
        <f t="shared" si="85"/>
        <v>0</v>
      </c>
      <c r="AA408" s="88">
        <f t="shared" si="86"/>
        <v>4</v>
      </c>
    </row>
    <row r="409" spans="9:27">
      <c r="I409" s="82" t="e">
        <f>IF(#REF!&lt;&gt;"",#REF!,"")</f>
        <v>#REF!</v>
      </c>
      <c r="J409" s="82" t="e">
        <f t="shared" si="87"/>
        <v>#REF!</v>
      </c>
      <c r="L409" s="83" t="e">
        <f t="shared" si="88"/>
        <v>#REF!</v>
      </c>
      <c r="M409" s="82" t="e">
        <f t="shared" si="91"/>
        <v>#REF!</v>
      </c>
      <c r="N409" s="82" t="e">
        <f t="shared" si="89"/>
        <v>#REF!</v>
      </c>
      <c r="O409" s="82" t="e">
        <f t="shared" si="90"/>
        <v>#REF!</v>
      </c>
      <c r="Q409" s="84" t="str">
        <f t="shared" si="92"/>
        <v/>
      </c>
      <c r="R409" s="85" t="e">
        <f t="shared" si="80"/>
        <v>#REF!</v>
      </c>
      <c r="S409" s="84" t="e">
        <f t="shared" si="80"/>
        <v>#REF!</v>
      </c>
      <c r="T409" s="85" t="e">
        <f t="shared" si="81"/>
        <v>#REF!</v>
      </c>
      <c r="U409" s="85" t="e">
        <f t="shared" si="82"/>
        <v>#REF!</v>
      </c>
      <c r="V409" s="86" t="e">
        <f>#REF!</f>
        <v>#REF!</v>
      </c>
      <c r="W409" s="87">
        <f t="shared" si="83"/>
        <v>0</v>
      </c>
      <c r="X409" s="87">
        <f t="shared" si="83"/>
        <v>0</v>
      </c>
      <c r="Y409" s="88">
        <f t="shared" si="84"/>
        <v>0</v>
      </c>
      <c r="Z409" s="88">
        <f t="shared" si="85"/>
        <v>0</v>
      </c>
      <c r="AA409" s="88">
        <f t="shared" si="86"/>
        <v>4</v>
      </c>
    </row>
    <row r="410" spans="9:27">
      <c r="I410" s="82" t="e">
        <f>IF(#REF!&lt;&gt;"",#REF!,"")</f>
        <v>#REF!</v>
      </c>
      <c r="J410" s="82" t="e">
        <f t="shared" si="87"/>
        <v>#REF!</v>
      </c>
      <c r="L410" s="83" t="e">
        <f t="shared" si="88"/>
        <v>#REF!</v>
      </c>
      <c r="M410" s="82" t="e">
        <f t="shared" si="91"/>
        <v>#REF!</v>
      </c>
      <c r="N410" s="82" t="e">
        <f t="shared" si="89"/>
        <v>#REF!</v>
      </c>
      <c r="O410" s="82" t="e">
        <f t="shared" si="90"/>
        <v>#REF!</v>
      </c>
      <c r="Q410" s="84" t="str">
        <f t="shared" si="92"/>
        <v/>
      </c>
      <c r="R410" s="85" t="e">
        <f t="shared" si="80"/>
        <v>#REF!</v>
      </c>
      <c r="S410" s="84" t="e">
        <f t="shared" si="80"/>
        <v>#REF!</v>
      </c>
      <c r="T410" s="85" t="e">
        <f t="shared" si="81"/>
        <v>#REF!</v>
      </c>
      <c r="U410" s="85" t="e">
        <f t="shared" si="82"/>
        <v>#REF!</v>
      </c>
      <c r="V410" s="86" t="e">
        <f>#REF!</f>
        <v>#REF!</v>
      </c>
      <c r="W410" s="87">
        <f t="shared" si="83"/>
        <v>0</v>
      </c>
      <c r="X410" s="87">
        <f t="shared" si="83"/>
        <v>0</v>
      </c>
      <c r="Y410" s="88">
        <f t="shared" si="84"/>
        <v>0</v>
      </c>
      <c r="Z410" s="88">
        <f t="shared" si="85"/>
        <v>0</v>
      </c>
      <c r="AA410" s="88">
        <f t="shared" si="86"/>
        <v>4</v>
      </c>
    </row>
    <row r="411" spans="9:27">
      <c r="I411" s="82" t="e">
        <f>IF(#REF!&lt;&gt;"",#REF!,"")</f>
        <v>#REF!</v>
      </c>
      <c r="J411" s="82" t="e">
        <f t="shared" si="87"/>
        <v>#REF!</v>
      </c>
      <c r="L411" s="83" t="e">
        <f t="shared" si="88"/>
        <v>#REF!</v>
      </c>
      <c r="M411" s="82" t="e">
        <f t="shared" si="91"/>
        <v>#REF!</v>
      </c>
      <c r="N411" s="82" t="e">
        <f t="shared" si="89"/>
        <v>#REF!</v>
      </c>
      <c r="O411" s="82" t="e">
        <f t="shared" si="90"/>
        <v>#REF!</v>
      </c>
      <c r="Q411" s="84" t="str">
        <f t="shared" si="92"/>
        <v/>
      </c>
      <c r="R411" s="85" t="e">
        <f t="shared" si="80"/>
        <v>#REF!</v>
      </c>
      <c r="S411" s="84" t="e">
        <f t="shared" si="80"/>
        <v>#REF!</v>
      </c>
      <c r="T411" s="85" t="e">
        <f t="shared" si="81"/>
        <v>#REF!</v>
      </c>
      <c r="U411" s="85" t="e">
        <f t="shared" si="82"/>
        <v>#REF!</v>
      </c>
      <c r="V411" s="86" t="e">
        <f>#REF!</f>
        <v>#REF!</v>
      </c>
      <c r="W411" s="87">
        <f t="shared" si="83"/>
        <v>0</v>
      </c>
      <c r="X411" s="87">
        <f t="shared" si="83"/>
        <v>0</v>
      </c>
      <c r="Y411" s="88">
        <f t="shared" si="84"/>
        <v>0</v>
      </c>
      <c r="Z411" s="88">
        <f t="shared" si="85"/>
        <v>0</v>
      </c>
      <c r="AA411" s="88">
        <f t="shared" si="86"/>
        <v>4</v>
      </c>
    </row>
    <row r="412" spans="9:27">
      <c r="I412" s="82" t="e">
        <f>IF(#REF!&lt;&gt;"",#REF!,"")</f>
        <v>#REF!</v>
      </c>
      <c r="J412" s="82" t="e">
        <f t="shared" si="87"/>
        <v>#REF!</v>
      </c>
      <c r="L412" s="83" t="e">
        <f t="shared" si="88"/>
        <v>#REF!</v>
      </c>
      <c r="M412" s="82" t="e">
        <f t="shared" si="91"/>
        <v>#REF!</v>
      </c>
      <c r="N412" s="82" t="e">
        <f t="shared" si="89"/>
        <v>#REF!</v>
      </c>
      <c r="O412" s="82" t="e">
        <f t="shared" si="90"/>
        <v>#REF!</v>
      </c>
      <c r="Q412" s="84" t="str">
        <f t="shared" si="92"/>
        <v/>
      </c>
      <c r="R412" s="85" t="e">
        <f t="shared" si="80"/>
        <v>#REF!</v>
      </c>
      <c r="S412" s="84" t="e">
        <f t="shared" si="80"/>
        <v>#REF!</v>
      </c>
      <c r="T412" s="85" t="e">
        <f t="shared" si="81"/>
        <v>#REF!</v>
      </c>
      <c r="U412" s="85" t="e">
        <f t="shared" si="82"/>
        <v>#REF!</v>
      </c>
      <c r="V412" s="86" t="e">
        <f>#REF!</f>
        <v>#REF!</v>
      </c>
      <c r="W412" s="87">
        <f t="shared" si="83"/>
        <v>0</v>
      </c>
      <c r="X412" s="87">
        <f t="shared" si="83"/>
        <v>0</v>
      </c>
      <c r="Y412" s="88">
        <f t="shared" si="84"/>
        <v>0</v>
      </c>
      <c r="Z412" s="88">
        <f t="shared" si="85"/>
        <v>0</v>
      </c>
      <c r="AA412" s="88">
        <f t="shared" si="86"/>
        <v>4</v>
      </c>
    </row>
    <row r="413" spans="9:27">
      <c r="I413" s="82" t="e">
        <f>IF(#REF!&lt;&gt;"",#REF!,"")</f>
        <v>#REF!</v>
      </c>
      <c r="J413" s="82" t="e">
        <f t="shared" si="87"/>
        <v>#REF!</v>
      </c>
      <c r="L413" s="83" t="e">
        <f t="shared" si="88"/>
        <v>#REF!</v>
      </c>
      <c r="M413" s="82" t="e">
        <f t="shared" si="91"/>
        <v>#REF!</v>
      </c>
      <c r="N413" s="82" t="e">
        <f t="shared" si="89"/>
        <v>#REF!</v>
      </c>
      <c r="O413" s="82" t="e">
        <f t="shared" si="90"/>
        <v>#REF!</v>
      </c>
      <c r="Q413" s="84" t="str">
        <f t="shared" si="92"/>
        <v/>
      </c>
      <c r="R413" s="85" t="e">
        <f t="shared" si="80"/>
        <v>#REF!</v>
      </c>
      <c r="S413" s="84" t="e">
        <f t="shared" si="80"/>
        <v>#REF!</v>
      </c>
      <c r="T413" s="85" t="e">
        <f t="shared" si="81"/>
        <v>#REF!</v>
      </c>
      <c r="U413" s="85" t="e">
        <f t="shared" si="82"/>
        <v>#REF!</v>
      </c>
      <c r="V413" s="86" t="e">
        <f>#REF!</f>
        <v>#REF!</v>
      </c>
      <c r="W413" s="87">
        <f t="shared" si="83"/>
        <v>0</v>
      </c>
      <c r="X413" s="87">
        <f t="shared" si="83"/>
        <v>0</v>
      </c>
      <c r="Y413" s="88">
        <f t="shared" si="84"/>
        <v>0</v>
      </c>
      <c r="Z413" s="88">
        <f t="shared" si="85"/>
        <v>0</v>
      </c>
      <c r="AA413" s="88">
        <f t="shared" si="86"/>
        <v>4</v>
      </c>
    </row>
    <row r="414" spans="9:27">
      <c r="I414" s="82" t="e">
        <f>IF(#REF!&lt;&gt;"",#REF!,"")</f>
        <v>#REF!</v>
      </c>
      <c r="J414" s="82" t="e">
        <f t="shared" si="87"/>
        <v>#REF!</v>
      </c>
      <c r="L414" s="83" t="e">
        <f t="shared" si="88"/>
        <v>#REF!</v>
      </c>
      <c r="M414" s="82" t="e">
        <f t="shared" si="91"/>
        <v>#REF!</v>
      </c>
      <c r="N414" s="82" t="e">
        <f t="shared" si="89"/>
        <v>#REF!</v>
      </c>
      <c r="O414" s="82" t="e">
        <f t="shared" si="90"/>
        <v>#REF!</v>
      </c>
      <c r="Q414" s="84" t="str">
        <f t="shared" si="92"/>
        <v/>
      </c>
      <c r="R414" s="85" t="e">
        <f t="shared" si="80"/>
        <v>#REF!</v>
      </c>
      <c r="S414" s="84" t="e">
        <f t="shared" si="80"/>
        <v>#REF!</v>
      </c>
      <c r="T414" s="85" t="e">
        <f t="shared" si="81"/>
        <v>#REF!</v>
      </c>
      <c r="U414" s="85" t="e">
        <f t="shared" si="82"/>
        <v>#REF!</v>
      </c>
      <c r="V414" s="86" t="e">
        <f>#REF!</f>
        <v>#REF!</v>
      </c>
      <c r="W414" s="87">
        <f t="shared" si="83"/>
        <v>0</v>
      </c>
      <c r="X414" s="87">
        <f t="shared" si="83"/>
        <v>0</v>
      </c>
      <c r="Y414" s="88">
        <f t="shared" si="84"/>
        <v>0</v>
      </c>
      <c r="Z414" s="88">
        <f t="shared" si="85"/>
        <v>0</v>
      </c>
      <c r="AA414" s="88">
        <f t="shared" si="86"/>
        <v>4</v>
      </c>
    </row>
    <row r="415" spans="9:27">
      <c r="I415" s="82" t="e">
        <f>IF(#REF!&lt;&gt;"",#REF!,"")</f>
        <v>#REF!</v>
      </c>
      <c r="J415" s="82" t="e">
        <f t="shared" si="87"/>
        <v>#REF!</v>
      </c>
      <c r="L415" s="83" t="e">
        <f t="shared" si="88"/>
        <v>#REF!</v>
      </c>
      <c r="M415" s="82" t="e">
        <f t="shared" si="91"/>
        <v>#REF!</v>
      </c>
      <c r="N415" s="82" t="e">
        <f t="shared" si="89"/>
        <v>#REF!</v>
      </c>
      <c r="O415" s="82" t="e">
        <f t="shared" si="90"/>
        <v>#REF!</v>
      </c>
      <c r="Q415" s="84" t="str">
        <f t="shared" si="92"/>
        <v/>
      </c>
      <c r="R415" s="85" t="e">
        <f t="shared" si="80"/>
        <v>#REF!</v>
      </c>
      <c r="S415" s="84" t="e">
        <f t="shared" si="80"/>
        <v>#REF!</v>
      </c>
      <c r="T415" s="85" t="e">
        <f t="shared" si="81"/>
        <v>#REF!</v>
      </c>
      <c r="U415" s="85" t="e">
        <f t="shared" si="82"/>
        <v>#REF!</v>
      </c>
      <c r="V415" s="86" t="e">
        <f>#REF!</f>
        <v>#REF!</v>
      </c>
      <c r="W415" s="87">
        <f t="shared" si="83"/>
        <v>0</v>
      </c>
      <c r="X415" s="87">
        <f t="shared" si="83"/>
        <v>0</v>
      </c>
      <c r="Y415" s="88">
        <f t="shared" si="84"/>
        <v>0</v>
      </c>
      <c r="Z415" s="88">
        <f t="shared" si="85"/>
        <v>0</v>
      </c>
      <c r="AA415" s="88">
        <f t="shared" si="86"/>
        <v>4</v>
      </c>
    </row>
    <row r="416" spans="9:27">
      <c r="I416" s="82" t="e">
        <f>IF(#REF!&lt;&gt;"",#REF!,"")</f>
        <v>#REF!</v>
      </c>
      <c r="J416" s="82" t="e">
        <f t="shared" si="87"/>
        <v>#REF!</v>
      </c>
      <c r="L416" s="83" t="e">
        <f t="shared" si="88"/>
        <v>#REF!</v>
      </c>
      <c r="M416" s="82" t="e">
        <f t="shared" si="91"/>
        <v>#REF!</v>
      </c>
      <c r="N416" s="82" t="e">
        <f t="shared" si="89"/>
        <v>#REF!</v>
      </c>
      <c r="O416" s="82" t="e">
        <f t="shared" si="90"/>
        <v>#REF!</v>
      </c>
      <c r="Q416" s="84" t="str">
        <f t="shared" si="92"/>
        <v/>
      </c>
      <c r="R416" s="85" t="e">
        <f t="shared" si="80"/>
        <v>#REF!</v>
      </c>
      <c r="S416" s="84" t="e">
        <f t="shared" si="80"/>
        <v>#REF!</v>
      </c>
      <c r="T416" s="85" t="e">
        <f t="shared" si="81"/>
        <v>#REF!</v>
      </c>
      <c r="U416" s="85" t="e">
        <f t="shared" si="82"/>
        <v>#REF!</v>
      </c>
      <c r="V416" s="86" t="e">
        <f>#REF!</f>
        <v>#REF!</v>
      </c>
      <c r="W416" s="87">
        <f t="shared" si="83"/>
        <v>0</v>
      </c>
      <c r="X416" s="87">
        <f t="shared" si="83"/>
        <v>0</v>
      </c>
      <c r="Y416" s="88">
        <f t="shared" si="84"/>
        <v>0</v>
      </c>
      <c r="Z416" s="88">
        <f t="shared" si="85"/>
        <v>0</v>
      </c>
      <c r="AA416" s="88">
        <f t="shared" si="86"/>
        <v>4</v>
      </c>
    </row>
    <row r="417" spans="9:27">
      <c r="I417" s="82" t="e">
        <f>IF(#REF!&lt;&gt;"",#REF!,"")</f>
        <v>#REF!</v>
      </c>
      <c r="J417" s="82" t="e">
        <f t="shared" si="87"/>
        <v>#REF!</v>
      </c>
      <c r="L417" s="83" t="e">
        <f t="shared" si="88"/>
        <v>#REF!</v>
      </c>
      <c r="M417" s="82" t="e">
        <f t="shared" si="91"/>
        <v>#REF!</v>
      </c>
      <c r="N417" s="82" t="e">
        <f t="shared" si="89"/>
        <v>#REF!</v>
      </c>
      <c r="O417" s="82" t="e">
        <f t="shared" si="90"/>
        <v>#REF!</v>
      </c>
      <c r="Q417" s="84" t="str">
        <f t="shared" si="92"/>
        <v/>
      </c>
      <c r="R417" s="85" t="e">
        <f t="shared" si="80"/>
        <v>#REF!</v>
      </c>
      <c r="S417" s="84" t="e">
        <f t="shared" si="80"/>
        <v>#REF!</v>
      </c>
      <c r="T417" s="85" t="e">
        <f t="shared" si="81"/>
        <v>#REF!</v>
      </c>
      <c r="U417" s="85" t="e">
        <f t="shared" si="82"/>
        <v>#REF!</v>
      </c>
      <c r="V417" s="86" t="e">
        <f>#REF!</f>
        <v>#REF!</v>
      </c>
      <c r="W417" s="87">
        <f t="shared" si="83"/>
        <v>0</v>
      </c>
      <c r="X417" s="87">
        <f t="shared" si="83"/>
        <v>0</v>
      </c>
      <c r="Y417" s="88">
        <f t="shared" si="84"/>
        <v>0</v>
      </c>
      <c r="Z417" s="88">
        <f t="shared" si="85"/>
        <v>0</v>
      </c>
      <c r="AA417" s="88">
        <f t="shared" si="86"/>
        <v>4</v>
      </c>
    </row>
    <row r="418" spans="9:27">
      <c r="I418" s="82" t="e">
        <f>IF(#REF!&lt;&gt;"",#REF!,"")</f>
        <v>#REF!</v>
      </c>
      <c r="J418" s="82" t="e">
        <f t="shared" si="87"/>
        <v>#REF!</v>
      </c>
      <c r="L418" s="83" t="e">
        <f t="shared" si="88"/>
        <v>#REF!</v>
      </c>
      <c r="M418" s="82" t="e">
        <f t="shared" si="91"/>
        <v>#REF!</v>
      </c>
      <c r="N418" s="82" t="e">
        <f t="shared" si="89"/>
        <v>#REF!</v>
      </c>
      <c r="O418" s="82" t="e">
        <f t="shared" si="90"/>
        <v>#REF!</v>
      </c>
      <c r="Q418" s="84" t="str">
        <f t="shared" si="92"/>
        <v/>
      </c>
      <c r="R418" s="85" t="e">
        <f t="shared" si="80"/>
        <v>#REF!</v>
      </c>
      <c r="S418" s="84" t="e">
        <f t="shared" si="80"/>
        <v>#REF!</v>
      </c>
      <c r="T418" s="85" t="e">
        <f t="shared" si="81"/>
        <v>#REF!</v>
      </c>
      <c r="U418" s="85" t="e">
        <f t="shared" si="82"/>
        <v>#REF!</v>
      </c>
      <c r="V418" s="86" t="e">
        <f>#REF!</f>
        <v>#REF!</v>
      </c>
      <c r="W418" s="87">
        <f t="shared" si="83"/>
        <v>0</v>
      </c>
      <c r="X418" s="87">
        <f t="shared" si="83"/>
        <v>0</v>
      </c>
      <c r="Y418" s="88">
        <f t="shared" si="84"/>
        <v>0</v>
      </c>
      <c r="Z418" s="88">
        <f t="shared" si="85"/>
        <v>0</v>
      </c>
      <c r="AA418" s="88">
        <f t="shared" si="86"/>
        <v>4</v>
      </c>
    </row>
    <row r="419" spans="9:27">
      <c r="I419" s="82" t="e">
        <f>IF(#REF!&lt;&gt;"",#REF!,"")</f>
        <v>#REF!</v>
      </c>
      <c r="J419" s="82" t="e">
        <f t="shared" si="87"/>
        <v>#REF!</v>
      </c>
      <c r="L419" s="83" t="e">
        <f t="shared" si="88"/>
        <v>#REF!</v>
      </c>
      <c r="M419" s="82" t="e">
        <f t="shared" si="91"/>
        <v>#REF!</v>
      </c>
      <c r="N419" s="82" t="e">
        <f t="shared" si="89"/>
        <v>#REF!</v>
      </c>
      <c r="O419" s="82" t="e">
        <f t="shared" si="90"/>
        <v>#REF!</v>
      </c>
      <c r="Q419" s="84" t="str">
        <f t="shared" si="92"/>
        <v/>
      </c>
      <c r="R419" s="85" t="e">
        <f t="shared" si="80"/>
        <v>#REF!</v>
      </c>
      <c r="S419" s="84" t="e">
        <f t="shared" si="80"/>
        <v>#REF!</v>
      </c>
      <c r="T419" s="85" t="e">
        <f t="shared" si="81"/>
        <v>#REF!</v>
      </c>
      <c r="U419" s="85" t="e">
        <f t="shared" si="82"/>
        <v>#REF!</v>
      </c>
      <c r="V419" s="86" t="e">
        <f>#REF!</f>
        <v>#REF!</v>
      </c>
      <c r="W419" s="87">
        <f t="shared" si="83"/>
        <v>0</v>
      </c>
      <c r="X419" s="87">
        <f t="shared" si="83"/>
        <v>0</v>
      </c>
      <c r="Y419" s="88">
        <f t="shared" si="84"/>
        <v>0</v>
      </c>
      <c r="Z419" s="88">
        <f t="shared" si="85"/>
        <v>0</v>
      </c>
      <c r="AA419" s="88">
        <f t="shared" si="86"/>
        <v>4</v>
      </c>
    </row>
    <row r="420" spans="9:27">
      <c r="I420" s="82" t="e">
        <f>IF(#REF!&lt;&gt;"",#REF!,"")</f>
        <v>#REF!</v>
      </c>
      <c r="J420" s="82" t="e">
        <f t="shared" si="87"/>
        <v>#REF!</v>
      </c>
      <c r="L420" s="83" t="e">
        <f t="shared" si="88"/>
        <v>#REF!</v>
      </c>
      <c r="M420" s="82" t="e">
        <f t="shared" si="91"/>
        <v>#REF!</v>
      </c>
      <c r="N420" s="82" t="e">
        <f t="shared" si="89"/>
        <v>#REF!</v>
      </c>
      <c r="O420" s="82" t="e">
        <f t="shared" si="90"/>
        <v>#REF!</v>
      </c>
      <c r="Q420" s="84" t="str">
        <f t="shared" si="92"/>
        <v/>
      </c>
      <c r="R420" s="85" t="e">
        <f t="shared" si="80"/>
        <v>#REF!</v>
      </c>
      <c r="S420" s="84" t="e">
        <f t="shared" si="80"/>
        <v>#REF!</v>
      </c>
      <c r="T420" s="85" t="e">
        <f t="shared" si="81"/>
        <v>#REF!</v>
      </c>
      <c r="U420" s="85" t="e">
        <f t="shared" si="82"/>
        <v>#REF!</v>
      </c>
      <c r="V420" s="86" t="e">
        <f>#REF!</f>
        <v>#REF!</v>
      </c>
      <c r="W420" s="87">
        <f t="shared" si="83"/>
        <v>0</v>
      </c>
      <c r="X420" s="87">
        <f t="shared" si="83"/>
        <v>0</v>
      </c>
      <c r="Y420" s="88">
        <f t="shared" si="84"/>
        <v>0</v>
      </c>
      <c r="Z420" s="88">
        <f t="shared" si="85"/>
        <v>0</v>
      </c>
      <c r="AA420" s="88">
        <f t="shared" si="86"/>
        <v>4</v>
      </c>
    </row>
    <row r="421" spans="9:27">
      <c r="I421" s="82" t="e">
        <f>IF(#REF!&lt;&gt;"",#REF!,"")</f>
        <v>#REF!</v>
      </c>
      <c r="J421" s="82" t="e">
        <f t="shared" si="87"/>
        <v>#REF!</v>
      </c>
      <c r="L421" s="83" t="e">
        <f t="shared" si="88"/>
        <v>#REF!</v>
      </c>
      <c r="M421" s="82" t="e">
        <f t="shared" si="91"/>
        <v>#REF!</v>
      </c>
      <c r="N421" s="82" t="e">
        <f t="shared" si="89"/>
        <v>#REF!</v>
      </c>
      <c r="O421" s="82" t="e">
        <f t="shared" si="90"/>
        <v>#REF!</v>
      </c>
      <c r="Q421" s="84" t="str">
        <f t="shared" si="92"/>
        <v/>
      </c>
      <c r="R421" s="85" t="e">
        <f t="shared" si="80"/>
        <v>#REF!</v>
      </c>
      <c r="S421" s="84" t="e">
        <f t="shared" si="80"/>
        <v>#REF!</v>
      </c>
      <c r="T421" s="85" t="e">
        <f t="shared" si="81"/>
        <v>#REF!</v>
      </c>
      <c r="U421" s="85" t="e">
        <f t="shared" si="82"/>
        <v>#REF!</v>
      </c>
      <c r="V421" s="86" t="e">
        <f>#REF!</f>
        <v>#REF!</v>
      </c>
      <c r="W421" s="87">
        <f t="shared" si="83"/>
        <v>0</v>
      </c>
      <c r="X421" s="87">
        <f t="shared" si="83"/>
        <v>0</v>
      </c>
      <c r="Y421" s="88">
        <f t="shared" si="84"/>
        <v>0</v>
      </c>
      <c r="Z421" s="88">
        <f t="shared" si="85"/>
        <v>0</v>
      </c>
      <c r="AA421" s="88">
        <f t="shared" si="86"/>
        <v>4</v>
      </c>
    </row>
    <row r="422" spans="9:27">
      <c r="I422" s="82" t="e">
        <f>IF(#REF!&lt;&gt;"",#REF!,"")</f>
        <v>#REF!</v>
      </c>
      <c r="J422" s="82" t="e">
        <f t="shared" si="87"/>
        <v>#REF!</v>
      </c>
      <c r="L422" s="83" t="e">
        <f t="shared" si="88"/>
        <v>#REF!</v>
      </c>
      <c r="M422" s="82" t="e">
        <f t="shared" si="91"/>
        <v>#REF!</v>
      </c>
      <c r="N422" s="82" t="e">
        <f t="shared" si="89"/>
        <v>#REF!</v>
      </c>
      <c r="O422" s="82" t="e">
        <f t="shared" si="90"/>
        <v>#REF!</v>
      </c>
      <c r="Q422" s="84" t="str">
        <f t="shared" si="92"/>
        <v/>
      </c>
      <c r="R422" s="85" t="e">
        <f t="shared" si="80"/>
        <v>#REF!</v>
      </c>
      <c r="S422" s="84" t="e">
        <f t="shared" si="80"/>
        <v>#REF!</v>
      </c>
      <c r="T422" s="85" t="e">
        <f t="shared" si="81"/>
        <v>#REF!</v>
      </c>
      <c r="U422" s="85" t="e">
        <f t="shared" si="82"/>
        <v>#REF!</v>
      </c>
      <c r="V422" s="86" t="e">
        <f>#REF!</f>
        <v>#REF!</v>
      </c>
      <c r="W422" s="87">
        <f t="shared" si="83"/>
        <v>0</v>
      </c>
      <c r="X422" s="87">
        <f t="shared" si="83"/>
        <v>0</v>
      </c>
      <c r="Y422" s="88">
        <f t="shared" si="84"/>
        <v>0</v>
      </c>
      <c r="Z422" s="88">
        <f t="shared" si="85"/>
        <v>0</v>
      </c>
      <c r="AA422" s="88">
        <f t="shared" si="86"/>
        <v>4</v>
      </c>
    </row>
    <row r="423" spans="9:27">
      <c r="I423" s="82" t="e">
        <f>IF(#REF!&lt;&gt;"",#REF!,"")</f>
        <v>#REF!</v>
      </c>
      <c r="J423" s="82" t="e">
        <f t="shared" si="87"/>
        <v>#REF!</v>
      </c>
      <c r="L423" s="83" t="e">
        <f t="shared" si="88"/>
        <v>#REF!</v>
      </c>
      <c r="M423" s="82" t="e">
        <f t="shared" si="91"/>
        <v>#REF!</v>
      </c>
      <c r="N423" s="82" t="e">
        <f t="shared" si="89"/>
        <v>#REF!</v>
      </c>
      <c r="O423" s="82" t="e">
        <f t="shared" si="90"/>
        <v>#REF!</v>
      </c>
      <c r="Q423" s="84" t="str">
        <f t="shared" si="92"/>
        <v/>
      </c>
      <c r="R423" s="85" t="e">
        <f t="shared" si="80"/>
        <v>#REF!</v>
      </c>
      <c r="S423" s="84" t="e">
        <f t="shared" si="80"/>
        <v>#REF!</v>
      </c>
      <c r="T423" s="85" t="e">
        <f t="shared" si="81"/>
        <v>#REF!</v>
      </c>
      <c r="U423" s="85" t="e">
        <f t="shared" si="82"/>
        <v>#REF!</v>
      </c>
      <c r="V423" s="86" t="e">
        <f>#REF!</f>
        <v>#REF!</v>
      </c>
      <c r="W423" s="87">
        <f t="shared" si="83"/>
        <v>0</v>
      </c>
      <c r="X423" s="87">
        <f t="shared" si="83"/>
        <v>0</v>
      </c>
      <c r="Y423" s="88">
        <f t="shared" si="84"/>
        <v>0</v>
      </c>
      <c r="Z423" s="88">
        <f t="shared" si="85"/>
        <v>0</v>
      </c>
      <c r="AA423" s="88">
        <f t="shared" si="86"/>
        <v>4</v>
      </c>
    </row>
    <row r="424" spans="9:27">
      <c r="I424" s="82" t="e">
        <f>IF(#REF!&lt;&gt;"",#REF!,"")</f>
        <v>#REF!</v>
      </c>
      <c r="J424" s="82" t="e">
        <f t="shared" si="87"/>
        <v>#REF!</v>
      </c>
      <c r="L424" s="83" t="e">
        <f t="shared" si="88"/>
        <v>#REF!</v>
      </c>
      <c r="M424" s="82" t="e">
        <f t="shared" si="91"/>
        <v>#REF!</v>
      </c>
      <c r="N424" s="82" t="e">
        <f t="shared" si="89"/>
        <v>#REF!</v>
      </c>
      <c r="O424" s="82" t="e">
        <f t="shared" si="90"/>
        <v>#REF!</v>
      </c>
      <c r="Q424" s="84" t="str">
        <f t="shared" si="92"/>
        <v/>
      </c>
      <c r="R424" s="85" t="e">
        <f t="shared" si="80"/>
        <v>#REF!</v>
      </c>
      <c r="S424" s="84" t="e">
        <f t="shared" si="80"/>
        <v>#REF!</v>
      </c>
      <c r="T424" s="85" t="e">
        <f t="shared" si="81"/>
        <v>#REF!</v>
      </c>
      <c r="U424" s="85" t="e">
        <f t="shared" si="82"/>
        <v>#REF!</v>
      </c>
      <c r="V424" s="86" t="e">
        <f>#REF!</f>
        <v>#REF!</v>
      </c>
      <c r="W424" s="87">
        <f t="shared" si="83"/>
        <v>0</v>
      </c>
      <c r="X424" s="87">
        <f t="shared" si="83"/>
        <v>0</v>
      </c>
      <c r="Y424" s="88">
        <f t="shared" si="84"/>
        <v>0</v>
      </c>
      <c r="Z424" s="88">
        <f t="shared" si="85"/>
        <v>0</v>
      </c>
      <c r="AA424" s="88">
        <f t="shared" si="86"/>
        <v>4</v>
      </c>
    </row>
    <row r="425" spans="9:27">
      <c r="I425" s="82" t="e">
        <f>IF(#REF!&lt;&gt;"",#REF!,"")</f>
        <v>#REF!</v>
      </c>
      <c r="J425" s="82" t="e">
        <f t="shared" si="87"/>
        <v>#REF!</v>
      </c>
      <c r="L425" s="83" t="e">
        <f t="shared" si="88"/>
        <v>#REF!</v>
      </c>
      <c r="M425" s="82" t="e">
        <f t="shared" si="91"/>
        <v>#REF!</v>
      </c>
      <c r="N425" s="82" t="e">
        <f t="shared" si="89"/>
        <v>#REF!</v>
      </c>
      <c r="O425" s="82" t="e">
        <f t="shared" si="90"/>
        <v>#REF!</v>
      </c>
      <c r="Q425" s="84" t="str">
        <f t="shared" si="92"/>
        <v/>
      </c>
      <c r="R425" s="85" t="e">
        <f t="shared" si="80"/>
        <v>#REF!</v>
      </c>
      <c r="S425" s="84" t="e">
        <f t="shared" si="80"/>
        <v>#REF!</v>
      </c>
      <c r="T425" s="85" t="e">
        <f t="shared" si="81"/>
        <v>#REF!</v>
      </c>
      <c r="U425" s="85" t="e">
        <f t="shared" si="82"/>
        <v>#REF!</v>
      </c>
      <c r="V425" s="86" t="e">
        <f>#REF!</f>
        <v>#REF!</v>
      </c>
      <c r="W425" s="87">
        <f t="shared" si="83"/>
        <v>0</v>
      </c>
      <c r="X425" s="87">
        <f t="shared" si="83"/>
        <v>0</v>
      </c>
      <c r="Y425" s="88">
        <f t="shared" si="84"/>
        <v>0</v>
      </c>
      <c r="Z425" s="88">
        <f t="shared" si="85"/>
        <v>0</v>
      </c>
      <c r="AA425" s="88">
        <f t="shared" si="86"/>
        <v>4</v>
      </c>
    </row>
    <row r="426" spans="9:27">
      <c r="I426" s="82" t="e">
        <f>IF(#REF!&lt;&gt;"",#REF!,"")</f>
        <v>#REF!</v>
      </c>
      <c r="J426" s="82" t="e">
        <f t="shared" si="87"/>
        <v>#REF!</v>
      </c>
      <c r="L426" s="83" t="e">
        <f t="shared" si="88"/>
        <v>#REF!</v>
      </c>
      <c r="M426" s="82" t="e">
        <f t="shared" si="91"/>
        <v>#REF!</v>
      </c>
      <c r="N426" s="82" t="e">
        <f t="shared" si="89"/>
        <v>#REF!</v>
      </c>
      <c r="O426" s="82" t="e">
        <f t="shared" si="90"/>
        <v>#REF!</v>
      </c>
      <c r="Q426" s="84" t="str">
        <f t="shared" si="92"/>
        <v/>
      </c>
      <c r="R426" s="85" t="e">
        <f t="shared" si="80"/>
        <v>#REF!</v>
      </c>
      <c r="S426" s="84" t="e">
        <f t="shared" si="80"/>
        <v>#REF!</v>
      </c>
      <c r="T426" s="85" t="e">
        <f t="shared" si="81"/>
        <v>#REF!</v>
      </c>
      <c r="U426" s="85" t="e">
        <f t="shared" si="82"/>
        <v>#REF!</v>
      </c>
      <c r="V426" s="86" t="e">
        <f>#REF!</f>
        <v>#REF!</v>
      </c>
      <c r="W426" s="87">
        <f t="shared" si="83"/>
        <v>0</v>
      </c>
      <c r="X426" s="87">
        <f t="shared" si="83"/>
        <v>0</v>
      </c>
      <c r="Y426" s="88">
        <f t="shared" si="84"/>
        <v>0</v>
      </c>
      <c r="Z426" s="88">
        <f t="shared" si="85"/>
        <v>0</v>
      </c>
      <c r="AA426" s="88">
        <f t="shared" si="86"/>
        <v>4</v>
      </c>
    </row>
    <row r="427" spans="9:27">
      <c r="I427" s="82" t="e">
        <f>IF(#REF!&lt;&gt;"",#REF!,"")</f>
        <v>#REF!</v>
      </c>
      <c r="J427" s="82" t="e">
        <f t="shared" si="87"/>
        <v>#REF!</v>
      </c>
      <c r="L427" s="83" t="e">
        <f t="shared" si="88"/>
        <v>#REF!</v>
      </c>
      <c r="M427" s="82" t="e">
        <f t="shared" si="91"/>
        <v>#REF!</v>
      </c>
      <c r="N427" s="82" t="e">
        <f t="shared" si="89"/>
        <v>#REF!</v>
      </c>
      <c r="O427" s="82" t="e">
        <f t="shared" si="90"/>
        <v>#REF!</v>
      </c>
      <c r="Q427" s="84" t="str">
        <f t="shared" si="92"/>
        <v/>
      </c>
      <c r="R427" s="85" t="e">
        <f t="shared" si="80"/>
        <v>#REF!</v>
      </c>
      <c r="S427" s="84" t="e">
        <f t="shared" si="80"/>
        <v>#REF!</v>
      </c>
      <c r="T427" s="85" t="e">
        <f t="shared" si="81"/>
        <v>#REF!</v>
      </c>
      <c r="U427" s="85" t="e">
        <f t="shared" si="82"/>
        <v>#REF!</v>
      </c>
      <c r="V427" s="86" t="e">
        <f>#REF!</f>
        <v>#REF!</v>
      </c>
      <c r="W427" s="87">
        <f t="shared" si="83"/>
        <v>0</v>
      </c>
      <c r="X427" s="87">
        <f t="shared" si="83"/>
        <v>0</v>
      </c>
      <c r="Y427" s="88">
        <f t="shared" si="84"/>
        <v>0</v>
      </c>
      <c r="Z427" s="88">
        <f t="shared" si="85"/>
        <v>0</v>
      </c>
      <c r="AA427" s="88">
        <f t="shared" si="86"/>
        <v>4</v>
      </c>
    </row>
    <row r="428" spans="9:27">
      <c r="I428" s="82" t="e">
        <f>IF(#REF!&lt;&gt;"",#REF!,"")</f>
        <v>#REF!</v>
      </c>
      <c r="J428" s="82" t="e">
        <f t="shared" si="87"/>
        <v>#REF!</v>
      </c>
      <c r="L428" s="83" t="e">
        <f t="shared" si="88"/>
        <v>#REF!</v>
      </c>
      <c r="M428" s="82" t="e">
        <f t="shared" si="91"/>
        <v>#REF!</v>
      </c>
      <c r="N428" s="82" t="e">
        <f t="shared" si="89"/>
        <v>#REF!</v>
      </c>
      <c r="O428" s="82" t="e">
        <f t="shared" si="90"/>
        <v>#REF!</v>
      </c>
      <c r="Q428" s="84" t="str">
        <f t="shared" si="92"/>
        <v/>
      </c>
      <c r="R428" s="85" t="e">
        <f t="shared" si="80"/>
        <v>#REF!</v>
      </c>
      <c r="S428" s="84" t="e">
        <f t="shared" si="80"/>
        <v>#REF!</v>
      </c>
      <c r="T428" s="85" t="e">
        <f t="shared" si="81"/>
        <v>#REF!</v>
      </c>
      <c r="U428" s="85" t="e">
        <f t="shared" si="82"/>
        <v>#REF!</v>
      </c>
      <c r="V428" s="86" t="e">
        <f>#REF!</f>
        <v>#REF!</v>
      </c>
      <c r="W428" s="87">
        <f t="shared" si="83"/>
        <v>0</v>
      </c>
      <c r="X428" s="87">
        <f t="shared" si="83"/>
        <v>0</v>
      </c>
      <c r="Y428" s="88">
        <f t="shared" si="84"/>
        <v>0</v>
      </c>
      <c r="Z428" s="88">
        <f t="shared" si="85"/>
        <v>0</v>
      </c>
      <c r="AA428" s="88">
        <f t="shared" si="86"/>
        <v>4</v>
      </c>
    </row>
    <row r="429" spans="9:27">
      <c r="I429" s="82" t="e">
        <f>IF(#REF!&lt;&gt;"",#REF!,"")</f>
        <v>#REF!</v>
      </c>
      <c r="J429" s="82" t="e">
        <f t="shared" si="87"/>
        <v>#REF!</v>
      </c>
      <c r="L429" s="83" t="e">
        <f t="shared" si="88"/>
        <v>#REF!</v>
      </c>
      <c r="M429" s="82" t="e">
        <f t="shared" si="91"/>
        <v>#REF!</v>
      </c>
      <c r="N429" s="82" t="e">
        <f t="shared" si="89"/>
        <v>#REF!</v>
      </c>
      <c r="O429" s="82" t="e">
        <f t="shared" si="90"/>
        <v>#REF!</v>
      </c>
      <c r="Q429" s="84" t="str">
        <f t="shared" si="92"/>
        <v/>
      </c>
      <c r="R429" s="85" t="e">
        <f t="shared" si="80"/>
        <v>#REF!</v>
      </c>
      <c r="S429" s="84" t="e">
        <f t="shared" si="80"/>
        <v>#REF!</v>
      </c>
      <c r="T429" s="85" t="e">
        <f t="shared" si="81"/>
        <v>#REF!</v>
      </c>
      <c r="U429" s="85" t="e">
        <f t="shared" si="82"/>
        <v>#REF!</v>
      </c>
      <c r="V429" s="86" t="e">
        <f>#REF!</f>
        <v>#REF!</v>
      </c>
      <c r="W429" s="87">
        <f t="shared" si="83"/>
        <v>0</v>
      </c>
      <c r="X429" s="87">
        <f t="shared" si="83"/>
        <v>0</v>
      </c>
      <c r="Y429" s="88">
        <f t="shared" si="84"/>
        <v>0</v>
      </c>
      <c r="Z429" s="88">
        <f t="shared" si="85"/>
        <v>0</v>
      </c>
      <c r="AA429" s="88">
        <f t="shared" si="86"/>
        <v>4</v>
      </c>
    </row>
    <row r="430" spans="9:27">
      <c r="I430" s="82" t="e">
        <f>IF(#REF!&lt;&gt;"",#REF!,"")</f>
        <v>#REF!</v>
      </c>
      <c r="J430" s="82" t="e">
        <f t="shared" si="87"/>
        <v>#REF!</v>
      </c>
      <c r="L430" s="83" t="e">
        <f t="shared" si="88"/>
        <v>#REF!</v>
      </c>
      <c r="M430" s="82" t="e">
        <f t="shared" si="91"/>
        <v>#REF!</v>
      </c>
      <c r="N430" s="82" t="e">
        <f t="shared" si="89"/>
        <v>#REF!</v>
      </c>
      <c r="O430" s="82" t="e">
        <f t="shared" si="90"/>
        <v>#REF!</v>
      </c>
      <c r="Q430" s="84" t="str">
        <f t="shared" si="92"/>
        <v/>
      </c>
      <c r="R430" s="85" t="e">
        <f t="shared" si="80"/>
        <v>#REF!</v>
      </c>
      <c r="S430" s="84" t="e">
        <f t="shared" si="80"/>
        <v>#REF!</v>
      </c>
      <c r="T430" s="85" t="e">
        <f t="shared" si="81"/>
        <v>#REF!</v>
      </c>
      <c r="U430" s="85" t="e">
        <f t="shared" si="82"/>
        <v>#REF!</v>
      </c>
      <c r="V430" s="86" t="e">
        <f>#REF!</f>
        <v>#REF!</v>
      </c>
      <c r="W430" s="87">
        <f t="shared" si="83"/>
        <v>0</v>
      </c>
      <c r="X430" s="87">
        <f t="shared" si="83"/>
        <v>0</v>
      </c>
      <c r="Y430" s="88">
        <f t="shared" si="84"/>
        <v>0</v>
      </c>
      <c r="Z430" s="88">
        <f t="shared" si="85"/>
        <v>0</v>
      </c>
      <c r="AA430" s="88">
        <f t="shared" si="86"/>
        <v>4</v>
      </c>
    </row>
    <row r="431" spans="9:27">
      <c r="I431" s="82" t="e">
        <f>IF(#REF!&lt;&gt;"",#REF!,"")</f>
        <v>#REF!</v>
      </c>
      <c r="J431" s="82" t="e">
        <f t="shared" si="87"/>
        <v>#REF!</v>
      </c>
      <c r="L431" s="83" t="e">
        <f t="shared" si="88"/>
        <v>#REF!</v>
      </c>
      <c r="M431" s="82" t="e">
        <f t="shared" si="91"/>
        <v>#REF!</v>
      </c>
      <c r="N431" s="82" t="e">
        <f t="shared" si="89"/>
        <v>#REF!</v>
      </c>
      <c r="O431" s="82" t="e">
        <f t="shared" si="90"/>
        <v>#REF!</v>
      </c>
      <c r="Q431" s="84" t="str">
        <f t="shared" si="92"/>
        <v/>
      </c>
      <c r="R431" s="85" t="e">
        <f t="shared" si="80"/>
        <v>#REF!</v>
      </c>
      <c r="S431" s="84" t="e">
        <f t="shared" si="80"/>
        <v>#REF!</v>
      </c>
      <c r="T431" s="85" t="e">
        <f t="shared" si="81"/>
        <v>#REF!</v>
      </c>
      <c r="U431" s="85" t="e">
        <f t="shared" si="82"/>
        <v>#REF!</v>
      </c>
      <c r="V431" s="86" t="e">
        <f>#REF!</f>
        <v>#REF!</v>
      </c>
      <c r="W431" s="87">
        <f t="shared" si="83"/>
        <v>0</v>
      </c>
      <c r="X431" s="87">
        <f t="shared" si="83"/>
        <v>0</v>
      </c>
      <c r="Y431" s="88">
        <f t="shared" si="84"/>
        <v>0</v>
      </c>
      <c r="Z431" s="88">
        <f t="shared" si="85"/>
        <v>0</v>
      </c>
      <c r="AA431" s="88">
        <f t="shared" si="86"/>
        <v>4</v>
      </c>
    </row>
    <row r="432" spans="9:27">
      <c r="I432" s="82" t="e">
        <f>IF(#REF!&lt;&gt;"",#REF!,"")</f>
        <v>#REF!</v>
      </c>
      <c r="J432" s="82" t="e">
        <f t="shared" si="87"/>
        <v>#REF!</v>
      </c>
      <c r="L432" s="83" t="e">
        <f t="shared" si="88"/>
        <v>#REF!</v>
      </c>
      <c r="M432" s="82" t="e">
        <f t="shared" si="91"/>
        <v>#REF!</v>
      </c>
      <c r="N432" s="82" t="e">
        <f t="shared" si="89"/>
        <v>#REF!</v>
      </c>
      <c r="O432" s="82" t="e">
        <f t="shared" si="90"/>
        <v>#REF!</v>
      </c>
      <c r="Q432" s="84" t="str">
        <f t="shared" si="92"/>
        <v/>
      </c>
      <c r="R432" s="85" t="e">
        <f t="shared" si="80"/>
        <v>#REF!</v>
      </c>
      <c r="S432" s="84" t="e">
        <f t="shared" si="80"/>
        <v>#REF!</v>
      </c>
      <c r="T432" s="85" t="e">
        <f t="shared" si="81"/>
        <v>#REF!</v>
      </c>
      <c r="U432" s="85" t="e">
        <f t="shared" si="82"/>
        <v>#REF!</v>
      </c>
      <c r="V432" s="86" t="e">
        <f>#REF!</f>
        <v>#REF!</v>
      </c>
      <c r="W432" s="87">
        <f t="shared" si="83"/>
        <v>0</v>
      </c>
      <c r="X432" s="87">
        <f t="shared" si="83"/>
        <v>0</v>
      </c>
      <c r="Y432" s="88">
        <f t="shared" si="84"/>
        <v>0</v>
      </c>
      <c r="Z432" s="88">
        <f t="shared" si="85"/>
        <v>0</v>
      </c>
      <c r="AA432" s="88">
        <f t="shared" si="86"/>
        <v>4</v>
      </c>
    </row>
    <row r="433" spans="9:27">
      <c r="I433" s="82" t="e">
        <f>IF(#REF!&lt;&gt;"",#REF!,"")</f>
        <v>#REF!</v>
      </c>
      <c r="J433" s="82" t="e">
        <f t="shared" si="87"/>
        <v>#REF!</v>
      </c>
      <c r="L433" s="83" t="e">
        <f t="shared" si="88"/>
        <v>#REF!</v>
      </c>
      <c r="M433" s="82" t="e">
        <f t="shared" si="91"/>
        <v>#REF!</v>
      </c>
      <c r="N433" s="82" t="e">
        <f t="shared" si="89"/>
        <v>#REF!</v>
      </c>
      <c r="O433" s="82" t="e">
        <f t="shared" si="90"/>
        <v>#REF!</v>
      </c>
      <c r="Q433" s="84" t="str">
        <f t="shared" si="92"/>
        <v/>
      </c>
      <c r="R433" s="85" t="e">
        <f t="shared" si="80"/>
        <v>#REF!</v>
      </c>
      <c r="S433" s="84" t="e">
        <f t="shared" si="80"/>
        <v>#REF!</v>
      </c>
      <c r="T433" s="85" t="e">
        <f t="shared" si="81"/>
        <v>#REF!</v>
      </c>
      <c r="U433" s="85" t="e">
        <f t="shared" si="82"/>
        <v>#REF!</v>
      </c>
      <c r="V433" s="86" t="e">
        <f>#REF!</f>
        <v>#REF!</v>
      </c>
      <c r="W433" s="87">
        <f t="shared" si="83"/>
        <v>0</v>
      </c>
      <c r="X433" s="87">
        <f t="shared" si="83"/>
        <v>0</v>
      </c>
      <c r="Y433" s="88">
        <f t="shared" si="84"/>
        <v>0</v>
      </c>
      <c r="Z433" s="88">
        <f t="shared" si="85"/>
        <v>0</v>
      </c>
      <c r="AA433" s="88">
        <f t="shared" si="86"/>
        <v>4</v>
      </c>
    </row>
    <row r="434" spans="9:27">
      <c r="I434" s="82" t="e">
        <f>IF(#REF!&lt;&gt;"",#REF!,"")</f>
        <v>#REF!</v>
      </c>
      <c r="J434" s="82" t="e">
        <f t="shared" si="87"/>
        <v>#REF!</v>
      </c>
      <c r="L434" s="83" t="e">
        <f t="shared" si="88"/>
        <v>#REF!</v>
      </c>
      <c r="M434" s="82" t="e">
        <f t="shared" si="91"/>
        <v>#REF!</v>
      </c>
      <c r="N434" s="82" t="e">
        <f t="shared" si="89"/>
        <v>#REF!</v>
      </c>
      <c r="O434" s="82" t="e">
        <f t="shared" si="90"/>
        <v>#REF!</v>
      </c>
      <c r="Q434" s="84" t="str">
        <f t="shared" si="92"/>
        <v/>
      </c>
      <c r="R434" s="85" t="e">
        <f t="shared" si="80"/>
        <v>#REF!</v>
      </c>
      <c r="S434" s="84" t="e">
        <f t="shared" si="80"/>
        <v>#REF!</v>
      </c>
      <c r="T434" s="85" t="e">
        <f t="shared" si="81"/>
        <v>#REF!</v>
      </c>
      <c r="U434" s="85" t="e">
        <f t="shared" si="82"/>
        <v>#REF!</v>
      </c>
      <c r="V434" s="86" t="e">
        <f>#REF!</f>
        <v>#REF!</v>
      </c>
      <c r="W434" s="87">
        <f t="shared" si="83"/>
        <v>0</v>
      </c>
      <c r="X434" s="87">
        <f t="shared" si="83"/>
        <v>0</v>
      </c>
      <c r="Y434" s="88">
        <f t="shared" si="84"/>
        <v>0</v>
      </c>
      <c r="Z434" s="88">
        <f t="shared" si="85"/>
        <v>0</v>
      </c>
      <c r="AA434" s="88">
        <f t="shared" si="86"/>
        <v>4</v>
      </c>
    </row>
    <row r="435" spans="9:27">
      <c r="I435" s="82" t="e">
        <f>IF(#REF!&lt;&gt;"",#REF!,"")</f>
        <v>#REF!</v>
      </c>
      <c r="J435" s="82" t="e">
        <f t="shared" si="87"/>
        <v>#REF!</v>
      </c>
      <c r="L435" s="83" t="e">
        <f t="shared" si="88"/>
        <v>#REF!</v>
      </c>
      <c r="M435" s="82" t="e">
        <f t="shared" si="91"/>
        <v>#REF!</v>
      </c>
      <c r="N435" s="82" t="e">
        <f t="shared" si="89"/>
        <v>#REF!</v>
      </c>
      <c r="O435" s="82" t="e">
        <f t="shared" si="90"/>
        <v>#REF!</v>
      </c>
      <c r="Q435" s="84" t="str">
        <f t="shared" si="92"/>
        <v/>
      </c>
      <c r="R435" s="85" t="e">
        <f t="shared" si="80"/>
        <v>#REF!</v>
      </c>
      <c r="S435" s="84" t="e">
        <f t="shared" si="80"/>
        <v>#REF!</v>
      </c>
      <c r="T435" s="85" t="e">
        <f t="shared" si="81"/>
        <v>#REF!</v>
      </c>
      <c r="U435" s="85" t="e">
        <f t="shared" si="82"/>
        <v>#REF!</v>
      </c>
      <c r="V435" s="86" t="e">
        <f>#REF!</f>
        <v>#REF!</v>
      </c>
      <c r="W435" s="87">
        <f t="shared" si="83"/>
        <v>0</v>
      </c>
      <c r="X435" s="87">
        <f t="shared" si="83"/>
        <v>0</v>
      </c>
      <c r="Y435" s="88">
        <f t="shared" si="84"/>
        <v>0</v>
      </c>
      <c r="Z435" s="88">
        <f t="shared" si="85"/>
        <v>0</v>
      </c>
      <c r="AA435" s="88">
        <f t="shared" si="86"/>
        <v>4</v>
      </c>
    </row>
    <row r="436" spans="9:27">
      <c r="I436" s="82" t="e">
        <f>IF(#REF!&lt;&gt;"",#REF!,"")</f>
        <v>#REF!</v>
      </c>
      <c r="J436" s="82" t="e">
        <f t="shared" si="87"/>
        <v>#REF!</v>
      </c>
      <c r="L436" s="83" t="e">
        <f t="shared" si="88"/>
        <v>#REF!</v>
      </c>
      <c r="M436" s="82" t="e">
        <f t="shared" si="91"/>
        <v>#REF!</v>
      </c>
      <c r="N436" s="82" t="e">
        <f t="shared" si="89"/>
        <v>#REF!</v>
      </c>
      <c r="O436" s="82" t="e">
        <f t="shared" si="90"/>
        <v>#REF!</v>
      </c>
      <c r="Q436" s="84" t="str">
        <f t="shared" si="92"/>
        <v/>
      </c>
      <c r="R436" s="85" t="e">
        <f t="shared" si="80"/>
        <v>#REF!</v>
      </c>
      <c r="S436" s="84" t="e">
        <f t="shared" si="80"/>
        <v>#REF!</v>
      </c>
      <c r="T436" s="85" t="e">
        <f t="shared" si="81"/>
        <v>#REF!</v>
      </c>
      <c r="U436" s="85" t="e">
        <f t="shared" si="82"/>
        <v>#REF!</v>
      </c>
      <c r="V436" s="86" t="e">
        <f>#REF!</f>
        <v>#REF!</v>
      </c>
      <c r="W436" s="87">
        <f t="shared" si="83"/>
        <v>0</v>
      </c>
      <c r="X436" s="87">
        <f t="shared" si="83"/>
        <v>0</v>
      </c>
      <c r="Y436" s="88">
        <f t="shared" si="84"/>
        <v>0</v>
      </c>
      <c r="Z436" s="88">
        <f t="shared" si="85"/>
        <v>0</v>
      </c>
      <c r="AA436" s="88">
        <f t="shared" si="86"/>
        <v>4</v>
      </c>
    </row>
    <row r="437" spans="9:27">
      <c r="I437" s="82" t="e">
        <f>IF(#REF!&lt;&gt;"",#REF!,"")</f>
        <v>#REF!</v>
      </c>
      <c r="J437" s="82" t="e">
        <f t="shared" si="87"/>
        <v>#REF!</v>
      </c>
      <c r="L437" s="83" t="e">
        <f t="shared" si="88"/>
        <v>#REF!</v>
      </c>
      <c r="M437" s="82" t="e">
        <f t="shared" si="91"/>
        <v>#REF!</v>
      </c>
      <c r="N437" s="82" t="e">
        <f t="shared" si="89"/>
        <v>#REF!</v>
      </c>
      <c r="O437" s="82" t="e">
        <f t="shared" si="90"/>
        <v>#REF!</v>
      </c>
      <c r="Q437" s="84" t="str">
        <f t="shared" si="92"/>
        <v/>
      </c>
      <c r="R437" s="85" t="e">
        <f t="shared" si="80"/>
        <v>#REF!</v>
      </c>
      <c r="S437" s="84" t="e">
        <f t="shared" si="80"/>
        <v>#REF!</v>
      </c>
      <c r="T437" s="85" t="e">
        <f t="shared" si="81"/>
        <v>#REF!</v>
      </c>
      <c r="U437" s="85" t="e">
        <f t="shared" si="82"/>
        <v>#REF!</v>
      </c>
      <c r="V437" s="86" t="e">
        <f>#REF!</f>
        <v>#REF!</v>
      </c>
      <c r="W437" s="87">
        <f t="shared" si="83"/>
        <v>0</v>
      </c>
      <c r="X437" s="87">
        <f t="shared" si="83"/>
        <v>0</v>
      </c>
      <c r="Y437" s="88">
        <f t="shared" si="84"/>
        <v>0</v>
      </c>
      <c r="Z437" s="88">
        <f t="shared" si="85"/>
        <v>0</v>
      </c>
      <c r="AA437" s="88">
        <f t="shared" si="86"/>
        <v>4</v>
      </c>
    </row>
    <row r="438" spans="9:27">
      <c r="I438" s="82" t="e">
        <f>IF(#REF!&lt;&gt;"",#REF!,"")</f>
        <v>#REF!</v>
      </c>
      <c r="J438" s="82" t="e">
        <f t="shared" si="87"/>
        <v>#REF!</v>
      </c>
      <c r="L438" s="83" t="e">
        <f t="shared" si="88"/>
        <v>#REF!</v>
      </c>
      <c r="M438" s="82" t="e">
        <f t="shared" si="91"/>
        <v>#REF!</v>
      </c>
      <c r="N438" s="82" t="e">
        <f t="shared" si="89"/>
        <v>#REF!</v>
      </c>
      <c r="O438" s="82" t="e">
        <f t="shared" si="90"/>
        <v>#REF!</v>
      </c>
      <c r="Q438" s="84" t="str">
        <f t="shared" si="92"/>
        <v/>
      </c>
      <c r="R438" s="85" t="e">
        <f t="shared" si="80"/>
        <v>#REF!</v>
      </c>
      <c r="S438" s="84" t="e">
        <f t="shared" si="80"/>
        <v>#REF!</v>
      </c>
      <c r="T438" s="85" t="e">
        <f t="shared" si="81"/>
        <v>#REF!</v>
      </c>
      <c r="U438" s="85" t="e">
        <f t="shared" si="82"/>
        <v>#REF!</v>
      </c>
      <c r="V438" s="86" t="e">
        <f>#REF!</f>
        <v>#REF!</v>
      </c>
      <c r="W438" s="87">
        <f t="shared" si="83"/>
        <v>0</v>
      </c>
      <c r="X438" s="87">
        <f t="shared" si="83"/>
        <v>0</v>
      </c>
      <c r="Y438" s="88">
        <f t="shared" si="84"/>
        <v>0</v>
      </c>
      <c r="Z438" s="88">
        <f t="shared" si="85"/>
        <v>0</v>
      </c>
      <c r="AA438" s="88">
        <f t="shared" si="86"/>
        <v>4</v>
      </c>
    </row>
    <row r="439" spans="9:27">
      <c r="I439" s="82" t="e">
        <f>IF(#REF!&lt;&gt;"",#REF!,"")</f>
        <v>#REF!</v>
      </c>
      <c r="J439" s="82" t="e">
        <f t="shared" si="87"/>
        <v>#REF!</v>
      </c>
      <c r="L439" s="83" t="e">
        <f t="shared" si="88"/>
        <v>#REF!</v>
      </c>
      <c r="M439" s="82" t="e">
        <f t="shared" si="91"/>
        <v>#REF!</v>
      </c>
      <c r="N439" s="82" t="e">
        <f t="shared" si="89"/>
        <v>#REF!</v>
      </c>
      <c r="O439" s="82" t="e">
        <f t="shared" si="90"/>
        <v>#REF!</v>
      </c>
      <c r="Q439" s="84" t="str">
        <f t="shared" si="92"/>
        <v/>
      </c>
      <c r="R439" s="85" t="e">
        <f t="shared" si="80"/>
        <v>#REF!</v>
      </c>
      <c r="S439" s="84" t="e">
        <f t="shared" si="80"/>
        <v>#REF!</v>
      </c>
      <c r="T439" s="85" t="e">
        <f t="shared" si="81"/>
        <v>#REF!</v>
      </c>
      <c r="U439" s="85" t="e">
        <f t="shared" si="82"/>
        <v>#REF!</v>
      </c>
      <c r="V439" s="86" t="e">
        <f>#REF!</f>
        <v>#REF!</v>
      </c>
      <c r="W439" s="87">
        <f t="shared" si="83"/>
        <v>0</v>
      </c>
      <c r="X439" s="87">
        <f t="shared" si="83"/>
        <v>0</v>
      </c>
      <c r="Y439" s="88">
        <f t="shared" si="84"/>
        <v>0</v>
      </c>
      <c r="Z439" s="88">
        <f t="shared" si="85"/>
        <v>0</v>
      </c>
      <c r="AA439" s="88">
        <f t="shared" si="86"/>
        <v>4</v>
      </c>
    </row>
    <row r="440" spans="9:27">
      <c r="I440" s="82" t="e">
        <f>IF(#REF!&lt;&gt;"",#REF!,"")</f>
        <v>#REF!</v>
      </c>
      <c r="J440" s="82" t="e">
        <f t="shared" si="87"/>
        <v>#REF!</v>
      </c>
      <c r="L440" s="83" t="e">
        <f t="shared" si="88"/>
        <v>#REF!</v>
      </c>
      <c r="M440" s="82" t="e">
        <f t="shared" si="91"/>
        <v>#REF!</v>
      </c>
      <c r="N440" s="82" t="e">
        <f t="shared" si="89"/>
        <v>#REF!</v>
      </c>
      <c r="O440" s="82" t="e">
        <f t="shared" si="90"/>
        <v>#REF!</v>
      </c>
      <c r="Q440" s="84" t="str">
        <f t="shared" si="92"/>
        <v/>
      </c>
      <c r="R440" s="85" t="e">
        <f t="shared" si="80"/>
        <v>#REF!</v>
      </c>
      <c r="S440" s="84" t="e">
        <f t="shared" si="80"/>
        <v>#REF!</v>
      </c>
      <c r="T440" s="85" t="e">
        <f t="shared" si="81"/>
        <v>#REF!</v>
      </c>
      <c r="U440" s="85" t="e">
        <f t="shared" si="82"/>
        <v>#REF!</v>
      </c>
      <c r="V440" s="86" t="e">
        <f>#REF!</f>
        <v>#REF!</v>
      </c>
      <c r="W440" s="87">
        <f t="shared" si="83"/>
        <v>0</v>
      </c>
      <c r="X440" s="87">
        <f t="shared" si="83"/>
        <v>0</v>
      </c>
      <c r="Y440" s="88">
        <f t="shared" si="84"/>
        <v>0</v>
      </c>
      <c r="Z440" s="88">
        <f t="shared" si="85"/>
        <v>0</v>
      </c>
      <c r="AA440" s="88">
        <f t="shared" si="86"/>
        <v>4</v>
      </c>
    </row>
    <row r="441" spans="9:27">
      <c r="I441" s="82" t="e">
        <f>IF(#REF!&lt;&gt;"",#REF!,"")</f>
        <v>#REF!</v>
      </c>
      <c r="J441" s="82" t="e">
        <f t="shared" si="87"/>
        <v>#REF!</v>
      </c>
      <c r="L441" s="83" t="e">
        <f t="shared" si="88"/>
        <v>#REF!</v>
      </c>
      <c r="M441" s="82" t="e">
        <f t="shared" si="91"/>
        <v>#REF!</v>
      </c>
      <c r="N441" s="82" t="e">
        <f t="shared" si="89"/>
        <v>#REF!</v>
      </c>
      <c r="O441" s="82" t="e">
        <f t="shared" si="90"/>
        <v>#REF!</v>
      </c>
      <c r="Q441" s="84" t="str">
        <f t="shared" si="92"/>
        <v/>
      </c>
      <c r="R441" s="85" t="e">
        <f t="shared" si="80"/>
        <v>#REF!</v>
      </c>
      <c r="S441" s="84" t="e">
        <f t="shared" si="80"/>
        <v>#REF!</v>
      </c>
      <c r="T441" s="85" t="e">
        <f t="shared" si="81"/>
        <v>#REF!</v>
      </c>
      <c r="U441" s="85" t="e">
        <f t="shared" si="82"/>
        <v>#REF!</v>
      </c>
      <c r="V441" s="86" t="e">
        <f>#REF!</f>
        <v>#REF!</v>
      </c>
      <c r="W441" s="87">
        <f t="shared" si="83"/>
        <v>0</v>
      </c>
      <c r="X441" s="87">
        <f t="shared" si="83"/>
        <v>0</v>
      </c>
      <c r="Y441" s="88">
        <f t="shared" si="84"/>
        <v>0</v>
      </c>
      <c r="Z441" s="88">
        <f t="shared" si="85"/>
        <v>0</v>
      </c>
      <c r="AA441" s="88">
        <f t="shared" si="86"/>
        <v>4</v>
      </c>
    </row>
    <row r="442" spans="9:27">
      <c r="I442" s="82" t="e">
        <f>IF(#REF!&lt;&gt;"",#REF!,"")</f>
        <v>#REF!</v>
      </c>
      <c r="J442" s="82" t="e">
        <f t="shared" si="87"/>
        <v>#REF!</v>
      </c>
      <c r="L442" s="83" t="e">
        <f t="shared" si="88"/>
        <v>#REF!</v>
      </c>
      <c r="M442" s="82" t="e">
        <f t="shared" si="91"/>
        <v>#REF!</v>
      </c>
      <c r="N442" s="82" t="e">
        <f t="shared" si="89"/>
        <v>#REF!</v>
      </c>
      <c r="O442" s="82" t="e">
        <f t="shared" si="90"/>
        <v>#REF!</v>
      </c>
      <c r="Q442" s="84" t="str">
        <f t="shared" si="92"/>
        <v/>
      </c>
      <c r="R442" s="85" t="e">
        <f t="shared" si="80"/>
        <v>#REF!</v>
      </c>
      <c r="S442" s="84" t="e">
        <f t="shared" si="80"/>
        <v>#REF!</v>
      </c>
      <c r="T442" s="85" t="e">
        <f t="shared" si="81"/>
        <v>#REF!</v>
      </c>
      <c r="U442" s="85" t="e">
        <f t="shared" si="82"/>
        <v>#REF!</v>
      </c>
      <c r="V442" s="86" t="e">
        <f>#REF!</f>
        <v>#REF!</v>
      </c>
      <c r="W442" s="87">
        <f t="shared" si="83"/>
        <v>0</v>
      </c>
      <c r="X442" s="87">
        <f t="shared" si="83"/>
        <v>0</v>
      </c>
      <c r="Y442" s="88">
        <f t="shared" si="84"/>
        <v>0</v>
      </c>
      <c r="Z442" s="88">
        <f t="shared" si="85"/>
        <v>0</v>
      </c>
      <c r="AA442" s="88">
        <f t="shared" si="86"/>
        <v>4</v>
      </c>
    </row>
    <row r="443" spans="9:27">
      <c r="I443" s="82" t="e">
        <f>IF(#REF!&lt;&gt;"",#REF!,"")</f>
        <v>#REF!</v>
      </c>
      <c r="J443" s="82" t="e">
        <f t="shared" si="87"/>
        <v>#REF!</v>
      </c>
      <c r="L443" s="83" t="e">
        <f t="shared" si="88"/>
        <v>#REF!</v>
      </c>
      <c r="M443" s="82" t="e">
        <f t="shared" si="91"/>
        <v>#REF!</v>
      </c>
      <c r="N443" s="82" t="e">
        <f t="shared" si="89"/>
        <v>#REF!</v>
      </c>
      <c r="O443" s="82" t="e">
        <f t="shared" si="90"/>
        <v>#REF!</v>
      </c>
      <c r="Q443" s="84" t="str">
        <f t="shared" si="92"/>
        <v/>
      </c>
      <c r="R443" s="85" t="e">
        <f t="shared" si="80"/>
        <v>#REF!</v>
      </c>
      <c r="S443" s="84" t="e">
        <f t="shared" si="80"/>
        <v>#REF!</v>
      </c>
      <c r="T443" s="85" t="e">
        <f t="shared" si="81"/>
        <v>#REF!</v>
      </c>
      <c r="U443" s="85" t="e">
        <f t="shared" si="82"/>
        <v>#REF!</v>
      </c>
      <c r="V443" s="86" t="e">
        <f>#REF!</f>
        <v>#REF!</v>
      </c>
      <c r="W443" s="87">
        <f t="shared" si="83"/>
        <v>0</v>
      </c>
      <c r="X443" s="87">
        <f t="shared" si="83"/>
        <v>0</v>
      </c>
      <c r="Y443" s="88">
        <f t="shared" si="84"/>
        <v>0</v>
      </c>
      <c r="Z443" s="88">
        <f t="shared" si="85"/>
        <v>0</v>
      </c>
      <c r="AA443" s="88">
        <f t="shared" si="86"/>
        <v>4</v>
      </c>
    </row>
    <row r="444" spans="9:27">
      <c r="I444" s="82" t="e">
        <f>IF(#REF!&lt;&gt;"",#REF!,"")</f>
        <v>#REF!</v>
      </c>
      <c r="J444" s="82" t="e">
        <f t="shared" si="87"/>
        <v>#REF!</v>
      </c>
      <c r="L444" s="83" t="e">
        <f t="shared" si="88"/>
        <v>#REF!</v>
      </c>
      <c r="M444" s="82" t="e">
        <f t="shared" si="91"/>
        <v>#REF!</v>
      </c>
      <c r="N444" s="82" t="e">
        <f t="shared" si="89"/>
        <v>#REF!</v>
      </c>
      <c r="O444" s="82" t="e">
        <f t="shared" si="90"/>
        <v>#REF!</v>
      </c>
      <c r="Q444" s="84" t="str">
        <f t="shared" si="92"/>
        <v/>
      </c>
      <c r="R444" s="85" t="e">
        <f t="shared" si="80"/>
        <v>#REF!</v>
      </c>
      <c r="S444" s="84" t="e">
        <f t="shared" si="80"/>
        <v>#REF!</v>
      </c>
      <c r="T444" s="85" t="e">
        <f t="shared" si="81"/>
        <v>#REF!</v>
      </c>
      <c r="U444" s="85" t="e">
        <f t="shared" si="82"/>
        <v>#REF!</v>
      </c>
      <c r="V444" s="86" t="e">
        <f>#REF!</f>
        <v>#REF!</v>
      </c>
      <c r="W444" s="87">
        <f t="shared" si="83"/>
        <v>0</v>
      </c>
      <c r="X444" s="87">
        <f t="shared" si="83"/>
        <v>0</v>
      </c>
      <c r="Y444" s="88">
        <f t="shared" si="84"/>
        <v>0</v>
      </c>
      <c r="Z444" s="88">
        <f t="shared" si="85"/>
        <v>0</v>
      </c>
      <c r="AA444" s="88">
        <f t="shared" si="86"/>
        <v>4</v>
      </c>
    </row>
    <row r="445" spans="9:27">
      <c r="I445" s="82" t="e">
        <f>IF(#REF!&lt;&gt;"",#REF!,"")</f>
        <v>#REF!</v>
      </c>
      <c r="J445" s="82" t="e">
        <f t="shared" si="87"/>
        <v>#REF!</v>
      </c>
      <c r="L445" s="83" t="e">
        <f t="shared" si="88"/>
        <v>#REF!</v>
      </c>
      <c r="M445" s="82" t="e">
        <f t="shared" si="91"/>
        <v>#REF!</v>
      </c>
      <c r="N445" s="82" t="e">
        <f t="shared" si="89"/>
        <v>#REF!</v>
      </c>
      <c r="O445" s="82" t="e">
        <f t="shared" si="90"/>
        <v>#REF!</v>
      </c>
      <c r="Q445" s="84" t="str">
        <f t="shared" si="92"/>
        <v/>
      </c>
      <c r="R445" s="85" t="e">
        <f t="shared" si="80"/>
        <v>#REF!</v>
      </c>
      <c r="S445" s="84" t="e">
        <f t="shared" si="80"/>
        <v>#REF!</v>
      </c>
      <c r="T445" s="85" t="e">
        <f t="shared" si="81"/>
        <v>#REF!</v>
      </c>
      <c r="U445" s="85" t="e">
        <f t="shared" si="82"/>
        <v>#REF!</v>
      </c>
      <c r="V445" s="86" t="e">
        <f>#REF!</f>
        <v>#REF!</v>
      </c>
      <c r="W445" s="87">
        <f t="shared" si="83"/>
        <v>0</v>
      </c>
      <c r="X445" s="87">
        <f t="shared" si="83"/>
        <v>0</v>
      </c>
      <c r="Y445" s="88">
        <f t="shared" si="84"/>
        <v>0</v>
      </c>
      <c r="Z445" s="88">
        <f t="shared" si="85"/>
        <v>0</v>
      </c>
      <c r="AA445" s="88">
        <f t="shared" si="86"/>
        <v>4</v>
      </c>
    </row>
    <row r="446" spans="9:27">
      <c r="I446" s="82" t="e">
        <f>IF(#REF!&lt;&gt;"",#REF!,"")</f>
        <v>#REF!</v>
      </c>
      <c r="J446" s="82" t="e">
        <f t="shared" si="87"/>
        <v>#REF!</v>
      </c>
      <c r="L446" s="83" t="e">
        <f t="shared" si="88"/>
        <v>#REF!</v>
      </c>
      <c r="M446" s="82" t="e">
        <f t="shared" si="91"/>
        <v>#REF!</v>
      </c>
      <c r="N446" s="82" t="e">
        <f t="shared" si="89"/>
        <v>#REF!</v>
      </c>
      <c r="O446" s="82" t="e">
        <f t="shared" si="90"/>
        <v>#REF!</v>
      </c>
      <c r="Q446" s="84" t="str">
        <f t="shared" si="92"/>
        <v/>
      </c>
      <c r="R446" s="85" t="e">
        <f t="shared" si="80"/>
        <v>#REF!</v>
      </c>
      <c r="S446" s="84" t="e">
        <f t="shared" si="80"/>
        <v>#REF!</v>
      </c>
      <c r="T446" s="85" t="e">
        <f t="shared" si="81"/>
        <v>#REF!</v>
      </c>
      <c r="U446" s="85" t="e">
        <f t="shared" si="82"/>
        <v>#REF!</v>
      </c>
      <c r="V446" s="86" t="e">
        <f>#REF!</f>
        <v>#REF!</v>
      </c>
      <c r="W446" s="87">
        <f t="shared" si="83"/>
        <v>0</v>
      </c>
      <c r="X446" s="87">
        <f t="shared" si="83"/>
        <v>0</v>
      </c>
      <c r="Y446" s="88">
        <f t="shared" si="84"/>
        <v>0</v>
      </c>
      <c r="Z446" s="88">
        <f t="shared" si="85"/>
        <v>0</v>
      </c>
      <c r="AA446" s="88">
        <f t="shared" si="86"/>
        <v>4</v>
      </c>
    </row>
    <row r="447" spans="9:27">
      <c r="I447" s="82" t="e">
        <f>IF(#REF!&lt;&gt;"",#REF!,"")</f>
        <v>#REF!</v>
      </c>
      <c r="J447" s="82" t="e">
        <f t="shared" si="87"/>
        <v>#REF!</v>
      </c>
      <c r="L447" s="83" t="e">
        <f t="shared" si="88"/>
        <v>#REF!</v>
      </c>
      <c r="M447" s="82" t="e">
        <f t="shared" si="91"/>
        <v>#REF!</v>
      </c>
      <c r="N447" s="82" t="e">
        <f t="shared" si="89"/>
        <v>#REF!</v>
      </c>
      <c r="O447" s="82" t="e">
        <f t="shared" si="90"/>
        <v>#REF!</v>
      </c>
      <c r="Q447" s="84" t="str">
        <f t="shared" si="92"/>
        <v/>
      </c>
      <c r="R447" s="85" t="e">
        <f t="shared" si="80"/>
        <v>#REF!</v>
      </c>
      <c r="S447" s="84" t="e">
        <f t="shared" si="80"/>
        <v>#REF!</v>
      </c>
      <c r="T447" s="85" t="e">
        <f t="shared" si="81"/>
        <v>#REF!</v>
      </c>
      <c r="U447" s="85" t="e">
        <f t="shared" si="82"/>
        <v>#REF!</v>
      </c>
      <c r="V447" s="86" t="e">
        <f>#REF!</f>
        <v>#REF!</v>
      </c>
      <c r="W447" s="87">
        <f t="shared" si="83"/>
        <v>0</v>
      </c>
      <c r="X447" s="87">
        <f t="shared" si="83"/>
        <v>0</v>
      </c>
      <c r="Y447" s="88">
        <f t="shared" si="84"/>
        <v>0</v>
      </c>
      <c r="Z447" s="88">
        <f t="shared" si="85"/>
        <v>0</v>
      </c>
      <c r="AA447" s="88">
        <f t="shared" si="86"/>
        <v>4</v>
      </c>
    </row>
    <row r="448" spans="9:27">
      <c r="I448" s="82" t="e">
        <f>IF(#REF!&lt;&gt;"",#REF!,"")</f>
        <v>#REF!</v>
      </c>
      <c r="J448" s="82" t="e">
        <f t="shared" si="87"/>
        <v>#REF!</v>
      </c>
      <c r="L448" s="83" t="e">
        <f t="shared" si="88"/>
        <v>#REF!</v>
      </c>
      <c r="M448" s="82" t="e">
        <f t="shared" si="91"/>
        <v>#REF!</v>
      </c>
      <c r="N448" s="82" t="e">
        <f t="shared" si="89"/>
        <v>#REF!</v>
      </c>
      <c r="O448" s="82" t="e">
        <f t="shared" si="90"/>
        <v>#REF!</v>
      </c>
      <c r="Q448" s="84" t="str">
        <f t="shared" si="92"/>
        <v/>
      </c>
      <c r="R448" s="85" t="e">
        <f t="shared" ref="R448:S511" si="93">IF(L448="","",L448)</f>
        <v>#REF!</v>
      </c>
      <c r="S448" s="84" t="e">
        <f t="shared" si="93"/>
        <v>#REF!</v>
      </c>
      <c r="T448" s="85" t="e">
        <f t="shared" ref="T448:T511" si="94">IF(W448=1,"",N448)</f>
        <v>#REF!</v>
      </c>
      <c r="U448" s="85" t="e">
        <f t="shared" ref="U448:U511" si="95">IF(OR(W448=1,X448=1),"",O448)</f>
        <v>#REF!</v>
      </c>
      <c r="V448" s="86" t="e">
        <f>#REF!</f>
        <v>#REF!</v>
      </c>
      <c r="W448" s="87">
        <f t="shared" si="83"/>
        <v>0</v>
      </c>
      <c r="X448" s="87">
        <f t="shared" si="83"/>
        <v>0</v>
      </c>
      <c r="Y448" s="88">
        <f t="shared" si="84"/>
        <v>0</v>
      </c>
      <c r="Z448" s="88">
        <f t="shared" si="85"/>
        <v>0</v>
      </c>
      <c r="AA448" s="88">
        <f t="shared" si="86"/>
        <v>4</v>
      </c>
    </row>
    <row r="449" spans="9:27">
      <c r="I449" s="82" t="e">
        <f>IF(#REF!&lt;&gt;"",#REF!,"")</f>
        <v>#REF!</v>
      </c>
      <c r="J449" s="82" t="e">
        <f t="shared" si="87"/>
        <v>#REF!</v>
      </c>
      <c r="L449" s="83" t="e">
        <f t="shared" si="88"/>
        <v>#REF!</v>
      </c>
      <c r="M449" s="82" t="e">
        <f t="shared" si="91"/>
        <v>#REF!</v>
      </c>
      <c r="N449" s="82" t="e">
        <f t="shared" si="89"/>
        <v>#REF!</v>
      </c>
      <c r="O449" s="82" t="e">
        <f t="shared" si="90"/>
        <v>#REF!</v>
      </c>
      <c r="Q449" s="84" t="str">
        <f t="shared" si="92"/>
        <v/>
      </c>
      <c r="R449" s="85" t="e">
        <f t="shared" si="93"/>
        <v>#REF!</v>
      </c>
      <c r="S449" s="84" t="e">
        <f t="shared" si="93"/>
        <v>#REF!</v>
      </c>
      <c r="T449" s="85" t="e">
        <f t="shared" si="94"/>
        <v>#REF!</v>
      </c>
      <c r="U449" s="85" t="e">
        <f t="shared" si="95"/>
        <v>#REF!</v>
      </c>
      <c r="V449" s="86" t="e">
        <f>#REF!</f>
        <v>#REF!</v>
      </c>
      <c r="W449" s="87">
        <f t="shared" ref="W449:X512" si="96">COUNTIFS(R449,"&gt;&lt;")</f>
        <v>0</v>
      </c>
      <c r="X449" s="87">
        <f t="shared" si="96"/>
        <v>0</v>
      </c>
      <c r="Y449" s="88">
        <f t="shared" ref="Y449:Y512" si="97">COUNTIFS(R449:U449,"*")</f>
        <v>0</v>
      </c>
      <c r="Z449" s="88">
        <f t="shared" ref="Z449:Z512" si="98">COUNTIFS(R449:U449,"&gt;&lt;")</f>
        <v>0</v>
      </c>
      <c r="AA449" s="88">
        <f t="shared" ref="AA449:AA512" si="99">COUNTIFS(R449:U449,"&lt;&gt;")</f>
        <v>4</v>
      </c>
    </row>
    <row r="450" spans="9:27">
      <c r="I450" s="82" t="e">
        <f>IF(#REF!&lt;&gt;"",#REF!,"")</f>
        <v>#REF!</v>
      </c>
      <c r="J450" s="82" t="e">
        <f t="shared" si="87"/>
        <v>#REF!</v>
      </c>
      <c r="L450" s="83" t="e">
        <f t="shared" si="88"/>
        <v>#REF!</v>
      </c>
      <c r="M450" s="82" t="e">
        <f t="shared" si="91"/>
        <v>#REF!</v>
      </c>
      <c r="N450" s="82" t="e">
        <f t="shared" si="89"/>
        <v>#REF!</v>
      </c>
      <c r="O450" s="82" t="e">
        <f t="shared" si="90"/>
        <v>#REF!</v>
      </c>
      <c r="Q450" s="84" t="str">
        <f t="shared" si="92"/>
        <v/>
      </c>
      <c r="R450" s="85" t="e">
        <f t="shared" si="93"/>
        <v>#REF!</v>
      </c>
      <c r="S450" s="84" t="e">
        <f t="shared" si="93"/>
        <v>#REF!</v>
      </c>
      <c r="T450" s="85" t="e">
        <f t="shared" si="94"/>
        <v>#REF!</v>
      </c>
      <c r="U450" s="85" t="e">
        <f t="shared" si="95"/>
        <v>#REF!</v>
      </c>
      <c r="V450" s="86" t="e">
        <f>#REF!</f>
        <v>#REF!</v>
      </c>
      <c r="W450" s="87">
        <f t="shared" si="96"/>
        <v>0</v>
      </c>
      <c r="X450" s="87">
        <f t="shared" si="96"/>
        <v>0</v>
      </c>
      <c r="Y450" s="88">
        <f t="shared" si="97"/>
        <v>0</v>
      </c>
      <c r="Z450" s="88">
        <f t="shared" si="98"/>
        <v>0</v>
      </c>
      <c r="AA450" s="88">
        <f t="shared" si="99"/>
        <v>4</v>
      </c>
    </row>
    <row r="451" spans="9:27">
      <c r="I451" s="82" t="e">
        <f>IF(#REF!&lt;&gt;"",#REF!,"")</f>
        <v>#REF!</v>
      </c>
      <c r="J451" s="82" t="e">
        <f t="shared" ref="J451:J514" si="100">LEFT(I451,1)</f>
        <v>#REF!</v>
      </c>
      <c r="L451" s="83" t="e">
        <f t="shared" ref="L451:L514" si="101">IF(OR(J451="E",J451="L",J451="M"),"",I451)</f>
        <v>#REF!</v>
      </c>
      <c r="M451" s="82" t="e">
        <f t="shared" si="91"/>
        <v>#REF!</v>
      </c>
      <c r="N451" s="82" t="e">
        <f t="shared" ref="N451:N514" si="102">IF(OR(J451="D",J451="E",J451="L"),"",I451)</f>
        <v>#REF!</v>
      </c>
      <c r="O451" s="82" t="e">
        <f t="shared" ref="O451:O514" si="103">IF(OR(J451="D",J451="E",J451="M"),"",I451)</f>
        <v>#REF!</v>
      </c>
      <c r="Q451" s="84" t="str">
        <f t="shared" si="92"/>
        <v/>
      </c>
      <c r="R451" s="85" t="e">
        <f t="shared" si="93"/>
        <v>#REF!</v>
      </c>
      <c r="S451" s="84" t="e">
        <f t="shared" si="93"/>
        <v>#REF!</v>
      </c>
      <c r="T451" s="85" t="e">
        <f t="shared" si="94"/>
        <v>#REF!</v>
      </c>
      <c r="U451" s="85" t="e">
        <f t="shared" si="95"/>
        <v>#REF!</v>
      </c>
      <c r="V451" s="86" t="e">
        <f>#REF!</f>
        <v>#REF!</v>
      </c>
      <c r="W451" s="87">
        <f t="shared" si="96"/>
        <v>0</v>
      </c>
      <c r="X451" s="87">
        <f t="shared" si="96"/>
        <v>0</v>
      </c>
      <c r="Y451" s="88">
        <f t="shared" si="97"/>
        <v>0</v>
      </c>
      <c r="Z451" s="88">
        <f t="shared" si="98"/>
        <v>0</v>
      </c>
      <c r="AA451" s="88">
        <f t="shared" si="99"/>
        <v>4</v>
      </c>
    </row>
    <row r="452" spans="9:27">
      <c r="I452" s="82" t="e">
        <f>IF(#REF!&lt;&gt;"",#REF!,"")</f>
        <v>#REF!</v>
      </c>
      <c r="J452" s="82" t="e">
        <f t="shared" si="100"/>
        <v>#REF!</v>
      </c>
      <c r="L452" s="83" t="e">
        <f t="shared" si="101"/>
        <v>#REF!</v>
      </c>
      <c r="M452" s="82" t="e">
        <f t="shared" si="91"/>
        <v>#REF!</v>
      </c>
      <c r="N452" s="82" t="e">
        <f t="shared" si="102"/>
        <v>#REF!</v>
      </c>
      <c r="O452" s="82" t="e">
        <f t="shared" si="103"/>
        <v>#REF!</v>
      </c>
      <c r="Q452" s="84" t="str">
        <f t="shared" si="92"/>
        <v/>
      </c>
      <c r="R452" s="85" t="e">
        <f t="shared" si="93"/>
        <v>#REF!</v>
      </c>
      <c r="S452" s="84" t="e">
        <f t="shared" si="93"/>
        <v>#REF!</v>
      </c>
      <c r="T452" s="85" t="e">
        <f t="shared" si="94"/>
        <v>#REF!</v>
      </c>
      <c r="U452" s="85" t="e">
        <f t="shared" si="95"/>
        <v>#REF!</v>
      </c>
      <c r="V452" s="86" t="e">
        <f>#REF!</f>
        <v>#REF!</v>
      </c>
      <c r="W452" s="87">
        <f t="shared" si="96"/>
        <v>0</v>
      </c>
      <c r="X452" s="87">
        <f t="shared" si="96"/>
        <v>0</v>
      </c>
      <c r="Y452" s="88">
        <f t="shared" si="97"/>
        <v>0</v>
      </c>
      <c r="Z452" s="88">
        <f t="shared" si="98"/>
        <v>0</v>
      </c>
      <c r="AA452" s="88">
        <f t="shared" si="99"/>
        <v>4</v>
      </c>
    </row>
    <row r="453" spans="9:27">
      <c r="I453" s="82" t="e">
        <f>IF(#REF!&lt;&gt;"",#REF!,"")</f>
        <v>#REF!</v>
      </c>
      <c r="J453" s="82" t="e">
        <f t="shared" si="100"/>
        <v>#REF!</v>
      </c>
      <c r="L453" s="83" t="e">
        <f t="shared" si="101"/>
        <v>#REF!</v>
      </c>
      <c r="M453" s="82" t="e">
        <f t="shared" si="91"/>
        <v>#REF!</v>
      </c>
      <c r="N453" s="82" t="e">
        <f t="shared" si="102"/>
        <v>#REF!</v>
      </c>
      <c r="O453" s="82" t="e">
        <f t="shared" si="103"/>
        <v>#REF!</v>
      </c>
      <c r="Q453" s="84" t="str">
        <f t="shared" si="92"/>
        <v/>
      </c>
      <c r="R453" s="85" t="e">
        <f t="shared" si="93"/>
        <v>#REF!</v>
      </c>
      <c r="S453" s="84" t="e">
        <f t="shared" si="93"/>
        <v>#REF!</v>
      </c>
      <c r="T453" s="85" t="e">
        <f t="shared" si="94"/>
        <v>#REF!</v>
      </c>
      <c r="U453" s="85" t="e">
        <f t="shared" si="95"/>
        <v>#REF!</v>
      </c>
      <c r="V453" s="86" t="e">
        <f>#REF!</f>
        <v>#REF!</v>
      </c>
      <c r="W453" s="87">
        <f t="shared" si="96"/>
        <v>0</v>
      </c>
      <c r="X453" s="87">
        <f t="shared" si="96"/>
        <v>0</v>
      </c>
      <c r="Y453" s="88">
        <f t="shared" si="97"/>
        <v>0</v>
      </c>
      <c r="Z453" s="88">
        <f t="shared" si="98"/>
        <v>0</v>
      </c>
      <c r="AA453" s="88">
        <f t="shared" si="99"/>
        <v>4</v>
      </c>
    </row>
    <row r="454" spans="9:27">
      <c r="I454" s="82" t="e">
        <f>IF(#REF!&lt;&gt;"",#REF!,"")</f>
        <v>#REF!</v>
      </c>
      <c r="J454" s="82" t="e">
        <f t="shared" si="100"/>
        <v>#REF!</v>
      </c>
      <c r="L454" s="83" t="e">
        <f t="shared" si="101"/>
        <v>#REF!</v>
      </c>
      <c r="M454" s="82" t="e">
        <f t="shared" ref="M454:M517" si="104">IF(OR(J454="D",J454="L",J454="M"),"",I454)</f>
        <v>#REF!</v>
      </c>
      <c r="N454" s="82" t="e">
        <f t="shared" si="102"/>
        <v>#REF!</v>
      </c>
      <c r="O454" s="82" t="e">
        <f t="shared" si="103"/>
        <v>#REF!</v>
      </c>
      <c r="Q454" s="84" t="str">
        <f t="shared" si="92"/>
        <v/>
      </c>
      <c r="R454" s="85" t="e">
        <f t="shared" si="93"/>
        <v>#REF!</v>
      </c>
      <c r="S454" s="84" t="e">
        <f t="shared" si="93"/>
        <v>#REF!</v>
      </c>
      <c r="T454" s="85" t="e">
        <f t="shared" si="94"/>
        <v>#REF!</v>
      </c>
      <c r="U454" s="85" t="e">
        <f t="shared" si="95"/>
        <v>#REF!</v>
      </c>
      <c r="V454" s="86" t="e">
        <f>#REF!</f>
        <v>#REF!</v>
      </c>
      <c r="W454" s="87">
        <f t="shared" si="96"/>
        <v>0</v>
      </c>
      <c r="X454" s="87">
        <f t="shared" si="96"/>
        <v>0</v>
      </c>
      <c r="Y454" s="88">
        <f t="shared" si="97"/>
        <v>0</v>
      </c>
      <c r="Z454" s="88">
        <f t="shared" si="98"/>
        <v>0</v>
      </c>
      <c r="AA454" s="88">
        <f t="shared" si="99"/>
        <v>4</v>
      </c>
    </row>
    <row r="455" spans="9:27">
      <c r="I455" s="82" t="e">
        <f>IF(#REF!&lt;&gt;"",#REF!,"")</f>
        <v>#REF!</v>
      </c>
      <c r="J455" s="82" t="e">
        <f t="shared" si="100"/>
        <v>#REF!</v>
      </c>
      <c r="L455" s="83" t="e">
        <f t="shared" si="101"/>
        <v>#REF!</v>
      </c>
      <c r="M455" s="82" t="e">
        <f t="shared" si="104"/>
        <v>#REF!</v>
      </c>
      <c r="N455" s="82" t="e">
        <f t="shared" si="102"/>
        <v>#REF!</v>
      </c>
      <c r="O455" s="82" t="e">
        <f t="shared" si="103"/>
        <v>#REF!</v>
      </c>
      <c r="Q455" s="84" t="str">
        <f t="shared" si="92"/>
        <v/>
      </c>
      <c r="R455" s="85" t="e">
        <f t="shared" si="93"/>
        <v>#REF!</v>
      </c>
      <c r="S455" s="84" t="e">
        <f t="shared" si="93"/>
        <v>#REF!</v>
      </c>
      <c r="T455" s="85" t="e">
        <f t="shared" si="94"/>
        <v>#REF!</v>
      </c>
      <c r="U455" s="85" t="e">
        <f t="shared" si="95"/>
        <v>#REF!</v>
      </c>
      <c r="V455" s="86" t="e">
        <f>#REF!</f>
        <v>#REF!</v>
      </c>
      <c r="W455" s="87">
        <f t="shared" si="96"/>
        <v>0</v>
      </c>
      <c r="X455" s="87">
        <f t="shared" si="96"/>
        <v>0</v>
      </c>
      <c r="Y455" s="88">
        <f t="shared" si="97"/>
        <v>0</v>
      </c>
      <c r="Z455" s="88">
        <f t="shared" si="98"/>
        <v>0</v>
      </c>
      <c r="AA455" s="88">
        <f t="shared" si="99"/>
        <v>4</v>
      </c>
    </row>
    <row r="456" spans="9:27">
      <c r="I456" s="82" t="e">
        <f>IF(#REF!&lt;&gt;"",#REF!,"")</f>
        <v>#REF!</v>
      </c>
      <c r="J456" s="82" t="e">
        <f t="shared" si="100"/>
        <v>#REF!</v>
      </c>
      <c r="L456" s="83" t="e">
        <f t="shared" si="101"/>
        <v>#REF!</v>
      </c>
      <c r="M456" s="82" t="e">
        <f t="shared" si="104"/>
        <v>#REF!</v>
      </c>
      <c r="N456" s="82" t="e">
        <f t="shared" si="102"/>
        <v>#REF!</v>
      </c>
      <c r="O456" s="82" t="e">
        <f t="shared" si="103"/>
        <v>#REF!</v>
      </c>
      <c r="Q456" s="84" t="str">
        <f t="shared" si="92"/>
        <v/>
      </c>
      <c r="R456" s="85" t="e">
        <f t="shared" si="93"/>
        <v>#REF!</v>
      </c>
      <c r="S456" s="84" t="e">
        <f t="shared" si="93"/>
        <v>#REF!</v>
      </c>
      <c r="T456" s="85" t="e">
        <f t="shared" si="94"/>
        <v>#REF!</v>
      </c>
      <c r="U456" s="85" t="e">
        <f t="shared" si="95"/>
        <v>#REF!</v>
      </c>
      <c r="V456" s="86" t="e">
        <f>#REF!</f>
        <v>#REF!</v>
      </c>
      <c r="W456" s="87">
        <f t="shared" si="96"/>
        <v>0</v>
      </c>
      <c r="X456" s="87">
        <f t="shared" si="96"/>
        <v>0</v>
      </c>
      <c r="Y456" s="88">
        <f t="shared" si="97"/>
        <v>0</v>
      </c>
      <c r="Z456" s="88">
        <f t="shared" si="98"/>
        <v>0</v>
      </c>
      <c r="AA456" s="88">
        <f t="shared" si="99"/>
        <v>4</v>
      </c>
    </row>
    <row r="457" spans="9:27">
      <c r="I457" s="82" t="e">
        <f>IF(#REF!&lt;&gt;"",#REF!,"")</f>
        <v>#REF!</v>
      </c>
      <c r="J457" s="82" t="e">
        <f t="shared" si="100"/>
        <v>#REF!</v>
      </c>
      <c r="L457" s="83" t="e">
        <f t="shared" si="101"/>
        <v>#REF!</v>
      </c>
      <c r="M457" s="82" t="e">
        <f t="shared" si="104"/>
        <v>#REF!</v>
      </c>
      <c r="N457" s="82" t="e">
        <f t="shared" si="102"/>
        <v>#REF!</v>
      </c>
      <c r="O457" s="82" t="e">
        <f t="shared" si="103"/>
        <v>#REF!</v>
      </c>
      <c r="Q457" s="84" t="str">
        <f t="shared" si="92"/>
        <v/>
      </c>
      <c r="R457" s="85" t="e">
        <f t="shared" si="93"/>
        <v>#REF!</v>
      </c>
      <c r="S457" s="84" t="e">
        <f t="shared" si="93"/>
        <v>#REF!</v>
      </c>
      <c r="T457" s="85" t="e">
        <f t="shared" si="94"/>
        <v>#REF!</v>
      </c>
      <c r="U457" s="85" t="e">
        <f t="shared" si="95"/>
        <v>#REF!</v>
      </c>
      <c r="V457" s="86" t="e">
        <f>#REF!</f>
        <v>#REF!</v>
      </c>
      <c r="W457" s="87">
        <f t="shared" si="96"/>
        <v>0</v>
      </c>
      <c r="X457" s="87">
        <f t="shared" si="96"/>
        <v>0</v>
      </c>
      <c r="Y457" s="88">
        <f t="shared" si="97"/>
        <v>0</v>
      </c>
      <c r="Z457" s="88">
        <f t="shared" si="98"/>
        <v>0</v>
      </c>
      <c r="AA457" s="88">
        <f t="shared" si="99"/>
        <v>4</v>
      </c>
    </row>
    <row r="458" spans="9:27">
      <c r="I458" s="82" t="e">
        <f>IF(#REF!&lt;&gt;"",#REF!,"")</f>
        <v>#REF!</v>
      </c>
      <c r="J458" s="82" t="e">
        <f t="shared" si="100"/>
        <v>#REF!</v>
      </c>
      <c r="L458" s="83" t="e">
        <f t="shared" si="101"/>
        <v>#REF!</v>
      </c>
      <c r="M458" s="82" t="e">
        <f t="shared" si="104"/>
        <v>#REF!</v>
      </c>
      <c r="N458" s="82" t="e">
        <f t="shared" si="102"/>
        <v>#REF!</v>
      </c>
      <c r="O458" s="82" t="e">
        <f t="shared" si="103"/>
        <v>#REF!</v>
      </c>
      <c r="Q458" s="84" t="str">
        <f t="shared" si="92"/>
        <v/>
      </c>
      <c r="R458" s="85" t="e">
        <f t="shared" si="93"/>
        <v>#REF!</v>
      </c>
      <c r="S458" s="84" t="e">
        <f t="shared" si="93"/>
        <v>#REF!</v>
      </c>
      <c r="T458" s="85" t="e">
        <f t="shared" si="94"/>
        <v>#REF!</v>
      </c>
      <c r="U458" s="85" t="e">
        <f t="shared" si="95"/>
        <v>#REF!</v>
      </c>
      <c r="V458" s="86" t="e">
        <f>#REF!</f>
        <v>#REF!</v>
      </c>
      <c r="W458" s="87">
        <f t="shared" si="96"/>
        <v>0</v>
      </c>
      <c r="X458" s="87">
        <f t="shared" si="96"/>
        <v>0</v>
      </c>
      <c r="Y458" s="88">
        <f t="shared" si="97"/>
        <v>0</v>
      </c>
      <c r="Z458" s="88">
        <f t="shared" si="98"/>
        <v>0</v>
      </c>
      <c r="AA458" s="88">
        <f t="shared" si="99"/>
        <v>4</v>
      </c>
    </row>
    <row r="459" spans="9:27">
      <c r="I459" s="82" t="e">
        <f>IF(#REF!&lt;&gt;"",#REF!,"")</f>
        <v>#REF!</v>
      </c>
      <c r="J459" s="82" t="e">
        <f t="shared" si="100"/>
        <v>#REF!</v>
      </c>
      <c r="L459" s="83" t="e">
        <f t="shared" si="101"/>
        <v>#REF!</v>
      </c>
      <c r="M459" s="82" t="e">
        <f t="shared" si="104"/>
        <v>#REF!</v>
      </c>
      <c r="N459" s="82" t="e">
        <f t="shared" si="102"/>
        <v>#REF!</v>
      </c>
      <c r="O459" s="82" t="e">
        <f t="shared" si="103"/>
        <v>#REF!</v>
      </c>
      <c r="Q459" s="84" t="str">
        <f t="shared" si="92"/>
        <v/>
      </c>
      <c r="R459" s="85" t="e">
        <f t="shared" si="93"/>
        <v>#REF!</v>
      </c>
      <c r="S459" s="84" t="e">
        <f t="shared" si="93"/>
        <v>#REF!</v>
      </c>
      <c r="T459" s="85" t="e">
        <f t="shared" si="94"/>
        <v>#REF!</v>
      </c>
      <c r="U459" s="85" t="e">
        <f t="shared" si="95"/>
        <v>#REF!</v>
      </c>
      <c r="V459" s="86" t="e">
        <f>#REF!</f>
        <v>#REF!</v>
      </c>
      <c r="W459" s="87">
        <f t="shared" si="96"/>
        <v>0</v>
      </c>
      <c r="X459" s="87">
        <f t="shared" si="96"/>
        <v>0</v>
      </c>
      <c r="Y459" s="88">
        <f t="shared" si="97"/>
        <v>0</v>
      </c>
      <c r="Z459" s="88">
        <f t="shared" si="98"/>
        <v>0</v>
      </c>
      <c r="AA459" s="88">
        <f t="shared" si="99"/>
        <v>4</v>
      </c>
    </row>
    <row r="460" spans="9:27">
      <c r="I460" s="82" t="e">
        <f>IF(#REF!&lt;&gt;"",#REF!,"")</f>
        <v>#REF!</v>
      </c>
      <c r="J460" s="82" t="e">
        <f t="shared" si="100"/>
        <v>#REF!</v>
      </c>
      <c r="L460" s="83" t="e">
        <f t="shared" si="101"/>
        <v>#REF!</v>
      </c>
      <c r="M460" s="82" t="e">
        <f t="shared" si="104"/>
        <v>#REF!</v>
      </c>
      <c r="N460" s="82" t="e">
        <f t="shared" si="102"/>
        <v>#REF!</v>
      </c>
      <c r="O460" s="82" t="e">
        <f t="shared" si="103"/>
        <v>#REF!</v>
      </c>
      <c r="Q460" s="84" t="str">
        <f t="shared" si="92"/>
        <v/>
      </c>
      <c r="R460" s="85" t="e">
        <f t="shared" si="93"/>
        <v>#REF!</v>
      </c>
      <c r="S460" s="84" t="e">
        <f t="shared" si="93"/>
        <v>#REF!</v>
      </c>
      <c r="T460" s="85" t="e">
        <f t="shared" si="94"/>
        <v>#REF!</v>
      </c>
      <c r="U460" s="85" t="e">
        <f t="shared" si="95"/>
        <v>#REF!</v>
      </c>
      <c r="V460" s="86" t="e">
        <f>#REF!</f>
        <v>#REF!</v>
      </c>
      <c r="W460" s="87">
        <f t="shared" si="96"/>
        <v>0</v>
      </c>
      <c r="X460" s="87">
        <f t="shared" si="96"/>
        <v>0</v>
      </c>
      <c r="Y460" s="88">
        <f t="shared" si="97"/>
        <v>0</v>
      </c>
      <c r="Z460" s="88">
        <f t="shared" si="98"/>
        <v>0</v>
      </c>
      <c r="AA460" s="88">
        <f t="shared" si="99"/>
        <v>4</v>
      </c>
    </row>
    <row r="461" spans="9:27">
      <c r="I461" s="82" t="e">
        <f>IF(#REF!&lt;&gt;"",#REF!,"")</f>
        <v>#REF!</v>
      </c>
      <c r="J461" s="82" t="e">
        <f t="shared" si="100"/>
        <v>#REF!</v>
      </c>
      <c r="L461" s="83" t="e">
        <f t="shared" si="101"/>
        <v>#REF!</v>
      </c>
      <c r="M461" s="82" t="e">
        <f t="shared" si="104"/>
        <v>#REF!</v>
      </c>
      <c r="N461" s="82" t="e">
        <f t="shared" si="102"/>
        <v>#REF!</v>
      </c>
      <c r="O461" s="82" t="e">
        <f t="shared" si="103"/>
        <v>#REF!</v>
      </c>
      <c r="Q461" s="84" t="str">
        <f t="shared" si="92"/>
        <v/>
      </c>
      <c r="R461" s="85" t="e">
        <f t="shared" si="93"/>
        <v>#REF!</v>
      </c>
      <c r="S461" s="84" t="e">
        <f t="shared" si="93"/>
        <v>#REF!</v>
      </c>
      <c r="T461" s="85" t="e">
        <f t="shared" si="94"/>
        <v>#REF!</v>
      </c>
      <c r="U461" s="85" t="e">
        <f t="shared" si="95"/>
        <v>#REF!</v>
      </c>
      <c r="V461" s="86" t="e">
        <f>#REF!</f>
        <v>#REF!</v>
      </c>
      <c r="W461" s="87">
        <f t="shared" si="96"/>
        <v>0</v>
      </c>
      <c r="X461" s="87">
        <f t="shared" si="96"/>
        <v>0</v>
      </c>
      <c r="Y461" s="88">
        <f t="shared" si="97"/>
        <v>0</v>
      </c>
      <c r="Z461" s="88">
        <f t="shared" si="98"/>
        <v>0</v>
      </c>
      <c r="AA461" s="88">
        <f t="shared" si="99"/>
        <v>4</v>
      </c>
    </row>
    <row r="462" spans="9:27">
      <c r="I462" s="82" t="e">
        <f>IF(#REF!&lt;&gt;"",#REF!,"")</f>
        <v>#REF!</v>
      </c>
      <c r="J462" s="82" t="e">
        <f t="shared" si="100"/>
        <v>#REF!</v>
      </c>
      <c r="L462" s="83" t="e">
        <f t="shared" si="101"/>
        <v>#REF!</v>
      </c>
      <c r="M462" s="82" t="e">
        <f t="shared" si="104"/>
        <v>#REF!</v>
      </c>
      <c r="N462" s="82" t="e">
        <f t="shared" si="102"/>
        <v>#REF!</v>
      </c>
      <c r="O462" s="82" t="e">
        <f t="shared" si="103"/>
        <v>#REF!</v>
      </c>
      <c r="Q462" s="84" t="str">
        <f t="shared" si="92"/>
        <v/>
      </c>
      <c r="R462" s="85" t="e">
        <f t="shared" si="93"/>
        <v>#REF!</v>
      </c>
      <c r="S462" s="84" t="e">
        <f t="shared" si="93"/>
        <v>#REF!</v>
      </c>
      <c r="T462" s="85" t="e">
        <f t="shared" si="94"/>
        <v>#REF!</v>
      </c>
      <c r="U462" s="85" t="e">
        <f t="shared" si="95"/>
        <v>#REF!</v>
      </c>
      <c r="V462" s="86" t="e">
        <f>#REF!</f>
        <v>#REF!</v>
      </c>
      <c r="W462" s="87">
        <f t="shared" si="96"/>
        <v>0</v>
      </c>
      <c r="X462" s="87">
        <f t="shared" si="96"/>
        <v>0</v>
      </c>
      <c r="Y462" s="88">
        <f t="shared" si="97"/>
        <v>0</v>
      </c>
      <c r="Z462" s="88">
        <f t="shared" si="98"/>
        <v>0</v>
      </c>
      <c r="AA462" s="88">
        <f t="shared" si="99"/>
        <v>4</v>
      </c>
    </row>
    <row r="463" spans="9:27">
      <c r="I463" s="82" t="e">
        <f>IF(#REF!&lt;&gt;"",#REF!,"")</f>
        <v>#REF!</v>
      </c>
      <c r="J463" s="82" t="e">
        <f t="shared" si="100"/>
        <v>#REF!</v>
      </c>
      <c r="L463" s="83" t="e">
        <f t="shared" si="101"/>
        <v>#REF!</v>
      </c>
      <c r="M463" s="82" t="e">
        <f t="shared" si="104"/>
        <v>#REF!</v>
      </c>
      <c r="N463" s="82" t="e">
        <f t="shared" si="102"/>
        <v>#REF!</v>
      </c>
      <c r="O463" s="82" t="e">
        <f t="shared" si="103"/>
        <v>#REF!</v>
      </c>
      <c r="Q463" s="84" t="str">
        <f t="shared" si="92"/>
        <v/>
      </c>
      <c r="R463" s="85" t="e">
        <f t="shared" si="93"/>
        <v>#REF!</v>
      </c>
      <c r="S463" s="84" t="e">
        <f t="shared" si="93"/>
        <v>#REF!</v>
      </c>
      <c r="T463" s="85" t="e">
        <f t="shared" si="94"/>
        <v>#REF!</v>
      </c>
      <c r="U463" s="85" t="e">
        <f t="shared" si="95"/>
        <v>#REF!</v>
      </c>
      <c r="V463" s="86" t="e">
        <f>#REF!</f>
        <v>#REF!</v>
      </c>
      <c r="W463" s="87">
        <f t="shared" si="96"/>
        <v>0</v>
      </c>
      <c r="X463" s="87">
        <f t="shared" si="96"/>
        <v>0</v>
      </c>
      <c r="Y463" s="88">
        <f t="shared" si="97"/>
        <v>0</v>
      </c>
      <c r="Z463" s="88">
        <f t="shared" si="98"/>
        <v>0</v>
      </c>
      <c r="AA463" s="88">
        <f t="shared" si="99"/>
        <v>4</v>
      </c>
    </row>
    <row r="464" spans="9:27">
      <c r="I464" s="82" t="e">
        <f>IF(#REF!&lt;&gt;"",#REF!,"")</f>
        <v>#REF!</v>
      </c>
      <c r="J464" s="82" t="e">
        <f t="shared" si="100"/>
        <v>#REF!</v>
      </c>
      <c r="L464" s="83" t="e">
        <f t="shared" si="101"/>
        <v>#REF!</v>
      </c>
      <c r="M464" s="82" t="e">
        <f t="shared" si="104"/>
        <v>#REF!</v>
      </c>
      <c r="N464" s="82" t="e">
        <f t="shared" si="102"/>
        <v>#REF!</v>
      </c>
      <c r="O464" s="82" t="e">
        <f t="shared" si="103"/>
        <v>#REF!</v>
      </c>
      <c r="Q464" s="84" t="str">
        <f t="shared" si="92"/>
        <v/>
      </c>
      <c r="R464" s="85" t="e">
        <f t="shared" si="93"/>
        <v>#REF!</v>
      </c>
      <c r="S464" s="84" t="e">
        <f t="shared" si="93"/>
        <v>#REF!</v>
      </c>
      <c r="T464" s="85" t="e">
        <f t="shared" si="94"/>
        <v>#REF!</v>
      </c>
      <c r="U464" s="85" t="e">
        <f t="shared" si="95"/>
        <v>#REF!</v>
      </c>
      <c r="V464" s="86" t="e">
        <f>#REF!</f>
        <v>#REF!</v>
      </c>
      <c r="W464" s="87">
        <f t="shared" si="96"/>
        <v>0</v>
      </c>
      <c r="X464" s="87">
        <f t="shared" si="96"/>
        <v>0</v>
      </c>
      <c r="Y464" s="88">
        <f t="shared" si="97"/>
        <v>0</v>
      </c>
      <c r="Z464" s="88">
        <f t="shared" si="98"/>
        <v>0</v>
      </c>
      <c r="AA464" s="88">
        <f t="shared" si="99"/>
        <v>4</v>
      </c>
    </row>
    <row r="465" spans="9:27">
      <c r="I465" s="82" t="e">
        <f>IF(#REF!&lt;&gt;"",#REF!,"")</f>
        <v>#REF!</v>
      </c>
      <c r="J465" s="82" t="e">
        <f t="shared" si="100"/>
        <v>#REF!</v>
      </c>
      <c r="L465" s="83" t="e">
        <f t="shared" si="101"/>
        <v>#REF!</v>
      </c>
      <c r="M465" s="82" t="e">
        <f t="shared" si="104"/>
        <v>#REF!</v>
      </c>
      <c r="N465" s="82" t="e">
        <f t="shared" si="102"/>
        <v>#REF!</v>
      </c>
      <c r="O465" s="82" t="e">
        <f t="shared" si="103"/>
        <v>#REF!</v>
      </c>
      <c r="Q465" s="84" t="str">
        <f t="shared" si="92"/>
        <v/>
      </c>
      <c r="R465" s="85" t="e">
        <f t="shared" si="93"/>
        <v>#REF!</v>
      </c>
      <c r="S465" s="84" t="e">
        <f t="shared" si="93"/>
        <v>#REF!</v>
      </c>
      <c r="T465" s="85" t="e">
        <f t="shared" si="94"/>
        <v>#REF!</v>
      </c>
      <c r="U465" s="85" t="e">
        <f t="shared" si="95"/>
        <v>#REF!</v>
      </c>
      <c r="V465" s="86" t="e">
        <f>#REF!</f>
        <v>#REF!</v>
      </c>
      <c r="W465" s="87">
        <f t="shared" si="96"/>
        <v>0</v>
      </c>
      <c r="X465" s="87">
        <f t="shared" si="96"/>
        <v>0</v>
      </c>
      <c r="Y465" s="88">
        <f t="shared" si="97"/>
        <v>0</v>
      </c>
      <c r="Z465" s="88">
        <f t="shared" si="98"/>
        <v>0</v>
      </c>
      <c r="AA465" s="88">
        <f t="shared" si="99"/>
        <v>4</v>
      </c>
    </row>
    <row r="466" spans="9:27">
      <c r="I466" s="82" t="e">
        <f>IF(#REF!&lt;&gt;"",#REF!,"")</f>
        <v>#REF!</v>
      </c>
      <c r="J466" s="82" t="e">
        <f t="shared" si="100"/>
        <v>#REF!</v>
      </c>
      <c r="L466" s="83" t="e">
        <f t="shared" si="101"/>
        <v>#REF!</v>
      </c>
      <c r="M466" s="82" t="e">
        <f t="shared" si="104"/>
        <v>#REF!</v>
      </c>
      <c r="N466" s="82" t="e">
        <f t="shared" si="102"/>
        <v>#REF!</v>
      </c>
      <c r="O466" s="82" t="e">
        <f t="shared" si="103"/>
        <v>#REF!</v>
      </c>
      <c r="Q466" s="84" t="str">
        <f t="shared" si="92"/>
        <v/>
      </c>
      <c r="R466" s="85" t="e">
        <f t="shared" si="93"/>
        <v>#REF!</v>
      </c>
      <c r="S466" s="84" t="e">
        <f t="shared" si="93"/>
        <v>#REF!</v>
      </c>
      <c r="T466" s="85" t="e">
        <f t="shared" si="94"/>
        <v>#REF!</v>
      </c>
      <c r="U466" s="85" t="e">
        <f t="shared" si="95"/>
        <v>#REF!</v>
      </c>
      <c r="V466" s="86" t="e">
        <f>#REF!</f>
        <v>#REF!</v>
      </c>
      <c r="W466" s="87">
        <f t="shared" si="96"/>
        <v>0</v>
      </c>
      <c r="X466" s="87">
        <f t="shared" si="96"/>
        <v>0</v>
      </c>
      <c r="Y466" s="88">
        <f t="shared" si="97"/>
        <v>0</v>
      </c>
      <c r="Z466" s="88">
        <f t="shared" si="98"/>
        <v>0</v>
      </c>
      <c r="AA466" s="88">
        <f t="shared" si="99"/>
        <v>4</v>
      </c>
    </row>
    <row r="467" spans="9:27">
      <c r="I467" s="82" t="e">
        <f>IF(#REF!&lt;&gt;"",#REF!,"")</f>
        <v>#REF!</v>
      </c>
      <c r="J467" s="82" t="e">
        <f t="shared" si="100"/>
        <v>#REF!</v>
      </c>
      <c r="L467" s="83" t="e">
        <f t="shared" si="101"/>
        <v>#REF!</v>
      </c>
      <c r="M467" s="82" t="e">
        <f t="shared" si="104"/>
        <v>#REF!</v>
      </c>
      <c r="N467" s="82" t="e">
        <f t="shared" si="102"/>
        <v>#REF!</v>
      </c>
      <c r="O467" s="82" t="e">
        <f t="shared" si="103"/>
        <v>#REF!</v>
      </c>
      <c r="Q467" s="84" t="str">
        <f t="shared" si="92"/>
        <v/>
      </c>
      <c r="R467" s="85" t="e">
        <f t="shared" si="93"/>
        <v>#REF!</v>
      </c>
      <c r="S467" s="84" t="e">
        <f t="shared" si="93"/>
        <v>#REF!</v>
      </c>
      <c r="T467" s="85" t="e">
        <f t="shared" si="94"/>
        <v>#REF!</v>
      </c>
      <c r="U467" s="85" t="e">
        <f t="shared" si="95"/>
        <v>#REF!</v>
      </c>
      <c r="V467" s="86" t="e">
        <f>#REF!</f>
        <v>#REF!</v>
      </c>
      <c r="W467" s="87">
        <f t="shared" si="96"/>
        <v>0</v>
      </c>
      <c r="X467" s="87">
        <f t="shared" si="96"/>
        <v>0</v>
      </c>
      <c r="Y467" s="88">
        <f t="shared" si="97"/>
        <v>0</v>
      </c>
      <c r="Z467" s="88">
        <f t="shared" si="98"/>
        <v>0</v>
      </c>
      <c r="AA467" s="88">
        <f t="shared" si="99"/>
        <v>4</v>
      </c>
    </row>
    <row r="468" spans="9:27">
      <c r="I468" s="82" t="e">
        <f>IF(#REF!&lt;&gt;"",#REF!,"")</f>
        <v>#REF!</v>
      </c>
      <c r="J468" s="82" t="e">
        <f t="shared" si="100"/>
        <v>#REF!</v>
      </c>
      <c r="L468" s="83" t="e">
        <f t="shared" si="101"/>
        <v>#REF!</v>
      </c>
      <c r="M468" s="82" t="e">
        <f t="shared" si="104"/>
        <v>#REF!</v>
      </c>
      <c r="N468" s="82" t="e">
        <f t="shared" si="102"/>
        <v>#REF!</v>
      </c>
      <c r="O468" s="82" t="e">
        <f t="shared" si="103"/>
        <v>#REF!</v>
      </c>
      <c r="Q468" s="84" t="str">
        <f t="shared" si="92"/>
        <v/>
      </c>
      <c r="R468" s="85" t="e">
        <f t="shared" si="93"/>
        <v>#REF!</v>
      </c>
      <c r="S468" s="84" t="e">
        <f t="shared" si="93"/>
        <v>#REF!</v>
      </c>
      <c r="T468" s="85" t="e">
        <f t="shared" si="94"/>
        <v>#REF!</v>
      </c>
      <c r="U468" s="85" t="e">
        <f t="shared" si="95"/>
        <v>#REF!</v>
      </c>
      <c r="V468" s="86" t="e">
        <f>#REF!</f>
        <v>#REF!</v>
      </c>
      <c r="W468" s="87">
        <f t="shared" si="96"/>
        <v>0</v>
      </c>
      <c r="X468" s="87">
        <f t="shared" si="96"/>
        <v>0</v>
      </c>
      <c r="Y468" s="88">
        <f t="shared" si="97"/>
        <v>0</v>
      </c>
      <c r="Z468" s="88">
        <f t="shared" si="98"/>
        <v>0</v>
      </c>
      <c r="AA468" s="88">
        <f t="shared" si="99"/>
        <v>4</v>
      </c>
    </row>
    <row r="469" spans="9:27">
      <c r="I469" s="82" t="e">
        <f>IF(#REF!&lt;&gt;"",#REF!,"")</f>
        <v>#REF!</v>
      </c>
      <c r="J469" s="82" t="e">
        <f t="shared" si="100"/>
        <v>#REF!</v>
      </c>
      <c r="L469" s="83" t="e">
        <f t="shared" si="101"/>
        <v>#REF!</v>
      </c>
      <c r="M469" s="82" t="e">
        <f t="shared" si="104"/>
        <v>#REF!</v>
      </c>
      <c r="N469" s="82" t="e">
        <f t="shared" si="102"/>
        <v>#REF!</v>
      </c>
      <c r="O469" s="82" t="e">
        <f t="shared" si="103"/>
        <v>#REF!</v>
      </c>
      <c r="Q469" s="84" t="str">
        <f t="shared" si="92"/>
        <v/>
      </c>
      <c r="R469" s="85" t="e">
        <f t="shared" si="93"/>
        <v>#REF!</v>
      </c>
      <c r="S469" s="84" t="e">
        <f t="shared" si="93"/>
        <v>#REF!</v>
      </c>
      <c r="T469" s="85" t="e">
        <f t="shared" si="94"/>
        <v>#REF!</v>
      </c>
      <c r="U469" s="85" t="e">
        <f t="shared" si="95"/>
        <v>#REF!</v>
      </c>
      <c r="V469" s="86" t="e">
        <f>#REF!</f>
        <v>#REF!</v>
      </c>
      <c r="W469" s="87">
        <f t="shared" si="96"/>
        <v>0</v>
      </c>
      <c r="X469" s="87">
        <f t="shared" si="96"/>
        <v>0</v>
      </c>
      <c r="Y469" s="88">
        <f t="shared" si="97"/>
        <v>0</v>
      </c>
      <c r="Z469" s="88">
        <f t="shared" si="98"/>
        <v>0</v>
      </c>
      <c r="AA469" s="88">
        <f t="shared" si="99"/>
        <v>4</v>
      </c>
    </row>
    <row r="470" spans="9:27">
      <c r="I470" s="82" t="e">
        <f>IF(#REF!&lt;&gt;"",#REF!,"")</f>
        <v>#REF!</v>
      </c>
      <c r="J470" s="82" t="e">
        <f t="shared" si="100"/>
        <v>#REF!</v>
      </c>
      <c r="L470" s="83" t="e">
        <f t="shared" si="101"/>
        <v>#REF!</v>
      </c>
      <c r="M470" s="82" t="e">
        <f t="shared" si="104"/>
        <v>#REF!</v>
      </c>
      <c r="N470" s="82" t="e">
        <f t="shared" si="102"/>
        <v>#REF!</v>
      </c>
      <c r="O470" s="82" t="e">
        <f t="shared" si="103"/>
        <v>#REF!</v>
      </c>
      <c r="Q470" s="84" t="str">
        <f t="shared" si="92"/>
        <v/>
      </c>
      <c r="R470" s="85" t="e">
        <f t="shared" si="93"/>
        <v>#REF!</v>
      </c>
      <c r="S470" s="84" t="e">
        <f t="shared" si="93"/>
        <v>#REF!</v>
      </c>
      <c r="T470" s="85" t="e">
        <f t="shared" si="94"/>
        <v>#REF!</v>
      </c>
      <c r="U470" s="85" t="e">
        <f t="shared" si="95"/>
        <v>#REF!</v>
      </c>
      <c r="V470" s="86" t="e">
        <f>#REF!</f>
        <v>#REF!</v>
      </c>
      <c r="W470" s="87">
        <f t="shared" si="96"/>
        <v>0</v>
      </c>
      <c r="X470" s="87">
        <f t="shared" si="96"/>
        <v>0</v>
      </c>
      <c r="Y470" s="88">
        <f t="shared" si="97"/>
        <v>0</v>
      </c>
      <c r="Z470" s="88">
        <f t="shared" si="98"/>
        <v>0</v>
      </c>
      <c r="AA470" s="88">
        <f t="shared" si="99"/>
        <v>4</v>
      </c>
    </row>
    <row r="471" spans="9:27">
      <c r="I471" s="82" t="e">
        <f>IF(#REF!&lt;&gt;"",#REF!,"")</f>
        <v>#REF!</v>
      </c>
      <c r="J471" s="82" t="e">
        <f t="shared" si="100"/>
        <v>#REF!</v>
      </c>
      <c r="L471" s="83" t="e">
        <f t="shared" si="101"/>
        <v>#REF!</v>
      </c>
      <c r="M471" s="82" t="e">
        <f t="shared" si="104"/>
        <v>#REF!</v>
      </c>
      <c r="N471" s="82" t="e">
        <f t="shared" si="102"/>
        <v>#REF!</v>
      </c>
      <c r="O471" s="82" t="e">
        <f t="shared" si="103"/>
        <v>#REF!</v>
      </c>
      <c r="Q471" s="84" t="str">
        <f t="shared" ref="Q471:Q534" si="105">IF(Z471=0,"",IF(Z471=1,R471&amp;S471,"E99999"))</f>
        <v/>
      </c>
      <c r="R471" s="85" t="e">
        <f t="shared" si="93"/>
        <v>#REF!</v>
      </c>
      <c r="S471" s="84" t="e">
        <f t="shared" si="93"/>
        <v>#REF!</v>
      </c>
      <c r="T471" s="85" t="e">
        <f t="shared" si="94"/>
        <v>#REF!</v>
      </c>
      <c r="U471" s="85" t="e">
        <f t="shared" si="95"/>
        <v>#REF!</v>
      </c>
      <c r="V471" s="86" t="e">
        <f>#REF!</f>
        <v>#REF!</v>
      </c>
      <c r="W471" s="87">
        <f t="shared" si="96"/>
        <v>0</v>
      </c>
      <c r="X471" s="87">
        <f t="shared" si="96"/>
        <v>0</v>
      </c>
      <c r="Y471" s="88">
        <f t="shared" si="97"/>
        <v>0</v>
      </c>
      <c r="Z471" s="88">
        <f t="shared" si="98"/>
        <v>0</v>
      </c>
      <c r="AA471" s="88">
        <f t="shared" si="99"/>
        <v>4</v>
      </c>
    </row>
    <row r="472" spans="9:27">
      <c r="I472" s="82" t="e">
        <f>IF(#REF!&lt;&gt;"",#REF!,"")</f>
        <v>#REF!</v>
      </c>
      <c r="J472" s="82" t="e">
        <f t="shared" si="100"/>
        <v>#REF!</v>
      </c>
      <c r="L472" s="83" t="e">
        <f t="shared" si="101"/>
        <v>#REF!</v>
      </c>
      <c r="M472" s="82" t="e">
        <f t="shared" si="104"/>
        <v>#REF!</v>
      </c>
      <c r="N472" s="82" t="e">
        <f t="shared" si="102"/>
        <v>#REF!</v>
      </c>
      <c r="O472" s="82" t="e">
        <f t="shared" si="103"/>
        <v>#REF!</v>
      </c>
      <c r="Q472" s="84" t="str">
        <f t="shared" si="105"/>
        <v/>
      </c>
      <c r="R472" s="85" t="e">
        <f t="shared" si="93"/>
        <v>#REF!</v>
      </c>
      <c r="S472" s="84" t="e">
        <f t="shared" si="93"/>
        <v>#REF!</v>
      </c>
      <c r="T472" s="85" t="e">
        <f t="shared" si="94"/>
        <v>#REF!</v>
      </c>
      <c r="U472" s="85" t="e">
        <f t="shared" si="95"/>
        <v>#REF!</v>
      </c>
      <c r="V472" s="86" t="e">
        <f>#REF!</f>
        <v>#REF!</v>
      </c>
      <c r="W472" s="87">
        <f t="shared" si="96"/>
        <v>0</v>
      </c>
      <c r="X472" s="87">
        <f t="shared" si="96"/>
        <v>0</v>
      </c>
      <c r="Y472" s="88">
        <f t="shared" si="97"/>
        <v>0</v>
      </c>
      <c r="Z472" s="88">
        <f t="shared" si="98"/>
        <v>0</v>
      </c>
      <c r="AA472" s="88">
        <f t="shared" si="99"/>
        <v>4</v>
      </c>
    </row>
    <row r="473" spans="9:27">
      <c r="I473" s="82" t="e">
        <f>IF(#REF!&lt;&gt;"",#REF!,"")</f>
        <v>#REF!</v>
      </c>
      <c r="J473" s="82" t="e">
        <f t="shared" si="100"/>
        <v>#REF!</v>
      </c>
      <c r="L473" s="83" t="e">
        <f t="shared" si="101"/>
        <v>#REF!</v>
      </c>
      <c r="M473" s="82" t="e">
        <f t="shared" si="104"/>
        <v>#REF!</v>
      </c>
      <c r="N473" s="82" t="e">
        <f t="shared" si="102"/>
        <v>#REF!</v>
      </c>
      <c r="O473" s="82" t="e">
        <f t="shared" si="103"/>
        <v>#REF!</v>
      </c>
      <c r="Q473" s="84" t="str">
        <f t="shared" si="105"/>
        <v/>
      </c>
      <c r="R473" s="85" t="e">
        <f t="shared" si="93"/>
        <v>#REF!</v>
      </c>
      <c r="S473" s="84" t="e">
        <f t="shared" si="93"/>
        <v>#REF!</v>
      </c>
      <c r="T473" s="85" t="e">
        <f t="shared" si="94"/>
        <v>#REF!</v>
      </c>
      <c r="U473" s="85" t="e">
        <f t="shared" si="95"/>
        <v>#REF!</v>
      </c>
      <c r="V473" s="86" t="e">
        <f>#REF!</f>
        <v>#REF!</v>
      </c>
      <c r="W473" s="87">
        <f t="shared" si="96"/>
        <v>0</v>
      </c>
      <c r="X473" s="87">
        <f t="shared" si="96"/>
        <v>0</v>
      </c>
      <c r="Y473" s="88">
        <f t="shared" si="97"/>
        <v>0</v>
      </c>
      <c r="Z473" s="88">
        <f t="shared" si="98"/>
        <v>0</v>
      </c>
      <c r="AA473" s="88">
        <f t="shared" si="99"/>
        <v>4</v>
      </c>
    </row>
    <row r="474" spans="9:27">
      <c r="I474" s="82" t="e">
        <f>IF(#REF!&lt;&gt;"",#REF!,"")</f>
        <v>#REF!</v>
      </c>
      <c r="J474" s="82" t="e">
        <f t="shared" si="100"/>
        <v>#REF!</v>
      </c>
      <c r="L474" s="83" t="e">
        <f t="shared" si="101"/>
        <v>#REF!</v>
      </c>
      <c r="M474" s="82" t="e">
        <f t="shared" si="104"/>
        <v>#REF!</v>
      </c>
      <c r="N474" s="82" t="e">
        <f t="shared" si="102"/>
        <v>#REF!</v>
      </c>
      <c r="O474" s="82" t="e">
        <f t="shared" si="103"/>
        <v>#REF!</v>
      </c>
      <c r="Q474" s="84" t="str">
        <f t="shared" si="105"/>
        <v/>
      </c>
      <c r="R474" s="85" t="e">
        <f t="shared" si="93"/>
        <v>#REF!</v>
      </c>
      <c r="S474" s="84" t="e">
        <f t="shared" si="93"/>
        <v>#REF!</v>
      </c>
      <c r="T474" s="85" t="e">
        <f t="shared" si="94"/>
        <v>#REF!</v>
      </c>
      <c r="U474" s="85" t="e">
        <f t="shared" si="95"/>
        <v>#REF!</v>
      </c>
      <c r="V474" s="86" t="e">
        <f>#REF!</f>
        <v>#REF!</v>
      </c>
      <c r="W474" s="87">
        <f t="shared" si="96"/>
        <v>0</v>
      </c>
      <c r="X474" s="87">
        <f t="shared" si="96"/>
        <v>0</v>
      </c>
      <c r="Y474" s="88">
        <f t="shared" si="97"/>
        <v>0</v>
      </c>
      <c r="Z474" s="88">
        <f t="shared" si="98"/>
        <v>0</v>
      </c>
      <c r="AA474" s="88">
        <f t="shared" si="99"/>
        <v>4</v>
      </c>
    </row>
    <row r="475" spans="9:27">
      <c r="I475" s="82" t="e">
        <f>IF(#REF!&lt;&gt;"",#REF!,"")</f>
        <v>#REF!</v>
      </c>
      <c r="J475" s="82" t="e">
        <f t="shared" si="100"/>
        <v>#REF!</v>
      </c>
      <c r="L475" s="83" t="e">
        <f t="shared" si="101"/>
        <v>#REF!</v>
      </c>
      <c r="M475" s="82" t="e">
        <f t="shared" si="104"/>
        <v>#REF!</v>
      </c>
      <c r="N475" s="82" t="e">
        <f t="shared" si="102"/>
        <v>#REF!</v>
      </c>
      <c r="O475" s="82" t="e">
        <f t="shared" si="103"/>
        <v>#REF!</v>
      </c>
      <c r="Q475" s="84" t="str">
        <f t="shared" si="105"/>
        <v/>
      </c>
      <c r="R475" s="85" t="e">
        <f t="shared" si="93"/>
        <v>#REF!</v>
      </c>
      <c r="S475" s="84" t="e">
        <f t="shared" si="93"/>
        <v>#REF!</v>
      </c>
      <c r="T475" s="85" t="e">
        <f t="shared" si="94"/>
        <v>#REF!</v>
      </c>
      <c r="U475" s="85" t="e">
        <f t="shared" si="95"/>
        <v>#REF!</v>
      </c>
      <c r="V475" s="86" t="e">
        <f>#REF!</f>
        <v>#REF!</v>
      </c>
      <c r="W475" s="87">
        <f t="shared" si="96"/>
        <v>0</v>
      </c>
      <c r="X475" s="87">
        <f t="shared" si="96"/>
        <v>0</v>
      </c>
      <c r="Y475" s="88">
        <f t="shared" si="97"/>
        <v>0</v>
      </c>
      <c r="Z475" s="88">
        <f t="shared" si="98"/>
        <v>0</v>
      </c>
      <c r="AA475" s="88">
        <f t="shared" si="99"/>
        <v>4</v>
      </c>
    </row>
    <row r="476" spans="9:27">
      <c r="I476" s="82" t="e">
        <f>IF(#REF!&lt;&gt;"",#REF!,"")</f>
        <v>#REF!</v>
      </c>
      <c r="J476" s="82" t="e">
        <f t="shared" si="100"/>
        <v>#REF!</v>
      </c>
      <c r="L476" s="83" t="e">
        <f t="shared" si="101"/>
        <v>#REF!</v>
      </c>
      <c r="M476" s="82" t="e">
        <f t="shared" si="104"/>
        <v>#REF!</v>
      </c>
      <c r="N476" s="82" t="e">
        <f t="shared" si="102"/>
        <v>#REF!</v>
      </c>
      <c r="O476" s="82" t="e">
        <f t="shared" si="103"/>
        <v>#REF!</v>
      </c>
      <c r="Q476" s="84" t="str">
        <f t="shared" si="105"/>
        <v/>
      </c>
      <c r="R476" s="85" t="e">
        <f t="shared" si="93"/>
        <v>#REF!</v>
      </c>
      <c r="S476" s="84" t="e">
        <f t="shared" si="93"/>
        <v>#REF!</v>
      </c>
      <c r="T476" s="85" t="e">
        <f t="shared" si="94"/>
        <v>#REF!</v>
      </c>
      <c r="U476" s="85" t="e">
        <f t="shared" si="95"/>
        <v>#REF!</v>
      </c>
      <c r="V476" s="86" t="e">
        <f>#REF!</f>
        <v>#REF!</v>
      </c>
      <c r="W476" s="87">
        <f t="shared" si="96"/>
        <v>0</v>
      </c>
      <c r="X476" s="87">
        <f t="shared" si="96"/>
        <v>0</v>
      </c>
      <c r="Y476" s="88">
        <f t="shared" si="97"/>
        <v>0</v>
      </c>
      <c r="Z476" s="88">
        <f t="shared" si="98"/>
        <v>0</v>
      </c>
      <c r="AA476" s="88">
        <f t="shared" si="99"/>
        <v>4</v>
      </c>
    </row>
    <row r="477" spans="9:27">
      <c r="I477" s="82" t="e">
        <f>IF(#REF!&lt;&gt;"",#REF!,"")</f>
        <v>#REF!</v>
      </c>
      <c r="J477" s="82" t="e">
        <f t="shared" si="100"/>
        <v>#REF!</v>
      </c>
      <c r="L477" s="83" t="e">
        <f t="shared" si="101"/>
        <v>#REF!</v>
      </c>
      <c r="M477" s="82" t="e">
        <f t="shared" si="104"/>
        <v>#REF!</v>
      </c>
      <c r="N477" s="82" t="e">
        <f t="shared" si="102"/>
        <v>#REF!</v>
      </c>
      <c r="O477" s="82" t="e">
        <f t="shared" si="103"/>
        <v>#REF!</v>
      </c>
      <c r="Q477" s="84" t="str">
        <f t="shared" si="105"/>
        <v/>
      </c>
      <c r="R477" s="85" t="e">
        <f t="shared" si="93"/>
        <v>#REF!</v>
      </c>
      <c r="S477" s="84" t="e">
        <f t="shared" si="93"/>
        <v>#REF!</v>
      </c>
      <c r="T477" s="85" t="e">
        <f t="shared" si="94"/>
        <v>#REF!</v>
      </c>
      <c r="U477" s="85" t="e">
        <f t="shared" si="95"/>
        <v>#REF!</v>
      </c>
      <c r="V477" s="86" t="e">
        <f>#REF!</f>
        <v>#REF!</v>
      </c>
      <c r="W477" s="87">
        <f t="shared" si="96"/>
        <v>0</v>
      </c>
      <c r="X477" s="87">
        <f t="shared" si="96"/>
        <v>0</v>
      </c>
      <c r="Y477" s="88">
        <f t="shared" si="97"/>
        <v>0</v>
      </c>
      <c r="Z477" s="88">
        <f t="shared" si="98"/>
        <v>0</v>
      </c>
      <c r="AA477" s="88">
        <f t="shared" si="99"/>
        <v>4</v>
      </c>
    </row>
    <row r="478" spans="9:27">
      <c r="I478" s="82" t="e">
        <f>IF(#REF!&lt;&gt;"",#REF!,"")</f>
        <v>#REF!</v>
      </c>
      <c r="J478" s="82" t="e">
        <f t="shared" si="100"/>
        <v>#REF!</v>
      </c>
      <c r="L478" s="83" t="e">
        <f t="shared" si="101"/>
        <v>#REF!</v>
      </c>
      <c r="M478" s="82" t="e">
        <f t="shared" si="104"/>
        <v>#REF!</v>
      </c>
      <c r="N478" s="82" t="e">
        <f t="shared" si="102"/>
        <v>#REF!</v>
      </c>
      <c r="O478" s="82" t="e">
        <f t="shared" si="103"/>
        <v>#REF!</v>
      </c>
      <c r="Q478" s="84" t="str">
        <f t="shared" si="105"/>
        <v/>
      </c>
      <c r="R478" s="85" t="e">
        <f t="shared" si="93"/>
        <v>#REF!</v>
      </c>
      <c r="S478" s="84" t="e">
        <f t="shared" si="93"/>
        <v>#REF!</v>
      </c>
      <c r="T478" s="85" t="e">
        <f t="shared" si="94"/>
        <v>#REF!</v>
      </c>
      <c r="U478" s="85" t="e">
        <f t="shared" si="95"/>
        <v>#REF!</v>
      </c>
      <c r="V478" s="86" t="e">
        <f>#REF!</f>
        <v>#REF!</v>
      </c>
      <c r="W478" s="87">
        <f t="shared" si="96"/>
        <v>0</v>
      </c>
      <c r="X478" s="87">
        <f t="shared" si="96"/>
        <v>0</v>
      </c>
      <c r="Y478" s="88">
        <f t="shared" si="97"/>
        <v>0</v>
      </c>
      <c r="Z478" s="88">
        <f t="shared" si="98"/>
        <v>0</v>
      </c>
      <c r="AA478" s="88">
        <f t="shared" si="99"/>
        <v>4</v>
      </c>
    </row>
    <row r="479" spans="9:27">
      <c r="I479" s="82" t="e">
        <f>IF(#REF!&lt;&gt;"",#REF!,"")</f>
        <v>#REF!</v>
      </c>
      <c r="J479" s="82" t="e">
        <f t="shared" si="100"/>
        <v>#REF!</v>
      </c>
      <c r="L479" s="83" t="e">
        <f t="shared" si="101"/>
        <v>#REF!</v>
      </c>
      <c r="M479" s="82" t="e">
        <f t="shared" si="104"/>
        <v>#REF!</v>
      </c>
      <c r="N479" s="82" t="e">
        <f t="shared" si="102"/>
        <v>#REF!</v>
      </c>
      <c r="O479" s="82" t="e">
        <f t="shared" si="103"/>
        <v>#REF!</v>
      </c>
      <c r="Q479" s="84" t="str">
        <f t="shared" si="105"/>
        <v/>
      </c>
      <c r="R479" s="85" t="e">
        <f t="shared" si="93"/>
        <v>#REF!</v>
      </c>
      <c r="S479" s="84" t="e">
        <f t="shared" si="93"/>
        <v>#REF!</v>
      </c>
      <c r="T479" s="85" t="e">
        <f t="shared" si="94"/>
        <v>#REF!</v>
      </c>
      <c r="U479" s="85" t="e">
        <f t="shared" si="95"/>
        <v>#REF!</v>
      </c>
      <c r="V479" s="86" t="e">
        <f>#REF!</f>
        <v>#REF!</v>
      </c>
      <c r="W479" s="87">
        <f t="shared" si="96"/>
        <v>0</v>
      </c>
      <c r="X479" s="87">
        <f t="shared" si="96"/>
        <v>0</v>
      </c>
      <c r="Y479" s="88">
        <f t="shared" si="97"/>
        <v>0</v>
      </c>
      <c r="Z479" s="88">
        <f t="shared" si="98"/>
        <v>0</v>
      </c>
      <c r="AA479" s="88">
        <f t="shared" si="99"/>
        <v>4</v>
      </c>
    </row>
    <row r="480" spans="9:27">
      <c r="I480" s="82" t="e">
        <f>IF(#REF!&lt;&gt;"",#REF!,"")</f>
        <v>#REF!</v>
      </c>
      <c r="J480" s="82" t="e">
        <f t="shared" si="100"/>
        <v>#REF!</v>
      </c>
      <c r="L480" s="83" t="e">
        <f t="shared" si="101"/>
        <v>#REF!</v>
      </c>
      <c r="M480" s="82" t="e">
        <f t="shared" si="104"/>
        <v>#REF!</v>
      </c>
      <c r="N480" s="82" t="e">
        <f t="shared" si="102"/>
        <v>#REF!</v>
      </c>
      <c r="O480" s="82" t="e">
        <f t="shared" si="103"/>
        <v>#REF!</v>
      </c>
      <c r="Q480" s="84" t="str">
        <f t="shared" si="105"/>
        <v/>
      </c>
      <c r="R480" s="85" t="e">
        <f t="shared" si="93"/>
        <v>#REF!</v>
      </c>
      <c r="S480" s="84" t="e">
        <f t="shared" si="93"/>
        <v>#REF!</v>
      </c>
      <c r="T480" s="85" t="e">
        <f t="shared" si="94"/>
        <v>#REF!</v>
      </c>
      <c r="U480" s="85" t="e">
        <f t="shared" si="95"/>
        <v>#REF!</v>
      </c>
      <c r="V480" s="86" t="e">
        <f>#REF!</f>
        <v>#REF!</v>
      </c>
      <c r="W480" s="87">
        <f t="shared" si="96"/>
        <v>0</v>
      </c>
      <c r="X480" s="87">
        <f t="shared" si="96"/>
        <v>0</v>
      </c>
      <c r="Y480" s="88">
        <f t="shared" si="97"/>
        <v>0</v>
      </c>
      <c r="Z480" s="88">
        <f t="shared" si="98"/>
        <v>0</v>
      </c>
      <c r="AA480" s="88">
        <f t="shared" si="99"/>
        <v>4</v>
      </c>
    </row>
    <row r="481" spans="9:27">
      <c r="I481" s="82" t="e">
        <f>IF(#REF!&lt;&gt;"",#REF!,"")</f>
        <v>#REF!</v>
      </c>
      <c r="J481" s="82" t="e">
        <f t="shared" si="100"/>
        <v>#REF!</v>
      </c>
      <c r="L481" s="83" t="e">
        <f t="shared" si="101"/>
        <v>#REF!</v>
      </c>
      <c r="M481" s="82" t="e">
        <f t="shared" si="104"/>
        <v>#REF!</v>
      </c>
      <c r="N481" s="82" t="e">
        <f t="shared" si="102"/>
        <v>#REF!</v>
      </c>
      <c r="O481" s="82" t="e">
        <f t="shared" si="103"/>
        <v>#REF!</v>
      </c>
      <c r="Q481" s="84" t="str">
        <f t="shared" si="105"/>
        <v/>
      </c>
      <c r="R481" s="85" t="e">
        <f t="shared" si="93"/>
        <v>#REF!</v>
      </c>
      <c r="S481" s="84" t="e">
        <f t="shared" si="93"/>
        <v>#REF!</v>
      </c>
      <c r="T481" s="85" t="e">
        <f t="shared" si="94"/>
        <v>#REF!</v>
      </c>
      <c r="U481" s="85" t="e">
        <f t="shared" si="95"/>
        <v>#REF!</v>
      </c>
      <c r="V481" s="86" t="e">
        <f>#REF!</f>
        <v>#REF!</v>
      </c>
      <c r="W481" s="87">
        <f t="shared" si="96"/>
        <v>0</v>
      </c>
      <c r="X481" s="87">
        <f t="shared" si="96"/>
        <v>0</v>
      </c>
      <c r="Y481" s="88">
        <f t="shared" si="97"/>
        <v>0</v>
      </c>
      <c r="Z481" s="88">
        <f t="shared" si="98"/>
        <v>0</v>
      </c>
      <c r="AA481" s="88">
        <f t="shared" si="99"/>
        <v>4</v>
      </c>
    </row>
    <row r="482" spans="9:27">
      <c r="I482" s="82" t="e">
        <f>IF(#REF!&lt;&gt;"",#REF!,"")</f>
        <v>#REF!</v>
      </c>
      <c r="J482" s="82" t="e">
        <f t="shared" si="100"/>
        <v>#REF!</v>
      </c>
      <c r="L482" s="83" t="e">
        <f t="shared" si="101"/>
        <v>#REF!</v>
      </c>
      <c r="M482" s="82" t="e">
        <f t="shared" si="104"/>
        <v>#REF!</v>
      </c>
      <c r="N482" s="82" t="e">
        <f t="shared" si="102"/>
        <v>#REF!</v>
      </c>
      <c r="O482" s="82" t="e">
        <f t="shared" si="103"/>
        <v>#REF!</v>
      </c>
      <c r="Q482" s="84" t="str">
        <f t="shared" si="105"/>
        <v/>
      </c>
      <c r="R482" s="85" t="e">
        <f t="shared" si="93"/>
        <v>#REF!</v>
      </c>
      <c r="S482" s="84" t="e">
        <f t="shared" si="93"/>
        <v>#REF!</v>
      </c>
      <c r="T482" s="85" t="e">
        <f t="shared" si="94"/>
        <v>#REF!</v>
      </c>
      <c r="U482" s="85" t="e">
        <f t="shared" si="95"/>
        <v>#REF!</v>
      </c>
      <c r="V482" s="86" t="e">
        <f>#REF!</f>
        <v>#REF!</v>
      </c>
      <c r="W482" s="87">
        <f t="shared" si="96"/>
        <v>0</v>
      </c>
      <c r="X482" s="87">
        <f t="shared" si="96"/>
        <v>0</v>
      </c>
      <c r="Y482" s="88">
        <f t="shared" si="97"/>
        <v>0</v>
      </c>
      <c r="Z482" s="88">
        <f t="shared" si="98"/>
        <v>0</v>
      </c>
      <c r="AA482" s="88">
        <f t="shared" si="99"/>
        <v>4</v>
      </c>
    </row>
    <row r="483" spans="9:27">
      <c r="I483" s="82" t="e">
        <f>IF(#REF!&lt;&gt;"",#REF!,"")</f>
        <v>#REF!</v>
      </c>
      <c r="J483" s="82" t="e">
        <f t="shared" si="100"/>
        <v>#REF!</v>
      </c>
      <c r="L483" s="83" t="e">
        <f t="shared" si="101"/>
        <v>#REF!</v>
      </c>
      <c r="M483" s="82" t="e">
        <f t="shared" si="104"/>
        <v>#REF!</v>
      </c>
      <c r="N483" s="82" t="e">
        <f t="shared" si="102"/>
        <v>#REF!</v>
      </c>
      <c r="O483" s="82" t="e">
        <f t="shared" si="103"/>
        <v>#REF!</v>
      </c>
      <c r="Q483" s="84" t="str">
        <f t="shared" si="105"/>
        <v/>
      </c>
      <c r="R483" s="85" t="e">
        <f t="shared" si="93"/>
        <v>#REF!</v>
      </c>
      <c r="S483" s="84" t="e">
        <f t="shared" si="93"/>
        <v>#REF!</v>
      </c>
      <c r="T483" s="85" t="e">
        <f t="shared" si="94"/>
        <v>#REF!</v>
      </c>
      <c r="U483" s="85" t="e">
        <f t="shared" si="95"/>
        <v>#REF!</v>
      </c>
      <c r="V483" s="86" t="e">
        <f>#REF!</f>
        <v>#REF!</v>
      </c>
      <c r="W483" s="87">
        <f t="shared" si="96"/>
        <v>0</v>
      </c>
      <c r="X483" s="87">
        <f t="shared" si="96"/>
        <v>0</v>
      </c>
      <c r="Y483" s="88">
        <f t="shared" si="97"/>
        <v>0</v>
      </c>
      <c r="Z483" s="88">
        <f t="shared" si="98"/>
        <v>0</v>
      </c>
      <c r="AA483" s="88">
        <f t="shared" si="99"/>
        <v>4</v>
      </c>
    </row>
    <row r="484" spans="9:27">
      <c r="I484" s="82" t="e">
        <f>IF(#REF!&lt;&gt;"",#REF!,"")</f>
        <v>#REF!</v>
      </c>
      <c r="J484" s="82" t="e">
        <f t="shared" si="100"/>
        <v>#REF!</v>
      </c>
      <c r="L484" s="83" t="e">
        <f t="shared" si="101"/>
        <v>#REF!</v>
      </c>
      <c r="M484" s="82" t="e">
        <f t="shared" si="104"/>
        <v>#REF!</v>
      </c>
      <c r="N484" s="82" t="e">
        <f t="shared" si="102"/>
        <v>#REF!</v>
      </c>
      <c r="O484" s="82" t="e">
        <f t="shared" si="103"/>
        <v>#REF!</v>
      </c>
      <c r="Q484" s="84" t="str">
        <f t="shared" si="105"/>
        <v/>
      </c>
      <c r="R484" s="85" t="e">
        <f t="shared" si="93"/>
        <v>#REF!</v>
      </c>
      <c r="S484" s="84" t="e">
        <f t="shared" si="93"/>
        <v>#REF!</v>
      </c>
      <c r="T484" s="85" t="e">
        <f t="shared" si="94"/>
        <v>#REF!</v>
      </c>
      <c r="U484" s="85" t="e">
        <f t="shared" si="95"/>
        <v>#REF!</v>
      </c>
      <c r="V484" s="86" t="e">
        <f>#REF!</f>
        <v>#REF!</v>
      </c>
      <c r="W484" s="87">
        <f t="shared" si="96"/>
        <v>0</v>
      </c>
      <c r="X484" s="87">
        <f t="shared" si="96"/>
        <v>0</v>
      </c>
      <c r="Y484" s="88">
        <f t="shared" si="97"/>
        <v>0</v>
      </c>
      <c r="Z484" s="88">
        <f t="shared" si="98"/>
        <v>0</v>
      </c>
      <c r="AA484" s="88">
        <f t="shared" si="99"/>
        <v>4</v>
      </c>
    </row>
    <row r="485" spans="9:27">
      <c r="I485" s="82" t="e">
        <f>IF(#REF!&lt;&gt;"",#REF!,"")</f>
        <v>#REF!</v>
      </c>
      <c r="J485" s="82" t="e">
        <f t="shared" si="100"/>
        <v>#REF!</v>
      </c>
      <c r="L485" s="83" t="e">
        <f t="shared" si="101"/>
        <v>#REF!</v>
      </c>
      <c r="M485" s="82" t="e">
        <f t="shared" si="104"/>
        <v>#REF!</v>
      </c>
      <c r="N485" s="82" t="e">
        <f t="shared" si="102"/>
        <v>#REF!</v>
      </c>
      <c r="O485" s="82" t="e">
        <f t="shared" si="103"/>
        <v>#REF!</v>
      </c>
      <c r="Q485" s="84" t="str">
        <f t="shared" si="105"/>
        <v/>
      </c>
      <c r="R485" s="85" t="e">
        <f t="shared" si="93"/>
        <v>#REF!</v>
      </c>
      <c r="S485" s="84" t="e">
        <f t="shared" si="93"/>
        <v>#REF!</v>
      </c>
      <c r="T485" s="85" t="e">
        <f t="shared" si="94"/>
        <v>#REF!</v>
      </c>
      <c r="U485" s="85" t="e">
        <f t="shared" si="95"/>
        <v>#REF!</v>
      </c>
      <c r="V485" s="86" t="e">
        <f>#REF!</f>
        <v>#REF!</v>
      </c>
      <c r="W485" s="87">
        <f t="shared" si="96"/>
        <v>0</v>
      </c>
      <c r="X485" s="87">
        <f t="shared" si="96"/>
        <v>0</v>
      </c>
      <c r="Y485" s="88">
        <f t="shared" si="97"/>
        <v>0</v>
      </c>
      <c r="Z485" s="88">
        <f t="shared" si="98"/>
        <v>0</v>
      </c>
      <c r="AA485" s="88">
        <f t="shared" si="99"/>
        <v>4</v>
      </c>
    </row>
    <row r="486" spans="9:27">
      <c r="I486" s="82" t="e">
        <f>IF(#REF!&lt;&gt;"",#REF!,"")</f>
        <v>#REF!</v>
      </c>
      <c r="J486" s="82" t="e">
        <f t="shared" si="100"/>
        <v>#REF!</v>
      </c>
      <c r="L486" s="83" t="e">
        <f t="shared" si="101"/>
        <v>#REF!</v>
      </c>
      <c r="M486" s="82" t="e">
        <f t="shared" si="104"/>
        <v>#REF!</v>
      </c>
      <c r="N486" s="82" t="e">
        <f t="shared" si="102"/>
        <v>#REF!</v>
      </c>
      <c r="O486" s="82" t="e">
        <f t="shared" si="103"/>
        <v>#REF!</v>
      </c>
      <c r="Q486" s="84" t="str">
        <f t="shared" si="105"/>
        <v/>
      </c>
      <c r="R486" s="85" t="e">
        <f t="shared" si="93"/>
        <v>#REF!</v>
      </c>
      <c r="S486" s="84" t="e">
        <f t="shared" si="93"/>
        <v>#REF!</v>
      </c>
      <c r="T486" s="85" t="e">
        <f t="shared" si="94"/>
        <v>#REF!</v>
      </c>
      <c r="U486" s="85" t="e">
        <f t="shared" si="95"/>
        <v>#REF!</v>
      </c>
      <c r="V486" s="86" t="e">
        <f>#REF!</f>
        <v>#REF!</v>
      </c>
      <c r="W486" s="87">
        <f t="shared" si="96"/>
        <v>0</v>
      </c>
      <c r="X486" s="87">
        <f t="shared" si="96"/>
        <v>0</v>
      </c>
      <c r="Y486" s="88">
        <f t="shared" si="97"/>
        <v>0</v>
      </c>
      <c r="Z486" s="88">
        <f t="shared" si="98"/>
        <v>0</v>
      </c>
      <c r="AA486" s="88">
        <f t="shared" si="99"/>
        <v>4</v>
      </c>
    </row>
    <row r="487" spans="9:27">
      <c r="I487" s="82" t="e">
        <f>IF(#REF!&lt;&gt;"",#REF!,"")</f>
        <v>#REF!</v>
      </c>
      <c r="J487" s="82" t="e">
        <f t="shared" si="100"/>
        <v>#REF!</v>
      </c>
      <c r="L487" s="83" t="e">
        <f t="shared" si="101"/>
        <v>#REF!</v>
      </c>
      <c r="M487" s="82" t="e">
        <f t="shared" si="104"/>
        <v>#REF!</v>
      </c>
      <c r="N487" s="82" t="e">
        <f t="shared" si="102"/>
        <v>#REF!</v>
      </c>
      <c r="O487" s="82" t="e">
        <f t="shared" si="103"/>
        <v>#REF!</v>
      </c>
      <c r="Q487" s="84" t="str">
        <f t="shared" si="105"/>
        <v/>
      </c>
      <c r="R487" s="85" t="e">
        <f t="shared" si="93"/>
        <v>#REF!</v>
      </c>
      <c r="S487" s="84" t="e">
        <f t="shared" si="93"/>
        <v>#REF!</v>
      </c>
      <c r="T487" s="85" t="e">
        <f t="shared" si="94"/>
        <v>#REF!</v>
      </c>
      <c r="U487" s="85" t="e">
        <f t="shared" si="95"/>
        <v>#REF!</v>
      </c>
      <c r="V487" s="86" t="e">
        <f>#REF!</f>
        <v>#REF!</v>
      </c>
      <c r="W487" s="87">
        <f t="shared" si="96"/>
        <v>0</v>
      </c>
      <c r="X487" s="87">
        <f t="shared" si="96"/>
        <v>0</v>
      </c>
      <c r="Y487" s="88">
        <f t="shared" si="97"/>
        <v>0</v>
      </c>
      <c r="Z487" s="88">
        <f t="shared" si="98"/>
        <v>0</v>
      </c>
      <c r="AA487" s="88">
        <f t="shared" si="99"/>
        <v>4</v>
      </c>
    </row>
    <row r="488" spans="9:27">
      <c r="I488" s="82" t="e">
        <f>IF(#REF!&lt;&gt;"",#REF!,"")</f>
        <v>#REF!</v>
      </c>
      <c r="J488" s="82" t="e">
        <f t="shared" si="100"/>
        <v>#REF!</v>
      </c>
      <c r="L488" s="83" t="e">
        <f t="shared" si="101"/>
        <v>#REF!</v>
      </c>
      <c r="M488" s="82" t="e">
        <f t="shared" si="104"/>
        <v>#REF!</v>
      </c>
      <c r="N488" s="82" t="e">
        <f t="shared" si="102"/>
        <v>#REF!</v>
      </c>
      <c r="O488" s="82" t="e">
        <f t="shared" si="103"/>
        <v>#REF!</v>
      </c>
      <c r="Q488" s="84" t="str">
        <f t="shared" si="105"/>
        <v/>
      </c>
      <c r="R488" s="85" t="e">
        <f t="shared" si="93"/>
        <v>#REF!</v>
      </c>
      <c r="S488" s="84" t="e">
        <f t="shared" si="93"/>
        <v>#REF!</v>
      </c>
      <c r="T488" s="85" t="e">
        <f t="shared" si="94"/>
        <v>#REF!</v>
      </c>
      <c r="U488" s="85" t="e">
        <f t="shared" si="95"/>
        <v>#REF!</v>
      </c>
      <c r="V488" s="86" t="e">
        <f>#REF!</f>
        <v>#REF!</v>
      </c>
      <c r="W488" s="87">
        <f t="shared" si="96"/>
        <v>0</v>
      </c>
      <c r="X488" s="87">
        <f t="shared" si="96"/>
        <v>0</v>
      </c>
      <c r="Y488" s="88">
        <f t="shared" si="97"/>
        <v>0</v>
      </c>
      <c r="Z488" s="88">
        <f t="shared" si="98"/>
        <v>0</v>
      </c>
      <c r="AA488" s="88">
        <f t="shared" si="99"/>
        <v>4</v>
      </c>
    </row>
    <row r="489" spans="9:27">
      <c r="I489" s="82" t="e">
        <f>IF(#REF!&lt;&gt;"",#REF!,"")</f>
        <v>#REF!</v>
      </c>
      <c r="J489" s="82" t="e">
        <f t="shared" si="100"/>
        <v>#REF!</v>
      </c>
      <c r="L489" s="83" t="e">
        <f t="shared" si="101"/>
        <v>#REF!</v>
      </c>
      <c r="M489" s="82" t="e">
        <f t="shared" si="104"/>
        <v>#REF!</v>
      </c>
      <c r="N489" s="82" t="e">
        <f t="shared" si="102"/>
        <v>#REF!</v>
      </c>
      <c r="O489" s="82" t="e">
        <f t="shared" si="103"/>
        <v>#REF!</v>
      </c>
      <c r="Q489" s="84" t="str">
        <f t="shared" si="105"/>
        <v/>
      </c>
      <c r="R489" s="85" t="e">
        <f t="shared" si="93"/>
        <v>#REF!</v>
      </c>
      <c r="S489" s="84" t="e">
        <f t="shared" si="93"/>
        <v>#REF!</v>
      </c>
      <c r="T489" s="85" t="e">
        <f t="shared" si="94"/>
        <v>#REF!</v>
      </c>
      <c r="U489" s="85" t="e">
        <f t="shared" si="95"/>
        <v>#REF!</v>
      </c>
      <c r="V489" s="86" t="e">
        <f>#REF!</f>
        <v>#REF!</v>
      </c>
      <c r="W489" s="87">
        <f t="shared" si="96"/>
        <v>0</v>
      </c>
      <c r="X489" s="87">
        <f t="shared" si="96"/>
        <v>0</v>
      </c>
      <c r="Y489" s="88">
        <f t="shared" si="97"/>
        <v>0</v>
      </c>
      <c r="Z489" s="88">
        <f t="shared" si="98"/>
        <v>0</v>
      </c>
      <c r="AA489" s="88">
        <f t="shared" si="99"/>
        <v>4</v>
      </c>
    </row>
    <row r="490" spans="9:27">
      <c r="I490" s="82" t="e">
        <f>IF(#REF!&lt;&gt;"",#REF!,"")</f>
        <v>#REF!</v>
      </c>
      <c r="J490" s="82" t="e">
        <f t="shared" si="100"/>
        <v>#REF!</v>
      </c>
      <c r="L490" s="83" t="e">
        <f t="shared" si="101"/>
        <v>#REF!</v>
      </c>
      <c r="M490" s="82" t="e">
        <f t="shared" si="104"/>
        <v>#REF!</v>
      </c>
      <c r="N490" s="82" t="e">
        <f t="shared" si="102"/>
        <v>#REF!</v>
      </c>
      <c r="O490" s="82" t="e">
        <f t="shared" si="103"/>
        <v>#REF!</v>
      </c>
      <c r="Q490" s="84" t="str">
        <f t="shared" si="105"/>
        <v/>
      </c>
      <c r="R490" s="85" t="e">
        <f t="shared" si="93"/>
        <v>#REF!</v>
      </c>
      <c r="S490" s="84" t="e">
        <f t="shared" si="93"/>
        <v>#REF!</v>
      </c>
      <c r="T490" s="85" t="e">
        <f t="shared" si="94"/>
        <v>#REF!</v>
      </c>
      <c r="U490" s="85" t="e">
        <f t="shared" si="95"/>
        <v>#REF!</v>
      </c>
      <c r="V490" s="86" t="e">
        <f>#REF!</f>
        <v>#REF!</v>
      </c>
      <c r="W490" s="87">
        <f t="shared" si="96"/>
        <v>0</v>
      </c>
      <c r="X490" s="87">
        <f t="shared" si="96"/>
        <v>0</v>
      </c>
      <c r="Y490" s="88">
        <f t="shared" si="97"/>
        <v>0</v>
      </c>
      <c r="Z490" s="88">
        <f t="shared" si="98"/>
        <v>0</v>
      </c>
      <c r="AA490" s="88">
        <f t="shared" si="99"/>
        <v>4</v>
      </c>
    </row>
    <row r="491" spans="9:27">
      <c r="I491" s="82" t="e">
        <f>IF(#REF!&lt;&gt;"",#REF!,"")</f>
        <v>#REF!</v>
      </c>
      <c r="J491" s="82" t="e">
        <f t="shared" si="100"/>
        <v>#REF!</v>
      </c>
      <c r="L491" s="83" t="e">
        <f t="shared" si="101"/>
        <v>#REF!</v>
      </c>
      <c r="M491" s="82" t="e">
        <f t="shared" si="104"/>
        <v>#REF!</v>
      </c>
      <c r="N491" s="82" t="e">
        <f t="shared" si="102"/>
        <v>#REF!</v>
      </c>
      <c r="O491" s="82" t="e">
        <f t="shared" si="103"/>
        <v>#REF!</v>
      </c>
      <c r="Q491" s="84" t="str">
        <f t="shared" si="105"/>
        <v/>
      </c>
      <c r="R491" s="85" t="e">
        <f t="shared" si="93"/>
        <v>#REF!</v>
      </c>
      <c r="S491" s="84" t="e">
        <f t="shared" si="93"/>
        <v>#REF!</v>
      </c>
      <c r="T491" s="85" t="e">
        <f t="shared" si="94"/>
        <v>#REF!</v>
      </c>
      <c r="U491" s="85" t="e">
        <f t="shared" si="95"/>
        <v>#REF!</v>
      </c>
      <c r="V491" s="86" t="e">
        <f>#REF!</f>
        <v>#REF!</v>
      </c>
      <c r="W491" s="87">
        <f t="shared" si="96"/>
        <v>0</v>
      </c>
      <c r="X491" s="87">
        <f t="shared" si="96"/>
        <v>0</v>
      </c>
      <c r="Y491" s="88">
        <f t="shared" si="97"/>
        <v>0</v>
      </c>
      <c r="Z491" s="88">
        <f t="shared" si="98"/>
        <v>0</v>
      </c>
      <c r="AA491" s="88">
        <f t="shared" si="99"/>
        <v>4</v>
      </c>
    </row>
    <row r="492" spans="9:27">
      <c r="I492" s="82" t="e">
        <f>IF(#REF!&lt;&gt;"",#REF!,"")</f>
        <v>#REF!</v>
      </c>
      <c r="J492" s="82" t="e">
        <f t="shared" si="100"/>
        <v>#REF!</v>
      </c>
      <c r="L492" s="83" t="e">
        <f t="shared" si="101"/>
        <v>#REF!</v>
      </c>
      <c r="M492" s="82" t="e">
        <f t="shared" si="104"/>
        <v>#REF!</v>
      </c>
      <c r="N492" s="82" t="e">
        <f t="shared" si="102"/>
        <v>#REF!</v>
      </c>
      <c r="O492" s="82" t="e">
        <f t="shared" si="103"/>
        <v>#REF!</v>
      </c>
      <c r="Q492" s="84" t="str">
        <f t="shared" si="105"/>
        <v/>
      </c>
      <c r="R492" s="85" t="e">
        <f t="shared" si="93"/>
        <v>#REF!</v>
      </c>
      <c r="S492" s="84" t="e">
        <f t="shared" si="93"/>
        <v>#REF!</v>
      </c>
      <c r="T492" s="85" t="e">
        <f t="shared" si="94"/>
        <v>#REF!</v>
      </c>
      <c r="U492" s="85" t="e">
        <f t="shared" si="95"/>
        <v>#REF!</v>
      </c>
      <c r="V492" s="86" t="e">
        <f>#REF!</f>
        <v>#REF!</v>
      </c>
      <c r="W492" s="87">
        <f t="shared" si="96"/>
        <v>0</v>
      </c>
      <c r="X492" s="87">
        <f t="shared" si="96"/>
        <v>0</v>
      </c>
      <c r="Y492" s="88">
        <f t="shared" si="97"/>
        <v>0</v>
      </c>
      <c r="Z492" s="88">
        <f t="shared" si="98"/>
        <v>0</v>
      </c>
      <c r="AA492" s="88">
        <f t="shared" si="99"/>
        <v>4</v>
      </c>
    </row>
    <row r="493" spans="9:27">
      <c r="I493" s="82" t="e">
        <f>IF(#REF!&lt;&gt;"",#REF!,"")</f>
        <v>#REF!</v>
      </c>
      <c r="J493" s="82" t="e">
        <f t="shared" si="100"/>
        <v>#REF!</v>
      </c>
      <c r="L493" s="83" t="e">
        <f t="shared" si="101"/>
        <v>#REF!</v>
      </c>
      <c r="M493" s="82" t="e">
        <f t="shared" si="104"/>
        <v>#REF!</v>
      </c>
      <c r="N493" s="82" t="e">
        <f t="shared" si="102"/>
        <v>#REF!</v>
      </c>
      <c r="O493" s="82" t="e">
        <f t="shared" si="103"/>
        <v>#REF!</v>
      </c>
      <c r="Q493" s="84" t="str">
        <f t="shared" si="105"/>
        <v/>
      </c>
      <c r="R493" s="85" t="e">
        <f t="shared" si="93"/>
        <v>#REF!</v>
      </c>
      <c r="S493" s="84" t="e">
        <f t="shared" si="93"/>
        <v>#REF!</v>
      </c>
      <c r="T493" s="85" t="e">
        <f t="shared" si="94"/>
        <v>#REF!</v>
      </c>
      <c r="U493" s="85" t="e">
        <f t="shared" si="95"/>
        <v>#REF!</v>
      </c>
      <c r="V493" s="86" t="e">
        <f>#REF!</f>
        <v>#REF!</v>
      </c>
      <c r="W493" s="87">
        <f t="shared" si="96"/>
        <v>0</v>
      </c>
      <c r="X493" s="87">
        <f t="shared" si="96"/>
        <v>0</v>
      </c>
      <c r="Y493" s="88">
        <f t="shared" si="97"/>
        <v>0</v>
      </c>
      <c r="Z493" s="88">
        <f t="shared" si="98"/>
        <v>0</v>
      </c>
      <c r="AA493" s="88">
        <f t="shared" si="99"/>
        <v>4</v>
      </c>
    </row>
    <row r="494" spans="9:27">
      <c r="I494" s="82" t="e">
        <f>IF(#REF!&lt;&gt;"",#REF!,"")</f>
        <v>#REF!</v>
      </c>
      <c r="J494" s="82" t="e">
        <f t="shared" si="100"/>
        <v>#REF!</v>
      </c>
      <c r="L494" s="83" t="e">
        <f t="shared" si="101"/>
        <v>#REF!</v>
      </c>
      <c r="M494" s="82" t="e">
        <f t="shared" si="104"/>
        <v>#REF!</v>
      </c>
      <c r="N494" s="82" t="e">
        <f t="shared" si="102"/>
        <v>#REF!</v>
      </c>
      <c r="O494" s="82" t="e">
        <f t="shared" si="103"/>
        <v>#REF!</v>
      </c>
      <c r="Q494" s="84" t="str">
        <f t="shared" si="105"/>
        <v/>
      </c>
      <c r="R494" s="85" t="e">
        <f t="shared" si="93"/>
        <v>#REF!</v>
      </c>
      <c r="S494" s="84" t="e">
        <f t="shared" si="93"/>
        <v>#REF!</v>
      </c>
      <c r="T494" s="85" t="e">
        <f t="shared" si="94"/>
        <v>#REF!</v>
      </c>
      <c r="U494" s="85" t="e">
        <f t="shared" si="95"/>
        <v>#REF!</v>
      </c>
      <c r="V494" s="86" t="e">
        <f>#REF!</f>
        <v>#REF!</v>
      </c>
      <c r="W494" s="87">
        <f t="shared" si="96"/>
        <v>0</v>
      </c>
      <c r="X494" s="87">
        <f t="shared" si="96"/>
        <v>0</v>
      </c>
      <c r="Y494" s="88">
        <f t="shared" si="97"/>
        <v>0</v>
      </c>
      <c r="Z494" s="88">
        <f t="shared" si="98"/>
        <v>0</v>
      </c>
      <c r="AA494" s="88">
        <f t="shared" si="99"/>
        <v>4</v>
      </c>
    </row>
    <row r="495" spans="9:27">
      <c r="I495" s="82" t="e">
        <f>IF(#REF!&lt;&gt;"",#REF!,"")</f>
        <v>#REF!</v>
      </c>
      <c r="J495" s="82" t="e">
        <f t="shared" si="100"/>
        <v>#REF!</v>
      </c>
      <c r="L495" s="83" t="e">
        <f t="shared" si="101"/>
        <v>#REF!</v>
      </c>
      <c r="M495" s="82" t="e">
        <f t="shared" si="104"/>
        <v>#REF!</v>
      </c>
      <c r="N495" s="82" t="e">
        <f t="shared" si="102"/>
        <v>#REF!</v>
      </c>
      <c r="O495" s="82" t="e">
        <f t="shared" si="103"/>
        <v>#REF!</v>
      </c>
      <c r="Q495" s="84" t="str">
        <f t="shared" si="105"/>
        <v/>
      </c>
      <c r="R495" s="85" t="e">
        <f t="shared" si="93"/>
        <v>#REF!</v>
      </c>
      <c r="S495" s="84" t="e">
        <f t="shared" si="93"/>
        <v>#REF!</v>
      </c>
      <c r="T495" s="85" t="e">
        <f t="shared" si="94"/>
        <v>#REF!</v>
      </c>
      <c r="U495" s="85" t="e">
        <f t="shared" si="95"/>
        <v>#REF!</v>
      </c>
      <c r="V495" s="86" t="e">
        <f>#REF!</f>
        <v>#REF!</v>
      </c>
      <c r="W495" s="87">
        <f t="shared" si="96"/>
        <v>0</v>
      </c>
      <c r="X495" s="87">
        <f t="shared" si="96"/>
        <v>0</v>
      </c>
      <c r="Y495" s="88">
        <f t="shared" si="97"/>
        <v>0</v>
      </c>
      <c r="Z495" s="88">
        <f t="shared" si="98"/>
        <v>0</v>
      </c>
      <c r="AA495" s="88">
        <f t="shared" si="99"/>
        <v>4</v>
      </c>
    </row>
    <row r="496" spans="9:27">
      <c r="I496" s="82" t="e">
        <f>IF(#REF!&lt;&gt;"",#REF!,"")</f>
        <v>#REF!</v>
      </c>
      <c r="J496" s="82" t="e">
        <f t="shared" si="100"/>
        <v>#REF!</v>
      </c>
      <c r="L496" s="83" t="e">
        <f t="shared" si="101"/>
        <v>#REF!</v>
      </c>
      <c r="M496" s="82" t="e">
        <f t="shared" si="104"/>
        <v>#REF!</v>
      </c>
      <c r="N496" s="82" t="e">
        <f t="shared" si="102"/>
        <v>#REF!</v>
      </c>
      <c r="O496" s="82" t="e">
        <f t="shared" si="103"/>
        <v>#REF!</v>
      </c>
      <c r="Q496" s="84" t="str">
        <f t="shared" si="105"/>
        <v/>
      </c>
      <c r="R496" s="85" t="e">
        <f t="shared" si="93"/>
        <v>#REF!</v>
      </c>
      <c r="S496" s="84" t="e">
        <f t="shared" si="93"/>
        <v>#REF!</v>
      </c>
      <c r="T496" s="85" t="e">
        <f t="shared" si="94"/>
        <v>#REF!</v>
      </c>
      <c r="U496" s="85" t="e">
        <f t="shared" si="95"/>
        <v>#REF!</v>
      </c>
      <c r="V496" s="86" t="e">
        <f>#REF!</f>
        <v>#REF!</v>
      </c>
      <c r="W496" s="87">
        <f t="shared" si="96"/>
        <v>0</v>
      </c>
      <c r="X496" s="87">
        <f t="shared" si="96"/>
        <v>0</v>
      </c>
      <c r="Y496" s="88">
        <f t="shared" si="97"/>
        <v>0</v>
      </c>
      <c r="Z496" s="88">
        <f t="shared" si="98"/>
        <v>0</v>
      </c>
      <c r="AA496" s="88">
        <f t="shared" si="99"/>
        <v>4</v>
      </c>
    </row>
    <row r="497" spans="9:27">
      <c r="I497" s="82" t="e">
        <f>IF(#REF!&lt;&gt;"",#REF!,"")</f>
        <v>#REF!</v>
      </c>
      <c r="J497" s="82" t="e">
        <f t="shared" si="100"/>
        <v>#REF!</v>
      </c>
      <c r="L497" s="83" t="e">
        <f t="shared" si="101"/>
        <v>#REF!</v>
      </c>
      <c r="M497" s="82" t="e">
        <f t="shared" si="104"/>
        <v>#REF!</v>
      </c>
      <c r="N497" s="82" t="e">
        <f t="shared" si="102"/>
        <v>#REF!</v>
      </c>
      <c r="O497" s="82" t="e">
        <f t="shared" si="103"/>
        <v>#REF!</v>
      </c>
      <c r="Q497" s="84" t="str">
        <f t="shared" si="105"/>
        <v/>
      </c>
      <c r="R497" s="85" t="e">
        <f t="shared" si="93"/>
        <v>#REF!</v>
      </c>
      <c r="S497" s="84" t="e">
        <f t="shared" si="93"/>
        <v>#REF!</v>
      </c>
      <c r="T497" s="85" t="e">
        <f t="shared" si="94"/>
        <v>#REF!</v>
      </c>
      <c r="U497" s="85" t="e">
        <f t="shared" si="95"/>
        <v>#REF!</v>
      </c>
      <c r="V497" s="86" t="e">
        <f>#REF!</f>
        <v>#REF!</v>
      </c>
      <c r="W497" s="87">
        <f t="shared" si="96"/>
        <v>0</v>
      </c>
      <c r="X497" s="87">
        <f t="shared" si="96"/>
        <v>0</v>
      </c>
      <c r="Y497" s="88">
        <f t="shared" si="97"/>
        <v>0</v>
      </c>
      <c r="Z497" s="88">
        <f t="shared" si="98"/>
        <v>0</v>
      </c>
      <c r="AA497" s="88">
        <f t="shared" si="99"/>
        <v>4</v>
      </c>
    </row>
    <row r="498" spans="9:27">
      <c r="I498" s="82" t="e">
        <f>IF(#REF!&lt;&gt;"",#REF!,"")</f>
        <v>#REF!</v>
      </c>
      <c r="J498" s="82" t="e">
        <f t="shared" si="100"/>
        <v>#REF!</v>
      </c>
      <c r="L498" s="83" t="e">
        <f t="shared" si="101"/>
        <v>#REF!</v>
      </c>
      <c r="M498" s="82" t="e">
        <f t="shared" si="104"/>
        <v>#REF!</v>
      </c>
      <c r="N498" s="82" t="e">
        <f t="shared" si="102"/>
        <v>#REF!</v>
      </c>
      <c r="O498" s="82" t="e">
        <f t="shared" si="103"/>
        <v>#REF!</v>
      </c>
      <c r="Q498" s="84" t="str">
        <f t="shared" si="105"/>
        <v/>
      </c>
      <c r="R498" s="85" t="e">
        <f t="shared" si="93"/>
        <v>#REF!</v>
      </c>
      <c r="S498" s="84" t="e">
        <f t="shared" si="93"/>
        <v>#REF!</v>
      </c>
      <c r="T498" s="85" t="e">
        <f t="shared" si="94"/>
        <v>#REF!</v>
      </c>
      <c r="U498" s="85" t="e">
        <f t="shared" si="95"/>
        <v>#REF!</v>
      </c>
      <c r="V498" s="86" t="e">
        <f>#REF!</f>
        <v>#REF!</v>
      </c>
      <c r="W498" s="87">
        <f t="shared" si="96"/>
        <v>0</v>
      </c>
      <c r="X498" s="87">
        <f t="shared" si="96"/>
        <v>0</v>
      </c>
      <c r="Y498" s="88">
        <f t="shared" si="97"/>
        <v>0</v>
      </c>
      <c r="Z498" s="88">
        <f t="shared" si="98"/>
        <v>0</v>
      </c>
      <c r="AA498" s="88">
        <f t="shared" si="99"/>
        <v>4</v>
      </c>
    </row>
    <row r="499" spans="9:27">
      <c r="I499" s="82" t="e">
        <f>IF(#REF!&lt;&gt;"",#REF!,"")</f>
        <v>#REF!</v>
      </c>
      <c r="J499" s="82" t="e">
        <f t="shared" si="100"/>
        <v>#REF!</v>
      </c>
      <c r="L499" s="83" t="e">
        <f t="shared" si="101"/>
        <v>#REF!</v>
      </c>
      <c r="M499" s="82" t="e">
        <f t="shared" si="104"/>
        <v>#REF!</v>
      </c>
      <c r="N499" s="82" t="e">
        <f t="shared" si="102"/>
        <v>#REF!</v>
      </c>
      <c r="O499" s="82" t="e">
        <f t="shared" si="103"/>
        <v>#REF!</v>
      </c>
      <c r="Q499" s="84" t="str">
        <f t="shared" si="105"/>
        <v/>
      </c>
      <c r="R499" s="85" t="e">
        <f t="shared" si="93"/>
        <v>#REF!</v>
      </c>
      <c r="S499" s="84" t="e">
        <f t="shared" si="93"/>
        <v>#REF!</v>
      </c>
      <c r="T499" s="85" t="e">
        <f t="shared" si="94"/>
        <v>#REF!</v>
      </c>
      <c r="U499" s="85" t="e">
        <f t="shared" si="95"/>
        <v>#REF!</v>
      </c>
      <c r="V499" s="86" t="e">
        <f>#REF!</f>
        <v>#REF!</v>
      </c>
      <c r="W499" s="87">
        <f t="shared" si="96"/>
        <v>0</v>
      </c>
      <c r="X499" s="87">
        <f t="shared" si="96"/>
        <v>0</v>
      </c>
      <c r="Y499" s="88">
        <f t="shared" si="97"/>
        <v>0</v>
      </c>
      <c r="Z499" s="88">
        <f t="shared" si="98"/>
        <v>0</v>
      </c>
      <c r="AA499" s="88">
        <f t="shared" si="99"/>
        <v>4</v>
      </c>
    </row>
    <row r="500" spans="9:27">
      <c r="I500" s="82" t="e">
        <f>IF(#REF!&lt;&gt;"",#REF!,"")</f>
        <v>#REF!</v>
      </c>
      <c r="J500" s="82" t="e">
        <f t="shared" si="100"/>
        <v>#REF!</v>
      </c>
      <c r="L500" s="83" t="e">
        <f t="shared" si="101"/>
        <v>#REF!</v>
      </c>
      <c r="M500" s="82" t="e">
        <f t="shared" si="104"/>
        <v>#REF!</v>
      </c>
      <c r="N500" s="82" t="e">
        <f t="shared" si="102"/>
        <v>#REF!</v>
      </c>
      <c r="O500" s="82" t="e">
        <f t="shared" si="103"/>
        <v>#REF!</v>
      </c>
      <c r="Q500" s="84" t="str">
        <f t="shared" si="105"/>
        <v/>
      </c>
      <c r="R500" s="85" t="e">
        <f t="shared" si="93"/>
        <v>#REF!</v>
      </c>
      <c r="S500" s="84" t="e">
        <f t="shared" si="93"/>
        <v>#REF!</v>
      </c>
      <c r="T500" s="85" t="e">
        <f t="shared" si="94"/>
        <v>#REF!</v>
      </c>
      <c r="U500" s="85" t="e">
        <f t="shared" si="95"/>
        <v>#REF!</v>
      </c>
      <c r="V500" s="86" t="e">
        <f>#REF!</f>
        <v>#REF!</v>
      </c>
      <c r="W500" s="87">
        <f t="shared" si="96"/>
        <v>0</v>
      </c>
      <c r="X500" s="87">
        <f t="shared" si="96"/>
        <v>0</v>
      </c>
      <c r="Y500" s="88">
        <f t="shared" si="97"/>
        <v>0</v>
      </c>
      <c r="Z500" s="88">
        <f t="shared" si="98"/>
        <v>0</v>
      </c>
      <c r="AA500" s="88">
        <f t="shared" si="99"/>
        <v>4</v>
      </c>
    </row>
    <row r="501" spans="9:27">
      <c r="I501" s="82" t="e">
        <f>IF(#REF!&lt;&gt;"",#REF!,"")</f>
        <v>#REF!</v>
      </c>
      <c r="J501" s="82" t="e">
        <f t="shared" si="100"/>
        <v>#REF!</v>
      </c>
      <c r="L501" s="83" t="e">
        <f t="shared" si="101"/>
        <v>#REF!</v>
      </c>
      <c r="M501" s="82" t="e">
        <f t="shared" si="104"/>
        <v>#REF!</v>
      </c>
      <c r="N501" s="82" t="e">
        <f t="shared" si="102"/>
        <v>#REF!</v>
      </c>
      <c r="O501" s="82" t="e">
        <f t="shared" si="103"/>
        <v>#REF!</v>
      </c>
      <c r="Q501" s="84" t="str">
        <f t="shared" si="105"/>
        <v/>
      </c>
      <c r="R501" s="85" t="e">
        <f t="shared" si="93"/>
        <v>#REF!</v>
      </c>
      <c r="S501" s="84" t="e">
        <f t="shared" si="93"/>
        <v>#REF!</v>
      </c>
      <c r="T501" s="85" t="e">
        <f t="shared" si="94"/>
        <v>#REF!</v>
      </c>
      <c r="U501" s="85" t="e">
        <f t="shared" si="95"/>
        <v>#REF!</v>
      </c>
      <c r="V501" s="86" t="e">
        <f>#REF!</f>
        <v>#REF!</v>
      </c>
      <c r="W501" s="87">
        <f t="shared" si="96"/>
        <v>0</v>
      </c>
      <c r="X501" s="87">
        <f t="shared" si="96"/>
        <v>0</v>
      </c>
      <c r="Y501" s="88">
        <f t="shared" si="97"/>
        <v>0</v>
      </c>
      <c r="Z501" s="88">
        <f t="shared" si="98"/>
        <v>0</v>
      </c>
      <c r="AA501" s="88">
        <f t="shared" si="99"/>
        <v>4</v>
      </c>
    </row>
    <row r="502" spans="9:27">
      <c r="I502" s="82" t="e">
        <f>IF(#REF!&lt;&gt;"",#REF!,"")</f>
        <v>#REF!</v>
      </c>
      <c r="J502" s="82" t="e">
        <f t="shared" si="100"/>
        <v>#REF!</v>
      </c>
      <c r="L502" s="83" t="e">
        <f t="shared" si="101"/>
        <v>#REF!</v>
      </c>
      <c r="M502" s="82" t="e">
        <f t="shared" si="104"/>
        <v>#REF!</v>
      </c>
      <c r="N502" s="82" t="e">
        <f t="shared" si="102"/>
        <v>#REF!</v>
      </c>
      <c r="O502" s="82" t="e">
        <f t="shared" si="103"/>
        <v>#REF!</v>
      </c>
      <c r="Q502" s="84" t="str">
        <f t="shared" si="105"/>
        <v/>
      </c>
      <c r="R502" s="85" t="e">
        <f t="shared" si="93"/>
        <v>#REF!</v>
      </c>
      <c r="S502" s="84" t="e">
        <f t="shared" si="93"/>
        <v>#REF!</v>
      </c>
      <c r="T502" s="85" t="e">
        <f t="shared" si="94"/>
        <v>#REF!</v>
      </c>
      <c r="U502" s="85" t="e">
        <f t="shared" si="95"/>
        <v>#REF!</v>
      </c>
      <c r="V502" s="86" t="e">
        <f>#REF!</f>
        <v>#REF!</v>
      </c>
      <c r="W502" s="87">
        <f t="shared" si="96"/>
        <v>0</v>
      </c>
      <c r="X502" s="87">
        <f t="shared" si="96"/>
        <v>0</v>
      </c>
      <c r="Y502" s="88">
        <f t="shared" si="97"/>
        <v>0</v>
      </c>
      <c r="Z502" s="88">
        <f t="shared" si="98"/>
        <v>0</v>
      </c>
      <c r="AA502" s="88">
        <f t="shared" si="99"/>
        <v>4</v>
      </c>
    </row>
    <row r="503" spans="9:27">
      <c r="I503" s="82" t="e">
        <f>IF(#REF!&lt;&gt;"",#REF!,"")</f>
        <v>#REF!</v>
      </c>
      <c r="J503" s="82" t="e">
        <f t="shared" si="100"/>
        <v>#REF!</v>
      </c>
      <c r="L503" s="83" t="e">
        <f t="shared" si="101"/>
        <v>#REF!</v>
      </c>
      <c r="M503" s="82" t="e">
        <f t="shared" si="104"/>
        <v>#REF!</v>
      </c>
      <c r="N503" s="82" t="e">
        <f t="shared" si="102"/>
        <v>#REF!</v>
      </c>
      <c r="O503" s="82" t="e">
        <f t="shared" si="103"/>
        <v>#REF!</v>
      </c>
      <c r="Q503" s="84" t="str">
        <f t="shared" si="105"/>
        <v/>
      </c>
      <c r="R503" s="85" t="e">
        <f t="shared" si="93"/>
        <v>#REF!</v>
      </c>
      <c r="S503" s="84" t="e">
        <f t="shared" si="93"/>
        <v>#REF!</v>
      </c>
      <c r="T503" s="85" t="e">
        <f t="shared" si="94"/>
        <v>#REF!</v>
      </c>
      <c r="U503" s="85" t="e">
        <f t="shared" si="95"/>
        <v>#REF!</v>
      </c>
      <c r="V503" s="86" t="e">
        <f>#REF!</f>
        <v>#REF!</v>
      </c>
      <c r="W503" s="87">
        <f t="shared" si="96"/>
        <v>0</v>
      </c>
      <c r="X503" s="87">
        <f t="shared" si="96"/>
        <v>0</v>
      </c>
      <c r="Y503" s="88">
        <f t="shared" si="97"/>
        <v>0</v>
      </c>
      <c r="Z503" s="88">
        <f t="shared" si="98"/>
        <v>0</v>
      </c>
      <c r="AA503" s="88">
        <f t="shared" si="99"/>
        <v>4</v>
      </c>
    </row>
    <row r="504" spans="9:27">
      <c r="I504" s="82" t="e">
        <f>IF(#REF!&lt;&gt;"",#REF!,"")</f>
        <v>#REF!</v>
      </c>
      <c r="J504" s="82" t="e">
        <f t="shared" si="100"/>
        <v>#REF!</v>
      </c>
      <c r="L504" s="83" t="e">
        <f t="shared" si="101"/>
        <v>#REF!</v>
      </c>
      <c r="M504" s="82" t="e">
        <f t="shared" si="104"/>
        <v>#REF!</v>
      </c>
      <c r="N504" s="82" t="e">
        <f t="shared" si="102"/>
        <v>#REF!</v>
      </c>
      <c r="O504" s="82" t="e">
        <f t="shared" si="103"/>
        <v>#REF!</v>
      </c>
      <c r="Q504" s="84" t="str">
        <f t="shared" si="105"/>
        <v/>
      </c>
      <c r="R504" s="85" t="e">
        <f t="shared" si="93"/>
        <v>#REF!</v>
      </c>
      <c r="S504" s="84" t="e">
        <f t="shared" si="93"/>
        <v>#REF!</v>
      </c>
      <c r="T504" s="85" t="e">
        <f t="shared" si="94"/>
        <v>#REF!</v>
      </c>
      <c r="U504" s="85" t="e">
        <f t="shared" si="95"/>
        <v>#REF!</v>
      </c>
      <c r="V504" s="86" t="e">
        <f>#REF!</f>
        <v>#REF!</v>
      </c>
      <c r="W504" s="87">
        <f t="shared" si="96"/>
        <v>0</v>
      </c>
      <c r="X504" s="87">
        <f t="shared" si="96"/>
        <v>0</v>
      </c>
      <c r="Y504" s="88">
        <f t="shared" si="97"/>
        <v>0</v>
      </c>
      <c r="Z504" s="88">
        <f t="shared" si="98"/>
        <v>0</v>
      </c>
      <c r="AA504" s="88">
        <f t="shared" si="99"/>
        <v>4</v>
      </c>
    </row>
    <row r="505" spans="9:27">
      <c r="I505" s="82" t="e">
        <f>IF(#REF!&lt;&gt;"",#REF!,"")</f>
        <v>#REF!</v>
      </c>
      <c r="J505" s="82" t="e">
        <f t="shared" si="100"/>
        <v>#REF!</v>
      </c>
      <c r="L505" s="83" t="e">
        <f t="shared" si="101"/>
        <v>#REF!</v>
      </c>
      <c r="M505" s="82" t="e">
        <f t="shared" si="104"/>
        <v>#REF!</v>
      </c>
      <c r="N505" s="82" t="e">
        <f t="shared" si="102"/>
        <v>#REF!</v>
      </c>
      <c r="O505" s="82" t="e">
        <f t="shared" si="103"/>
        <v>#REF!</v>
      </c>
      <c r="Q505" s="84" t="str">
        <f t="shared" si="105"/>
        <v/>
      </c>
      <c r="R505" s="85" t="e">
        <f t="shared" si="93"/>
        <v>#REF!</v>
      </c>
      <c r="S505" s="84" t="e">
        <f t="shared" si="93"/>
        <v>#REF!</v>
      </c>
      <c r="T505" s="85" t="e">
        <f t="shared" si="94"/>
        <v>#REF!</v>
      </c>
      <c r="U505" s="85" t="e">
        <f t="shared" si="95"/>
        <v>#REF!</v>
      </c>
      <c r="V505" s="86" t="e">
        <f>#REF!</f>
        <v>#REF!</v>
      </c>
      <c r="W505" s="87">
        <f t="shared" si="96"/>
        <v>0</v>
      </c>
      <c r="X505" s="87">
        <f t="shared" si="96"/>
        <v>0</v>
      </c>
      <c r="Y505" s="88">
        <f t="shared" si="97"/>
        <v>0</v>
      </c>
      <c r="Z505" s="88">
        <f t="shared" si="98"/>
        <v>0</v>
      </c>
      <c r="AA505" s="88">
        <f t="shared" si="99"/>
        <v>4</v>
      </c>
    </row>
    <row r="506" spans="9:27">
      <c r="I506" s="82" t="e">
        <f>IF(#REF!&lt;&gt;"",#REF!,"")</f>
        <v>#REF!</v>
      </c>
      <c r="J506" s="82" t="e">
        <f t="shared" si="100"/>
        <v>#REF!</v>
      </c>
      <c r="L506" s="83" t="e">
        <f t="shared" si="101"/>
        <v>#REF!</v>
      </c>
      <c r="M506" s="82" t="e">
        <f t="shared" si="104"/>
        <v>#REF!</v>
      </c>
      <c r="N506" s="82" t="e">
        <f t="shared" si="102"/>
        <v>#REF!</v>
      </c>
      <c r="O506" s="82" t="e">
        <f t="shared" si="103"/>
        <v>#REF!</v>
      </c>
      <c r="Q506" s="84" t="str">
        <f t="shared" si="105"/>
        <v/>
      </c>
      <c r="R506" s="85" t="e">
        <f t="shared" si="93"/>
        <v>#REF!</v>
      </c>
      <c r="S506" s="84" t="e">
        <f t="shared" si="93"/>
        <v>#REF!</v>
      </c>
      <c r="T506" s="85" t="e">
        <f t="shared" si="94"/>
        <v>#REF!</v>
      </c>
      <c r="U506" s="85" t="e">
        <f t="shared" si="95"/>
        <v>#REF!</v>
      </c>
      <c r="V506" s="86" t="e">
        <f>#REF!</f>
        <v>#REF!</v>
      </c>
      <c r="W506" s="87">
        <f t="shared" si="96"/>
        <v>0</v>
      </c>
      <c r="X506" s="87">
        <f t="shared" si="96"/>
        <v>0</v>
      </c>
      <c r="Y506" s="88">
        <f t="shared" si="97"/>
        <v>0</v>
      </c>
      <c r="Z506" s="88">
        <f t="shared" si="98"/>
        <v>0</v>
      </c>
      <c r="AA506" s="88">
        <f t="shared" si="99"/>
        <v>4</v>
      </c>
    </row>
    <row r="507" spans="9:27">
      <c r="I507" s="82" t="e">
        <f>IF(#REF!&lt;&gt;"",#REF!,"")</f>
        <v>#REF!</v>
      </c>
      <c r="J507" s="82" t="e">
        <f t="shared" si="100"/>
        <v>#REF!</v>
      </c>
      <c r="L507" s="83" t="e">
        <f t="shared" si="101"/>
        <v>#REF!</v>
      </c>
      <c r="M507" s="82" t="e">
        <f t="shared" si="104"/>
        <v>#REF!</v>
      </c>
      <c r="N507" s="82" t="e">
        <f t="shared" si="102"/>
        <v>#REF!</v>
      </c>
      <c r="O507" s="82" t="e">
        <f t="shared" si="103"/>
        <v>#REF!</v>
      </c>
      <c r="Q507" s="84" t="str">
        <f t="shared" si="105"/>
        <v/>
      </c>
      <c r="R507" s="85" t="e">
        <f t="shared" si="93"/>
        <v>#REF!</v>
      </c>
      <c r="S507" s="84" t="e">
        <f t="shared" si="93"/>
        <v>#REF!</v>
      </c>
      <c r="T507" s="85" t="e">
        <f t="shared" si="94"/>
        <v>#REF!</v>
      </c>
      <c r="U507" s="85" t="e">
        <f t="shared" si="95"/>
        <v>#REF!</v>
      </c>
      <c r="V507" s="86" t="e">
        <f>#REF!</f>
        <v>#REF!</v>
      </c>
      <c r="W507" s="87">
        <f t="shared" si="96"/>
        <v>0</v>
      </c>
      <c r="X507" s="87">
        <f t="shared" si="96"/>
        <v>0</v>
      </c>
      <c r="Y507" s="88">
        <f t="shared" si="97"/>
        <v>0</v>
      </c>
      <c r="Z507" s="88">
        <f t="shared" si="98"/>
        <v>0</v>
      </c>
      <c r="AA507" s="88">
        <f t="shared" si="99"/>
        <v>4</v>
      </c>
    </row>
    <row r="508" spans="9:27">
      <c r="I508" s="82" t="e">
        <f>IF(#REF!&lt;&gt;"",#REF!,"")</f>
        <v>#REF!</v>
      </c>
      <c r="J508" s="82" t="e">
        <f t="shared" si="100"/>
        <v>#REF!</v>
      </c>
      <c r="L508" s="83" t="e">
        <f t="shared" si="101"/>
        <v>#REF!</v>
      </c>
      <c r="M508" s="82" t="e">
        <f t="shared" si="104"/>
        <v>#REF!</v>
      </c>
      <c r="N508" s="82" t="e">
        <f t="shared" si="102"/>
        <v>#REF!</v>
      </c>
      <c r="O508" s="82" t="e">
        <f t="shared" si="103"/>
        <v>#REF!</v>
      </c>
      <c r="Q508" s="84" t="str">
        <f t="shared" si="105"/>
        <v/>
      </c>
      <c r="R508" s="85" t="e">
        <f t="shared" si="93"/>
        <v>#REF!</v>
      </c>
      <c r="S508" s="84" t="e">
        <f t="shared" si="93"/>
        <v>#REF!</v>
      </c>
      <c r="T508" s="85" t="e">
        <f t="shared" si="94"/>
        <v>#REF!</v>
      </c>
      <c r="U508" s="85" t="e">
        <f t="shared" si="95"/>
        <v>#REF!</v>
      </c>
      <c r="V508" s="86" t="e">
        <f>#REF!</f>
        <v>#REF!</v>
      </c>
      <c r="W508" s="87">
        <f t="shared" si="96"/>
        <v>0</v>
      </c>
      <c r="X508" s="87">
        <f t="shared" si="96"/>
        <v>0</v>
      </c>
      <c r="Y508" s="88">
        <f t="shared" si="97"/>
        <v>0</v>
      </c>
      <c r="Z508" s="88">
        <f t="shared" si="98"/>
        <v>0</v>
      </c>
      <c r="AA508" s="88">
        <f t="shared" si="99"/>
        <v>4</v>
      </c>
    </row>
    <row r="509" spans="9:27">
      <c r="I509" s="82" t="e">
        <f>IF(#REF!&lt;&gt;"",#REF!,"")</f>
        <v>#REF!</v>
      </c>
      <c r="J509" s="82" t="e">
        <f t="shared" si="100"/>
        <v>#REF!</v>
      </c>
      <c r="L509" s="83" t="e">
        <f t="shared" si="101"/>
        <v>#REF!</v>
      </c>
      <c r="M509" s="82" t="e">
        <f t="shared" si="104"/>
        <v>#REF!</v>
      </c>
      <c r="N509" s="82" t="e">
        <f t="shared" si="102"/>
        <v>#REF!</v>
      </c>
      <c r="O509" s="82" t="e">
        <f t="shared" si="103"/>
        <v>#REF!</v>
      </c>
      <c r="Q509" s="84" t="str">
        <f t="shared" si="105"/>
        <v/>
      </c>
      <c r="R509" s="85" t="e">
        <f t="shared" si="93"/>
        <v>#REF!</v>
      </c>
      <c r="S509" s="84" t="e">
        <f t="shared" si="93"/>
        <v>#REF!</v>
      </c>
      <c r="T509" s="85" t="e">
        <f t="shared" si="94"/>
        <v>#REF!</v>
      </c>
      <c r="U509" s="85" t="e">
        <f t="shared" si="95"/>
        <v>#REF!</v>
      </c>
      <c r="V509" s="86" t="e">
        <f>#REF!</f>
        <v>#REF!</v>
      </c>
      <c r="W509" s="87">
        <f t="shared" si="96"/>
        <v>0</v>
      </c>
      <c r="X509" s="87">
        <f t="shared" si="96"/>
        <v>0</v>
      </c>
      <c r="Y509" s="88">
        <f t="shared" si="97"/>
        <v>0</v>
      </c>
      <c r="Z509" s="88">
        <f t="shared" si="98"/>
        <v>0</v>
      </c>
      <c r="AA509" s="88">
        <f t="shared" si="99"/>
        <v>4</v>
      </c>
    </row>
    <row r="510" spans="9:27">
      <c r="I510" s="82" t="e">
        <f>IF(#REF!&lt;&gt;"",#REF!,"")</f>
        <v>#REF!</v>
      </c>
      <c r="J510" s="82" t="e">
        <f t="shared" si="100"/>
        <v>#REF!</v>
      </c>
      <c r="L510" s="83" t="e">
        <f t="shared" si="101"/>
        <v>#REF!</v>
      </c>
      <c r="M510" s="82" t="e">
        <f t="shared" si="104"/>
        <v>#REF!</v>
      </c>
      <c r="N510" s="82" t="e">
        <f t="shared" si="102"/>
        <v>#REF!</v>
      </c>
      <c r="O510" s="82" t="e">
        <f t="shared" si="103"/>
        <v>#REF!</v>
      </c>
      <c r="Q510" s="84" t="str">
        <f t="shared" si="105"/>
        <v/>
      </c>
      <c r="R510" s="85" t="e">
        <f t="shared" si="93"/>
        <v>#REF!</v>
      </c>
      <c r="S510" s="84" t="e">
        <f t="shared" si="93"/>
        <v>#REF!</v>
      </c>
      <c r="T510" s="85" t="e">
        <f t="shared" si="94"/>
        <v>#REF!</v>
      </c>
      <c r="U510" s="85" t="e">
        <f t="shared" si="95"/>
        <v>#REF!</v>
      </c>
      <c r="V510" s="86" t="e">
        <f>#REF!</f>
        <v>#REF!</v>
      </c>
      <c r="W510" s="87">
        <f t="shared" si="96"/>
        <v>0</v>
      </c>
      <c r="X510" s="87">
        <f t="shared" si="96"/>
        <v>0</v>
      </c>
      <c r="Y510" s="88">
        <f t="shared" si="97"/>
        <v>0</v>
      </c>
      <c r="Z510" s="88">
        <f t="shared" si="98"/>
        <v>0</v>
      </c>
      <c r="AA510" s="88">
        <f t="shared" si="99"/>
        <v>4</v>
      </c>
    </row>
    <row r="511" spans="9:27">
      <c r="I511" s="82" t="e">
        <f>IF(#REF!&lt;&gt;"",#REF!,"")</f>
        <v>#REF!</v>
      </c>
      <c r="J511" s="82" t="e">
        <f t="shared" si="100"/>
        <v>#REF!</v>
      </c>
      <c r="L511" s="83" t="e">
        <f t="shared" si="101"/>
        <v>#REF!</v>
      </c>
      <c r="M511" s="82" t="e">
        <f t="shared" si="104"/>
        <v>#REF!</v>
      </c>
      <c r="N511" s="82" t="e">
        <f t="shared" si="102"/>
        <v>#REF!</v>
      </c>
      <c r="O511" s="82" t="e">
        <f t="shared" si="103"/>
        <v>#REF!</v>
      </c>
      <c r="Q511" s="84" t="str">
        <f t="shared" si="105"/>
        <v/>
      </c>
      <c r="R511" s="85" t="e">
        <f t="shared" si="93"/>
        <v>#REF!</v>
      </c>
      <c r="S511" s="84" t="e">
        <f t="shared" si="93"/>
        <v>#REF!</v>
      </c>
      <c r="T511" s="85" t="e">
        <f t="shared" si="94"/>
        <v>#REF!</v>
      </c>
      <c r="U511" s="85" t="e">
        <f t="shared" si="95"/>
        <v>#REF!</v>
      </c>
      <c r="V511" s="86" t="e">
        <f>#REF!</f>
        <v>#REF!</v>
      </c>
      <c r="W511" s="87">
        <f t="shared" si="96"/>
        <v>0</v>
      </c>
      <c r="X511" s="87">
        <f t="shared" si="96"/>
        <v>0</v>
      </c>
      <c r="Y511" s="88">
        <f t="shared" si="97"/>
        <v>0</v>
      </c>
      <c r="Z511" s="88">
        <f t="shared" si="98"/>
        <v>0</v>
      </c>
      <c r="AA511" s="88">
        <f t="shared" si="99"/>
        <v>4</v>
      </c>
    </row>
    <row r="512" spans="9:27">
      <c r="I512" s="82" t="e">
        <f>IF(#REF!&lt;&gt;"",#REF!,"")</f>
        <v>#REF!</v>
      </c>
      <c r="J512" s="82" t="e">
        <f t="shared" si="100"/>
        <v>#REF!</v>
      </c>
      <c r="L512" s="83" t="e">
        <f t="shared" si="101"/>
        <v>#REF!</v>
      </c>
      <c r="M512" s="82" t="e">
        <f t="shared" si="104"/>
        <v>#REF!</v>
      </c>
      <c r="N512" s="82" t="e">
        <f t="shared" si="102"/>
        <v>#REF!</v>
      </c>
      <c r="O512" s="82" t="e">
        <f t="shared" si="103"/>
        <v>#REF!</v>
      </c>
      <c r="Q512" s="84" t="str">
        <f t="shared" si="105"/>
        <v/>
      </c>
      <c r="R512" s="85" t="e">
        <f t="shared" ref="R512:S575" si="106">IF(L512="","",L512)</f>
        <v>#REF!</v>
      </c>
      <c r="S512" s="84" t="e">
        <f t="shared" si="106"/>
        <v>#REF!</v>
      </c>
      <c r="T512" s="85" t="e">
        <f t="shared" ref="T512:T575" si="107">IF(W512=1,"",N512)</f>
        <v>#REF!</v>
      </c>
      <c r="U512" s="85" t="e">
        <f t="shared" ref="U512:U575" si="108">IF(OR(W512=1,X512=1),"",O512)</f>
        <v>#REF!</v>
      </c>
      <c r="V512" s="86" t="e">
        <f>#REF!</f>
        <v>#REF!</v>
      </c>
      <c r="W512" s="87">
        <f t="shared" si="96"/>
        <v>0</v>
      </c>
      <c r="X512" s="87">
        <f t="shared" si="96"/>
        <v>0</v>
      </c>
      <c r="Y512" s="88">
        <f t="shared" si="97"/>
        <v>0</v>
      </c>
      <c r="Z512" s="88">
        <f t="shared" si="98"/>
        <v>0</v>
      </c>
      <c r="AA512" s="88">
        <f t="shared" si="99"/>
        <v>4</v>
      </c>
    </row>
    <row r="513" spans="9:27">
      <c r="I513" s="82" t="e">
        <f>IF(#REF!&lt;&gt;"",#REF!,"")</f>
        <v>#REF!</v>
      </c>
      <c r="J513" s="82" t="e">
        <f t="shared" si="100"/>
        <v>#REF!</v>
      </c>
      <c r="L513" s="83" t="e">
        <f t="shared" si="101"/>
        <v>#REF!</v>
      </c>
      <c r="M513" s="82" t="e">
        <f t="shared" si="104"/>
        <v>#REF!</v>
      </c>
      <c r="N513" s="82" t="e">
        <f t="shared" si="102"/>
        <v>#REF!</v>
      </c>
      <c r="O513" s="82" t="e">
        <f t="shared" si="103"/>
        <v>#REF!</v>
      </c>
      <c r="Q513" s="84" t="str">
        <f t="shared" si="105"/>
        <v/>
      </c>
      <c r="R513" s="85" t="e">
        <f t="shared" si="106"/>
        <v>#REF!</v>
      </c>
      <c r="S513" s="84" t="e">
        <f t="shared" si="106"/>
        <v>#REF!</v>
      </c>
      <c r="T513" s="85" t="e">
        <f t="shared" si="107"/>
        <v>#REF!</v>
      </c>
      <c r="U513" s="85" t="e">
        <f t="shared" si="108"/>
        <v>#REF!</v>
      </c>
      <c r="V513" s="86" t="e">
        <f>#REF!</f>
        <v>#REF!</v>
      </c>
      <c r="W513" s="87">
        <f t="shared" ref="W513:X576" si="109">COUNTIFS(R513,"&gt;&lt;")</f>
        <v>0</v>
      </c>
      <c r="X513" s="87">
        <f t="shared" si="109"/>
        <v>0</v>
      </c>
      <c r="Y513" s="88">
        <f t="shared" ref="Y513:Y576" si="110">COUNTIFS(R513:U513,"*")</f>
        <v>0</v>
      </c>
      <c r="Z513" s="88">
        <f t="shared" ref="Z513:Z576" si="111">COUNTIFS(R513:U513,"&gt;&lt;")</f>
        <v>0</v>
      </c>
      <c r="AA513" s="88">
        <f t="shared" ref="AA513:AA576" si="112">COUNTIFS(R513:U513,"&lt;&gt;")</f>
        <v>4</v>
      </c>
    </row>
    <row r="514" spans="9:27">
      <c r="I514" s="82" t="e">
        <f>IF(#REF!&lt;&gt;"",#REF!,"")</f>
        <v>#REF!</v>
      </c>
      <c r="J514" s="82" t="e">
        <f t="shared" si="100"/>
        <v>#REF!</v>
      </c>
      <c r="L514" s="83" t="e">
        <f t="shared" si="101"/>
        <v>#REF!</v>
      </c>
      <c r="M514" s="82" t="e">
        <f t="shared" si="104"/>
        <v>#REF!</v>
      </c>
      <c r="N514" s="82" t="e">
        <f t="shared" si="102"/>
        <v>#REF!</v>
      </c>
      <c r="O514" s="82" t="e">
        <f t="shared" si="103"/>
        <v>#REF!</v>
      </c>
      <c r="Q514" s="84" t="str">
        <f t="shared" si="105"/>
        <v/>
      </c>
      <c r="R514" s="85" t="e">
        <f t="shared" si="106"/>
        <v>#REF!</v>
      </c>
      <c r="S514" s="84" t="e">
        <f t="shared" si="106"/>
        <v>#REF!</v>
      </c>
      <c r="T514" s="85" t="e">
        <f t="shared" si="107"/>
        <v>#REF!</v>
      </c>
      <c r="U514" s="85" t="e">
        <f t="shared" si="108"/>
        <v>#REF!</v>
      </c>
      <c r="V514" s="86" t="e">
        <f>#REF!</f>
        <v>#REF!</v>
      </c>
      <c r="W514" s="87">
        <f t="shared" si="109"/>
        <v>0</v>
      </c>
      <c r="X514" s="87">
        <f t="shared" si="109"/>
        <v>0</v>
      </c>
      <c r="Y514" s="88">
        <f t="shared" si="110"/>
        <v>0</v>
      </c>
      <c r="Z514" s="88">
        <f t="shared" si="111"/>
        <v>0</v>
      </c>
      <c r="AA514" s="88">
        <f t="shared" si="112"/>
        <v>4</v>
      </c>
    </row>
    <row r="515" spans="9:27">
      <c r="I515" s="82" t="e">
        <f>IF(#REF!&lt;&gt;"",#REF!,"")</f>
        <v>#REF!</v>
      </c>
      <c r="J515" s="82" t="e">
        <f t="shared" ref="J515:J578" si="113">LEFT(I515,1)</f>
        <v>#REF!</v>
      </c>
      <c r="L515" s="83" t="e">
        <f t="shared" ref="L515:L578" si="114">IF(OR(J515="E",J515="L",J515="M"),"",I515)</f>
        <v>#REF!</v>
      </c>
      <c r="M515" s="82" t="e">
        <f t="shared" si="104"/>
        <v>#REF!</v>
      </c>
      <c r="N515" s="82" t="e">
        <f t="shared" ref="N515:N578" si="115">IF(OR(J515="D",J515="E",J515="L"),"",I515)</f>
        <v>#REF!</v>
      </c>
      <c r="O515" s="82" t="e">
        <f t="shared" ref="O515:O578" si="116">IF(OR(J515="D",J515="E",J515="M"),"",I515)</f>
        <v>#REF!</v>
      </c>
      <c r="Q515" s="84" t="str">
        <f t="shared" si="105"/>
        <v/>
      </c>
      <c r="R515" s="85" t="e">
        <f t="shared" si="106"/>
        <v>#REF!</v>
      </c>
      <c r="S515" s="84" t="e">
        <f t="shared" si="106"/>
        <v>#REF!</v>
      </c>
      <c r="T515" s="85" t="e">
        <f t="shared" si="107"/>
        <v>#REF!</v>
      </c>
      <c r="U515" s="85" t="e">
        <f t="shared" si="108"/>
        <v>#REF!</v>
      </c>
      <c r="V515" s="86" t="e">
        <f>#REF!</f>
        <v>#REF!</v>
      </c>
      <c r="W515" s="87">
        <f t="shared" si="109"/>
        <v>0</v>
      </c>
      <c r="X515" s="87">
        <f t="shared" si="109"/>
        <v>0</v>
      </c>
      <c r="Y515" s="88">
        <f t="shared" si="110"/>
        <v>0</v>
      </c>
      <c r="Z515" s="88">
        <f t="shared" si="111"/>
        <v>0</v>
      </c>
      <c r="AA515" s="88">
        <f t="shared" si="112"/>
        <v>4</v>
      </c>
    </row>
    <row r="516" spans="9:27">
      <c r="I516" s="82" t="e">
        <f>IF(#REF!&lt;&gt;"",#REF!,"")</f>
        <v>#REF!</v>
      </c>
      <c r="J516" s="82" t="e">
        <f t="shared" si="113"/>
        <v>#REF!</v>
      </c>
      <c r="L516" s="83" t="e">
        <f t="shared" si="114"/>
        <v>#REF!</v>
      </c>
      <c r="M516" s="82" t="e">
        <f t="shared" si="104"/>
        <v>#REF!</v>
      </c>
      <c r="N516" s="82" t="e">
        <f t="shared" si="115"/>
        <v>#REF!</v>
      </c>
      <c r="O516" s="82" t="e">
        <f t="shared" si="116"/>
        <v>#REF!</v>
      </c>
      <c r="Q516" s="84" t="str">
        <f t="shared" si="105"/>
        <v/>
      </c>
      <c r="R516" s="85" t="e">
        <f t="shared" si="106"/>
        <v>#REF!</v>
      </c>
      <c r="S516" s="84" t="e">
        <f t="shared" si="106"/>
        <v>#REF!</v>
      </c>
      <c r="T516" s="85" t="e">
        <f t="shared" si="107"/>
        <v>#REF!</v>
      </c>
      <c r="U516" s="85" t="e">
        <f t="shared" si="108"/>
        <v>#REF!</v>
      </c>
      <c r="V516" s="86" t="e">
        <f>#REF!</f>
        <v>#REF!</v>
      </c>
      <c r="W516" s="87">
        <f t="shared" si="109"/>
        <v>0</v>
      </c>
      <c r="X516" s="87">
        <f t="shared" si="109"/>
        <v>0</v>
      </c>
      <c r="Y516" s="88">
        <f t="shared" si="110"/>
        <v>0</v>
      </c>
      <c r="Z516" s="88">
        <f t="shared" si="111"/>
        <v>0</v>
      </c>
      <c r="AA516" s="88">
        <f t="shared" si="112"/>
        <v>4</v>
      </c>
    </row>
    <row r="517" spans="9:27">
      <c r="I517" s="82" t="e">
        <f>IF(#REF!&lt;&gt;"",#REF!,"")</f>
        <v>#REF!</v>
      </c>
      <c r="J517" s="82" t="e">
        <f t="shared" si="113"/>
        <v>#REF!</v>
      </c>
      <c r="L517" s="83" t="e">
        <f t="shared" si="114"/>
        <v>#REF!</v>
      </c>
      <c r="M517" s="82" t="e">
        <f t="shared" si="104"/>
        <v>#REF!</v>
      </c>
      <c r="N517" s="82" t="e">
        <f t="shared" si="115"/>
        <v>#REF!</v>
      </c>
      <c r="O517" s="82" t="e">
        <f t="shared" si="116"/>
        <v>#REF!</v>
      </c>
      <c r="Q517" s="84" t="str">
        <f t="shared" si="105"/>
        <v/>
      </c>
      <c r="R517" s="85" t="e">
        <f t="shared" si="106"/>
        <v>#REF!</v>
      </c>
      <c r="S517" s="84" t="e">
        <f t="shared" si="106"/>
        <v>#REF!</v>
      </c>
      <c r="T517" s="85" t="e">
        <f t="shared" si="107"/>
        <v>#REF!</v>
      </c>
      <c r="U517" s="85" t="e">
        <f t="shared" si="108"/>
        <v>#REF!</v>
      </c>
      <c r="V517" s="86" t="e">
        <f>#REF!</f>
        <v>#REF!</v>
      </c>
      <c r="W517" s="87">
        <f t="shared" si="109"/>
        <v>0</v>
      </c>
      <c r="X517" s="87">
        <f t="shared" si="109"/>
        <v>0</v>
      </c>
      <c r="Y517" s="88">
        <f t="shared" si="110"/>
        <v>0</v>
      </c>
      <c r="Z517" s="88">
        <f t="shared" si="111"/>
        <v>0</v>
      </c>
      <c r="AA517" s="88">
        <f t="shared" si="112"/>
        <v>4</v>
      </c>
    </row>
    <row r="518" spans="9:27">
      <c r="I518" s="82" t="e">
        <f>IF(#REF!&lt;&gt;"",#REF!,"")</f>
        <v>#REF!</v>
      </c>
      <c r="J518" s="82" t="e">
        <f t="shared" si="113"/>
        <v>#REF!</v>
      </c>
      <c r="L518" s="83" t="e">
        <f t="shared" si="114"/>
        <v>#REF!</v>
      </c>
      <c r="M518" s="82" t="e">
        <f t="shared" ref="M518:M581" si="117">IF(OR(J518="D",J518="L",J518="M"),"",I518)</f>
        <v>#REF!</v>
      </c>
      <c r="N518" s="82" t="e">
        <f t="shared" si="115"/>
        <v>#REF!</v>
      </c>
      <c r="O518" s="82" t="e">
        <f t="shared" si="116"/>
        <v>#REF!</v>
      </c>
      <c r="Q518" s="84" t="str">
        <f t="shared" si="105"/>
        <v/>
      </c>
      <c r="R518" s="85" t="e">
        <f t="shared" si="106"/>
        <v>#REF!</v>
      </c>
      <c r="S518" s="84" t="e">
        <f t="shared" si="106"/>
        <v>#REF!</v>
      </c>
      <c r="T518" s="85" t="e">
        <f t="shared" si="107"/>
        <v>#REF!</v>
      </c>
      <c r="U518" s="85" t="e">
        <f t="shared" si="108"/>
        <v>#REF!</v>
      </c>
      <c r="V518" s="86" t="e">
        <f>#REF!</f>
        <v>#REF!</v>
      </c>
      <c r="W518" s="87">
        <f t="shared" si="109"/>
        <v>0</v>
      </c>
      <c r="X518" s="87">
        <f t="shared" si="109"/>
        <v>0</v>
      </c>
      <c r="Y518" s="88">
        <f t="shared" si="110"/>
        <v>0</v>
      </c>
      <c r="Z518" s="88">
        <f t="shared" si="111"/>
        <v>0</v>
      </c>
      <c r="AA518" s="88">
        <f t="shared" si="112"/>
        <v>4</v>
      </c>
    </row>
    <row r="519" spans="9:27">
      <c r="I519" s="82" t="e">
        <f>IF(#REF!&lt;&gt;"",#REF!,"")</f>
        <v>#REF!</v>
      </c>
      <c r="J519" s="82" t="e">
        <f t="shared" si="113"/>
        <v>#REF!</v>
      </c>
      <c r="L519" s="83" t="e">
        <f t="shared" si="114"/>
        <v>#REF!</v>
      </c>
      <c r="M519" s="82" t="e">
        <f t="shared" si="117"/>
        <v>#REF!</v>
      </c>
      <c r="N519" s="82" t="e">
        <f t="shared" si="115"/>
        <v>#REF!</v>
      </c>
      <c r="O519" s="82" t="e">
        <f t="shared" si="116"/>
        <v>#REF!</v>
      </c>
      <c r="Q519" s="84" t="str">
        <f t="shared" si="105"/>
        <v/>
      </c>
      <c r="R519" s="85" t="e">
        <f t="shared" si="106"/>
        <v>#REF!</v>
      </c>
      <c r="S519" s="84" t="e">
        <f t="shared" si="106"/>
        <v>#REF!</v>
      </c>
      <c r="T519" s="85" t="e">
        <f t="shared" si="107"/>
        <v>#REF!</v>
      </c>
      <c r="U519" s="85" t="e">
        <f t="shared" si="108"/>
        <v>#REF!</v>
      </c>
      <c r="V519" s="86" t="e">
        <f>#REF!</f>
        <v>#REF!</v>
      </c>
      <c r="W519" s="87">
        <f t="shared" si="109"/>
        <v>0</v>
      </c>
      <c r="X519" s="87">
        <f t="shared" si="109"/>
        <v>0</v>
      </c>
      <c r="Y519" s="88">
        <f t="shared" si="110"/>
        <v>0</v>
      </c>
      <c r="Z519" s="88">
        <f t="shared" si="111"/>
        <v>0</v>
      </c>
      <c r="AA519" s="88">
        <f t="shared" si="112"/>
        <v>4</v>
      </c>
    </row>
    <row r="520" spans="9:27">
      <c r="I520" s="82" t="e">
        <f>IF(#REF!&lt;&gt;"",#REF!,"")</f>
        <v>#REF!</v>
      </c>
      <c r="J520" s="82" t="e">
        <f t="shared" si="113"/>
        <v>#REF!</v>
      </c>
      <c r="L520" s="83" t="e">
        <f t="shared" si="114"/>
        <v>#REF!</v>
      </c>
      <c r="M520" s="82" t="e">
        <f t="shared" si="117"/>
        <v>#REF!</v>
      </c>
      <c r="N520" s="82" t="e">
        <f t="shared" si="115"/>
        <v>#REF!</v>
      </c>
      <c r="O520" s="82" t="e">
        <f t="shared" si="116"/>
        <v>#REF!</v>
      </c>
      <c r="Q520" s="84" t="str">
        <f t="shared" si="105"/>
        <v/>
      </c>
      <c r="R520" s="85" t="e">
        <f t="shared" si="106"/>
        <v>#REF!</v>
      </c>
      <c r="S520" s="84" t="e">
        <f t="shared" si="106"/>
        <v>#REF!</v>
      </c>
      <c r="T520" s="85" t="e">
        <f t="shared" si="107"/>
        <v>#REF!</v>
      </c>
      <c r="U520" s="85" t="e">
        <f t="shared" si="108"/>
        <v>#REF!</v>
      </c>
      <c r="V520" s="86" t="e">
        <f>#REF!</f>
        <v>#REF!</v>
      </c>
      <c r="W520" s="87">
        <f t="shared" si="109"/>
        <v>0</v>
      </c>
      <c r="X520" s="87">
        <f t="shared" si="109"/>
        <v>0</v>
      </c>
      <c r="Y520" s="88">
        <f t="shared" si="110"/>
        <v>0</v>
      </c>
      <c r="Z520" s="88">
        <f t="shared" si="111"/>
        <v>0</v>
      </c>
      <c r="AA520" s="88">
        <f t="shared" si="112"/>
        <v>4</v>
      </c>
    </row>
    <row r="521" spans="9:27">
      <c r="I521" s="82" t="e">
        <f>IF(#REF!&lt;&gt;"",#REF!,"")</f>
        <v>#REF!</v>
      </c>
      <c r="J521" s="82" t="e">
        <f t="shared" si="113"/>
        <v>#REF!</v>
      </c>
      <c r="L521" s="83" t="e">
        <f t="shared" si="114"/>
        <v>#REF!</v>
      </c>
      <c r="M521" s="82" t="e">
        <f t="shared" si="117"/>
        <v>#REF!</v>
      </c>
      <c r="N521" s="82" t="e">
        <f t="shared" si="115"/>
        <v>#REF!</v>
      </c>
      <c r="O521" s="82" t="e">
        <f t="shared" si="116"/>
        <v>#REF!</v>
      </c>
      <c r="Q521" s="84" t="str">
        <f t="shared" si="105"/>
        <v/>
      </c>
      <c r="R521" s="85" t="e">
        <f t="shared" si="106"/>
        <v>#REF!</v>
      </c>
      <c r="S521" s="84" t="e">
        <f t="shared" si="106"/>
        <v>#REF!</v>
      </c>
      <c r="T521" s="85" t="e">
        <f t="shared" si="107"/>
        <v>#REF!</v>
      </c>
      <c r="U521" s="85" t="e">
        <f t="shared" si="108"/>
        <v>#REF!</v>
      </c>
      <c r="V521" s="86" t="e">
        <f>#REF!</f>
        <v>#REF!</v>
      </c>
      <c r="W521" s="87">
        <f t="shared" si="109"/>
        <v>0</v>
      </c>
      <c r="X521" s="87">
        <f t="shared" si="109"/>
        <v>0</v>
      </c>
      <c r="Y521" s="88">
        <f t="shared" si="110"/>
        <v>0</v>
      </c>
      <c r="Z521" s="88">
        <f t="shared" si="111"/>
        <v>0</v>
      </c>
      <c r="AA521" s="88">
        <f t="shared" si="112"/>
        <v>4</v>
      </c>
    </row>
    <row r="522" spans="9:27">
      <c r="I522" s="82" t="e">
        <f>IF(#REF!&lt;&gt;"",#REF!,"")</f>
        <v>#REF!</v>
      </c>
      <c r="J522" s="82" t="e">
        <f t="shared" si="113"/>
        <v>#REF!</v>
      </c>
      <c r="L522" s="83" t="e">
        <f t="shared" si="114"/>
        <v>#REF!</v>
      </c>
      <c r="M522" s="82" t="e">
        <f t="shared" si="117"/>
        <v>#REF!</v>
      </c>
      <c r="N522" s="82" t="e">
        <f t="shared" si="115"/>
        <v>#REF!</v>
      </c>
      <c r="O522" s="82" t="e">
        <f t="shared" si="116"/>
        <v>#REF!</v>
      </c>
      <c r="Q522" s="84" t="str">
        <f t="shared" si="105"/>
        <v/>
      </c>
      <c r="R522" s="85" t="e">
        <f t="shared" si="106"/>
        <v>#REF!</v>
      </c>
      <c r="S522" s="84" t="e">
        <f t="shared" si="106"/>
        <v>#REF!</v>
      </c>
      <c r="T522" s="85" t="e">
        <f t="shared" si="107"/>
        <v>#REF!</v>
      </c>
      <c r="U522" s="85" t="e">
        <f t="shared" si="108"/>
        <v>#REF!</v>
      </c>
      <c r="V522" s="86" t="e">
        <f>#REF!</f>
        <v>#REF!</v>
      </c>
      <c r="W522" s="87">
        <f t="shared" si="109"/>
        <v>0</v>
      </c>
      <c r="X522" s="87">
        <f t="shared" si="109"/>
        <v>0</v>
      </c>
      <c r="Y522" s="88">
        <f t="shared" si="110"/>
        <v>0</v>
      </c>
      <c r="Z522" s="88">
        <f t="shared" si="111"/>
        <v>0</v>
      </c>
      <c r="AA522" s="88">
        <f t="shared" si="112"/>
        <v>4</v>
      </c>
    </row>
    <row r="523" spans="9:27">
      <c r="I523" s="82" t="e">
        <f>IF(#REF!&lt;&gt;"",#REF!,"")</f>
        <v>#REF!</v>
      </c>
      <c r="J523" s="82" t="e">
        <f t="shared" si="113"/>
        <v>#REF!</v>
      </c>
      <c r="L523" s="83" t="e">
        <f t="shared" si="114"/>
        <v>#REF!</v>
      </c>
      <c r="M523" s="82" t="e">
        <f t="shared" si="117"/>
        <v>#REF!</v>
      </c>
      <c r="N523" s="82" t="e">
        <f t="shared" si="115"/>
        <v>#REF!</v>
      </c>
      <c r="O523" s="82" t="e">
        <f t="shared" si="116"/>
        <v>#REF!</v>
      </c>
      <c r="Q523" s="84" t="str">
        <f t="shared" si="105"/>
        <v/>
      </c>
      <c r="R523" s="85" t="e">
        <f t="shared" si="106"/>
        <v>#REF!</v>
      </c>
      <c r="S523" s="84" t="e">
        <f t="shared" si="106"/>
        <v>#REF!</v>
      </c>
      <c r="T523" s="85" t="e">
        <f t="shared" si="107"/>
        <v>#REF!</v>
      </c>
      <c r="U523" s="85" t="e">
        <f t="shared" si="108"/>
        <v>#REF!</v>
      </c>
      <c r="V523" s="86" t="e">
        <f>#REF!</f>
        <v>#REF!</v>
      </c>
      <c r="W523" s="87">
        <f t="shared" si="109"/>
        <v>0</v>
      </c>
      <c r="X523" s="87">
        <f t="shared" si="109"/>
        <v>0</v>
      </c>
      <c r="Y523" s="88">
        <f t="shared" si="110"/>
        <v>0</v>
      </c>
      <c r="Z523" s="88">
        <f t="shared" si="111"/>
        <v>0</v>
      </c>
      <c r="AA523" s="88">
        <f t="shared" si="112"/>
        <v>4</v>
      </c>
    </row>
    <row r="524" spans="9:27">
      <c r="I524" s="82" t="e">
        <f>IF(#REF!&lt;&gt;"",#REF!,"")</f>
        <v>#REF!</v>
      </c>
      <c r="J524" s="82" t="e">
        <f t="shared" si="113"/>
        <v>#REF!</v>
      </c>
      <c r="L524" s="83" t="e">
        <f t="shared" si="114"/>
        <v>#REF!</v>
      </c>
      <c r="M524" s="82" t="e">
        <f t="shared" si="117"/>
        <v>#REF!</v>
      </c>
      <c r="N524" s="82" t="e">
        <f t="shared" si="115"/>
        <v>#REF!</v>
      </c>
      <c r="O524" s="82" t="e">
        <f t="shared" si="116"/>
        <v>#REF!</v>
      </c>
      <c r="Q524" s="84" t="str">
        <f t="shared" si="105"/>
        <v/>
      </c>
      <c r="R524" s="85" t="e">
        <f t="shared" si="106"/>
        <v>#REF!</v>
      </c>
      <c r="S524" s="84" t="e">
        <f t="shared" si="106"/>
        <v>#REF!</v>
      </c>
      <c r="T524" s="85" t="e">
        <f t="shared" si="107"/>
        <v>#REF!</v>
      </c>
      <c r="U524" s="85" t="e">
        <f t="shared" si="108"/>
        <v>#REF!</v>
      </c>
      <c r="V524" s="86" t="e">
        <f>#REF!</f>
        <v>#REF!</v>
      </c>
      <c r="W524" s="87">
        <f t="shared" si="109"/>
        <v>0</v>
      </c>
      <c r="X524" s="87">
        <f t="shared" si="109"/>
        <v>0</v>
      </c>
      <c r="Y524" s="88">
        <f t="shared" si="110"/>
        <v>0</v>
      </c>
      <c r="Z524" s="88">
        <f t="shared" si="111"/>
        <v>0</v>
      </c>
      <c r="AA524" s="88">
        <f t="shared" si="112"/>
        <v>4</v>
      </c>
    </row>
    <row r="525" spans="9:27">
      <c r="I525" s="82" t="e">
        <f>IF(#REF!&lt;&gt;"",#REF!,"")</f>
        <v>#REF!</v>
      </c>
      <c r="J525" s="82" t="e">
        <f t="shared" si="113"/>
        <v>#REF!</v>
      </c>
      <c r="L525" s="83" t="e">
        <f t="shared" si="114"/>
        <v>#REF!</v>
      </c>
      <c r="M525" s="82" t="e">
        <f t="shared" si="117"/>
        <v>#REF!</v>
      </c>
      <c r="N525" s="82" t="e">
        <f t="shared" si="115"/>
        <v>#REF!</v>
      </c>
      <c r="O525" s="82" t="e">
        <f t="shared" si="116"/>
        <v>#REF!</v>
      </c>
      <c r="Q525" s="84" t="str">
        <f t="shared" si="105"/>
        <v/>
      </c>
      <c r="R525" s="85" t="e">
        <f t="shared" si="106"/>
        <v>#REF!</v>
      </c>
      <c r="S525" s="84" t="e">
        <f t="shared" si="106"/>
        <v>#REF!</v>
      </c>
      <c r="T525" s="85" t="e">
        <f t="shared" si="107"/>
        <v>#REF!</v>
      </c>
      <c r="U525" s="85" t="e">
        <f t="shared" si="108"/>
        <v>#REF!</v>
      </c>
      <c r="V525" s="86" t="e">
        <f>#REF!</f>
        <v>#REF!</v>
      </c>
      <c r="W525" s="87">
        <f t="shared" si="109"/>
        <v>0</v>
      </c>
      <c r="X525" s="87">
        <f t="shared" si="109"/>
        <v>0</v>
      </c>
      <c r="Y525" s="88">
        <f t="shared" si="110"/>
        <v>0</v>
      </c>
      <c r="Z525" s="88">
        <f t="shared" si="111"/>
        <v>0</v>
      </c>
      <c r="AA525" s="88">
        <f t="shared" si="112"/>
        <v>4</v>
      </c>
    </row>
    <row r="526" spans="9:27">
      <c r="I526" s="82" t="e">
        <f>IF(#REF!&lt;&gt;"",#REF!,"")</f>
        <v>#REF!</v>
      </c>
      <c r="J526" s="82" t="e">
        <f t="shared" si="113"/>
        <v>#REF!</v>
      </c>
      <c r="L526" s="83" t="e">
        <f t="shared" si="114"/>
        <v>#REF!</v>
      </c>
      <c r="M526" s="82" t="e">
        <f t="shared" si="117"/>
        <v>#REF!</v>
      </c>
      <c r="N526" s="82" t="e">
        <f t="shared" si="115"/>
        <v>#REF!</v>
      </c>
      <c r="O526" s="82" t="e">
        <f t="shared" si="116"/>
        <v>#REF!</v>
      </c>
      <c r="Q526" s="84" t="str">
        <f t="shared" si="105"/>
        <v/>
      </c>
      <c r="R526" s="85" t="e">
        <f t="shared" si="106"/>
        <v>#REF!</v>
      </c>
      <c r="S526" s="84" t="e">
        <f t="shared" si="106"/>
        <v>#REF!</v>
      </c>
      <c r="T526" s="85" t="e">
        <f t="shared" si="107"/>
        <v>#REF!</v>
      </c>
      <c r="U526" s="85" t="e">
        <f t="shared" si="108"/>
        <v>#REF!</v>
      </c>
      <c r="V526" s="86" t="e">
        <f>#REF!</f>
        <v>#REF!</v>
      </c>
      <c r="W526" s="87">
        <f t="shared" si="109"/>
        <v>0</v>
      </c>
      <c r="X526" s="87">
        <f t="shared" si="109"/>
        <v>0</v>
      </c>
      <c r="Y526" s="88">
        <f t="shared" si="110"/>
        <v>0</v>
      </c>
      <c r="Z526" s="88">
        <f t="shared" si="111"/>
        <v>0</v>
      </c>
      <c r="AA526" s="88">
        <f t="shared" si="112"/>
        <v>4</v>
      </c>
    </row>
    <row r="527" spans="9:27">
      <c r="I527" s="82" t="e">
        <f>IF(#REF!&lt;&gt;"",#REF!,"")</f>
        <v>#REF!</v>
      </c>
      <c r="J527" s="82" t="e">
        <f t="shared" si="113"/>
        <v>#REF!</v>
      </c>
      <c r="L527" s="83" t="e">
        <f t="shared" si="114"/>
        <v>#REF!</v>
      </c>
      <c r="M527" s="82" t="e">
        <f t="shared" si="117"/>
        <v>#REF!</v>
      </c>
      <c r="N527" s="82" t="e">
        <f t="shared" si="115"/>
        <v>#REF!</v>
      </c>
      <c r="O527" s="82" t="e">
        <f t="shared" si="116"/>
        <v>#REF!</v>
      </c>
      <c r="Q527" s="84" t="str">
        <f t="shared" si="105"/>
        <v/>
      </c>
      <c r="R527" s="85" t="e">
        <f t="shared" si="106"/>
        <v>#REF!</v>
      </c>
      <c r="S527" s="84" t="e">
        <f t="shared" si="106"/>
        <v>#REF!</v>
      </c>
      <c r="T527" s="85" t="e">
        <f t="shared" si="107"/>
        <v>#REF!</v>
      </c>
      <c r="U527" s="85" t="e">
        <f t="shared" si="108"/>
        <v>#REF!</v>
      </c>
      <c r="V527" s="86" t="e">
        <f>#REF!</f>
        <v>#REF!</v>
      </c>
      <c r="W527" s="87">
        <f t="shared" si="109"/>
        <v>0</v>
      </c>
      <c r="X527" s="87">
        <f t="shared" si="109"/>
        <v>0</v>
      </c>
      <c r="Y527" s="88">
        <f t="shared" si="110"/>
        <v>0</v>
      </c>
      <c r="Z527" s="88">
        <f t="shared" si="111"/>
        <v>0</v>
      </c>
      <c r="AA527" s="88">
        <f t="shared" si="112"/>
        <v>4</v>
      </c>
    </row>
    <row r="528" spans="9:27">
      <c r="I528" s="82" t="e">
        <f>IF(#REF!&lt;&gt;"",#REF!,"")</f>
        <v>#REF!</v>
      </c>
      <c r="J528" s="82" t="e">
        <f t="shared" si="113"/>
        <v>#REF!</v>
      </c>
      <c r="L528" s="83" t="e">
        <f t="shared" si="114"/>
        <v>#REF!</v>
      </c>
      <c r="M528" s="82" t="e">
        <f t="shared" si="117"/>
        <v>#REF!</v>
      </c>
      <c r="N528" s="82" t="e">
        <f t="shared" si="115"/>
        <v>#REF!</v>
      </c>
      <c r="O528" s="82" t="e">
        <f t="shared" si="116"/>
        <v>#REF!</v>
      </c>
      <c r="Q528" s="84" t="str">
        <f t="shared" si="105"/>
        <v/>
      </c>
      <c r="R528" s="85" t="e">
        <f t="shared" si="106"/>
        <v>#REF!</v>
      </c>
      <c r="S528" s="84" t="e">
        <f t="shared" si="106"/>
        <v>#REF!</v>
      </c>
      <c r="T528" s="85" t="e">
        <f t="shared" si="107"/>
        <v>#REF!</v>
      </c>
      <c r="U528" s="85" t="e">
        <f t="shared" si="108"/>
        <v>#REF!</v>
      </c>
      <c r="V528" s="86" t="e">
        <f>#REF!</f>
        <v>#REF!</v>
      </c>
      <c r="W528" s="87">
        <f t="shared" si="109"/>
        <v>0</v>
      </c>
      <c r="X528" s="87">
        <f t="shared" si="109"/>
        <v>0</v>
      </c>
      <c r="Y528" s="88">
        <f t="shared" si="110"/>
        <v>0</v>
      </c>
      <c r="Z528" s="88">
        <f t="shared" si="111"/>
        <v>0</v>
      </c>
      <c r="AA528" s="88">
        <f t="shared" si="112"/>
        <v>4</v>
      </c>
    </row>
    <row r="529" spans="9:27">
      <c r="I529" s="82" t="e">
        <f>IF(#REF!&lt;&gt;"",#REF!,"")</f>
        <v>#REF!</v>
      </c>
      <c r="J529" s="82" t="e">
        <f t="shared" si="113"/>
        <v>#REF!</v>
      </c>
      <c r="L529" s="83" t="e">
        <f t="shared" si="114"/>
        <v>#REF!</v>
      </c>
      <c r="M529" s="82" t="e">
        <f t="shared" si="117"/>
        <v>#REF!</v>
      </c>
      <c r="N529" s="82" t="e">
        <f t="shared" si="115"/>
        <v>#REF!</v>
      </c>
      <c r="O529" s="82" t="e">
        <f t="shared" si="116"/>
        <v>#REF!</v>
      </c>
      <c r="Q529" s="84" t="str">
        <f t="shared" si="105"/>
        <v/>
      </c>
      <c r="R529" s="85" t="e">
        <f t="shared" si="106"/>
        <v>#REF!</v>
      </c>
      <c r="S529" s="84" t="e">
        <f t="shared" si="106"/>
        <v>#REF!</v>
      </c>
      <c r="T529" s="85" t="e">
        <f t="shared" si="107"/>
        <v>#REF!</v>
      </c>
      <c r="U529" s="85" t="e">
        <f t="shared" si="108"/>
        <v>#REF!</v>
      </c>
      <c r="V529" s="86" t="e">
        <f>#REF!</f>
        <v>#REF!</v>
      </c>
      <c r="W529" s="87">
        <f t="shared" si="109"/>
        <v>0</v>
      </c>
      <c r="X529" s="87">
        <f t="shared" si="109"/>
        <v>0</v>
      </c>
      <c r="Y529" s="88">
        <f t="shared" si="110"/>
        <v>0</v>
      </c>
      <c r="Z529" s="88">
        <f t="shared" si="111"/>
        <v>0</v>
      </c>
      <c r="AA529" s="88">
        <f t="shared" si="112"/>
        <v>4</v>
      </c>
    </row>
    <row r="530" spans="9:27">
      <c r="I530" s="82" t="e">
        <f>IF(#REF!&lt;&gt;"",#REF!,"")</f>
        <v>#REF!</v>
      </c>
      <c r="J530" s="82" t="e">
        <f t="shared" si="113"/>
        <v>#REF!</v>
      </c>
      <c r="L530" s="83" t="e">
        <f t="shared" si="114"/>
        <v>#REF!</v>
      </c>
      <c r="M530" s="82" t="e">
        <f t="shared" si="117"/>
        <v>#REF!</v>
      </c>
      <c r="N530" s="82" t="e">
        <f t="shared" si="115"/>
        <v>#REF!</v>
      </c>
      <c r="O530" s="82" t="e">
        <f t="shared" si="116"/>
        <v>#REF!</v>
      </c>
      <c r="Q530" s="84" t="str">
        <f t="shared" si="105"/>
        <v/>
      </c>
      <c r="R530" s="85" t="e">
        <f t="shared" si="106"/>
        <v>#REF!</v>
      </c>
      <c r="S530" s="84" t="e">
        <f t="shared" si="106"/>
        <v>#REF!</v>
      </c>
      <c r="T530" s="85" t="e">
        <f t="shared" si="107"/>
        <v>#REF!</v>
      </c>
      <c r="U530" s="85" t="e">
        <f t="shared" si="108"/>
        <v>#REF!</v>
      </c>
      <c r="V530" s="86" t="e">
        <f>#REF!</f>
        <v>#REF!</v>
      </c>
      <c r="W530" s="87">
        <f t="shared" si="109"/>
        <v>0</v>
      </c>
      <c r="X530" s="87">
        <f t="shared" si="109"/>
        <v>0</v>
      </c>
      <c r="Y530" s="88">
        <f t="shared" si="110"/>
        <v>0</v>
      </c>
      <c r="Z530" s="88">
        <f t="shared" si="111"/>
        <v>0</v>
      </c>
      <c r="AA530" s="88">
        <f t="shared" si="112"/>
        <v>4</v>
      </c>
    </row>
    <row r="531" spans="9:27">
      <c r="I531" s="82" t="e">
        <f>IF(#REF!&lt;&gt;"",#REF!,"")</f>
        <v>#REF!</v>
      </c>
      <c r="J531" s="82" t="e">
        <f t="shared" si="113"/>
        <v>#REF!</v>
      </c>
      <c r="L531" s="83" t="e">
        <f t="shared" si="114"/>
        <v>#REF!</v>
      </c>
      <c r="M531" s="82" t="e">
        <f t="shared" si="117"/>
        <v>#REF!</v>
      </c>
      <c r="N531" s="82" t="e">
        <f t="shared" si="115"/>
        <v>#REF!</v>
      </c>
      <c r="O531" s="82" t="e">
        <f t="shared" si="116"/>
        <v>#REF!</v>
      </c>
      <c r="Q531" s="84" t="str">
        <f t="shared" si="105"/>
        <v/>
      </c>
      <c r="R531" s="85" t="e">
        <f t="shared" si="106"/>
        <v>#REF!</v>
      </c>
      <c r="S531" s="84" t="e">
        <f t="shared" si="106"/>
        <v>#REF!</v>
      </c>
      <c r="T531" s="85" t="e">
        <f t="shared" si="107"/>
        <v>#REF!</v>
      </c>
      <c r="U531" s="85" t="e">
        <f t="shared" si="108"/>
        <v>#REF!</v>
      </c>
      <c r="V531" s="86" t="e">
        <f>#REF!</f>
        <v>#REF!</v>
      </c>
      <c r="W531" s="87">
        <f t="shared" si="109"/>
        <v>0</v>
      </c>
      <c r="X531" s="87">
        <f t="shared" si="109"/>
        <v>0</v>
      </c>
      <c r="Y531" s="88">
        <f t="shared" si="110"/>
        <v>0</v>
      </c>
      <c r="Z531" s="88">
        <f t="shared" si="111"/>
        <v>0</v>
      </c>
      <c r="AA531" s="88">
        <f t="shared" si="112"/>
        <v>4</v>
      </c>
    </row>
    <row r="532" spans="9:27">
      <c r="I532" s="82" t="e">
        <f>IF(#REF!&lt;&gt;"",#REF!,"")</f>
        <v>#REF!</v>
      </c>
      <c r="J532" s="82" t="e">
        <f t="shared" si="113"/>
        <v>#REF!</v>
      </c>
      <c r="L532" s="83" t="e">
        <f t="shared" si="114"/>
        <v>#REF!</v>
      </c>
      <c r="M532" s="82" t="e">
        <f t="shared" si="117"/>
        <v>#REF!</v>
      </c>
      <c r="N532" s="82" t="e">
        <f t="shared" si="115"/>
        <v>#REF!</v>
      </c>
      <c r="O532" s="82" t="e">
        <f t="shared" si="116"/>
        <v>#REF!</v>
      </c>
      <c r="Q532" s="84" t="str">
        <f t="shared" si="105"/>
        <v/>
      </c>
      <c r="R532" s="85" t="e">
        <f t="shared" si="106"/>
        <v>#REF!</v>
      </c>
      <c r="S532" s="84" t="e">
        <f t="shared" si="106"/>
        <v>#REF!</v>
      </c>
      <c r="T532" s="85" t="e">
        <f t="shared" si="107"/>
        <v>#REF!</v>
      </c>
      <c r="U532" s="85" t="e">
        <f t="shared" si="108"/>
        <v>#REF!</v>
      </c>
      <c r="V532" s="86" t="e">
        <f>#REF!</f>
        <v>#REF!</v>
      </c>
      <c r="W532" s="87">
        <f t="shared" si="109"/>
        <v>0</v>
      </c>
      <c r="X532" s="87">
        <f t="shared" si="109"/>
        <v>0</v>
      </c>
      <c r="Y532" s="88">
        <f t="shared" si="110"/>
        <v>0</v>
      </c>
      <c r="Z532" s="88">
        <f t="shared" si="111"/>
        <v>0</v>
      </c>
      <c r="AA532" s="88">
        <f t="shared" si="112"/>
        <v>4</v>
      </c>
    </row>
    <row r="533" spans="9:27">
      <c r="I533" s="82" t="e">
        <f>IF(#REF!&lt;&gt;"",#REF!,"")</f>
        <v>#REF!</v>
      </c>
      <c r="J533" s="82" t="e">
        <f t="shared" si="113"/>
        <v>#REF!</v>
      </c>
      <c r="L533" s="83" t="e">
        <f t="shared" si="114"/>
        <v>#REF!</v>
      </c>
      <c r="M533" s="82" t="e">
        <f t="shared" si="117"/>
        <v>#REF!</v>
      </c>
      <c r="N533" s="82" t="e">
        <f t="shared" si="115"/>
        <v>#REF!</v>
      </c>
      <c r="O533" s="82" t="e">
        <f t="shared" si="116"/>
        <v>#REF!</v>
      </c>
      <c r="Q533" s="84" t="str">
        <f t="shared" si="105"/>
        <v/>
      </c>
      <c r="R533" s="85" t="e">
        <f t="shared" si="106"/>
        <v>#REF!</v>
      </c>
      <c r="S533" s="84" t="e">
        <f t="shared" si="106"/>
        <v>#REF!</v>
      </c>
      <c r="T533" s="85" t="e">
        <f t="shared" si="107"/>
        <v>#REF!</v>
      </c>
      <c r="U533" s="85" t="e">
        <f t="shared" si="108"/>
        <v>#REF!</v>
      </c>
      <c r="V533" s="86" t="e">
        <f>#REF!</f>
        <v>#REF!</v>
      </c>
      <c r="W533" s="87">
        <f t="shared" si="109"/>
        <v>0</v>
      </c>
      <c r="X533" s="87">
        <f t="shared" si="109"/>
        <v>0</v>
      </c>
      <c r="Y533" s="88">
        <f t="shared" si="110"/>
        <v>0</v>
      </c>
      <c r="Z533" s="88">
        <f t="shared" si="111"/>
        <v>0</v>
      </c>
      <c r="AA533" s="88">
        <f t="shared" si="112"/>
        <v>4</v>
      </c>
    </row>
    <row r="534" spans="9:27">
      <c r="I534" s="82" t="e">
        <f>IF(#REF!&lt;&gt;"",#REF!,"")</f>
        <v>#REF!</v>
      </c>
      <c r="J534" s="82" t="e">
        <f t="shared" si="113"/>
        <v>#REF!</v>
      </c>
      <c r="L534" s="83" t="e">
        <f t="shared" si="114"/>
        <v>#REF!</v>
      </c>
      <c r="M534" s="82" t="e">
        <f t="shared" si="117"/>
        <v>#REF!</v>
      </c>
      <c r="N534" s="82" t="e">
        <f t="shared" si="115"/>
        <v>#REF!</v>
      </c>
      <c r="O534" s="82" t="e">
        <f t="shared" si="116"/>
        <v>#REF!</v>
      </c>
      <c r="Q534" s="84" t="str">
        <f t="shared" si="105"/>
        <v/>
      </c>
      <c r="R534" s="85" t="e">
        <f t="shared" si="106"/>
        <v>#REF!</v>
      </c>
      <c r="S534" s="84" t="e">
        <f t="shared" si="106"/>
        <v>#REF!</v>
      </c>
      <c r="T534" s="85" t="e">
        <f t="shared" si="107"/>
        <v>#REF!</v>
      </c>
      <c r="U534" s="85" t="e">
        <f t="shared" si="108"/>
        <v>#REF!</v>
      </c>
      <c r="V534" s="86" t="e">
        <f>#REF!</f>
        <v>#REF!</v>
      </c>
      <c r="W534" s="87">
        <f t="shared" si="109"/>
        <v>0</v>
      </c>
      <c r="X534" s="87">
        <f t="shared" si="109"/>
        <v>0</v>
      </c>
      <c r="Y534" s="88">
        <f t="shared" si="110"/>
        <v>0</v>
      </c>
      <c r="Z534" s="88">
        <f t="shared" si="111"/>
        <v>0</v>
      </c>
      <c r="AA534" s="88">
        <f t="shared" si="112"/>
        <v>4</v>
      </c>
    </row>
    <row r="535" spans="9:27">
      <c r="I535" s="82" t="e">
        <f>IF(#REF!&lt;&gt;"",#REF!,"")</f>
        <v>#REF!</v>
      </c>
      <c r="J535" s="82" t="e">
        <f t="shared" si="113"/>
        <v>#REF!</v>
      </c>
      <c r="L535" s="83" t="e">
        <f t="shared" si="114"/>
        <v>#REF!</v>
      </c>
      <c r="M535" s="82" t="e">
        <f t="shared" si="117"/>
        <v>#REF!</v>
      </c>
      <c r="N535" s="82" t="e">
        <f t="shared" si="115"/>
        <v>#REF!</v>
      </c>
      <c r="O535" s="82" t="e">
        <f t="shared" si="116"/>
        <v>#REF!</v>
      </c>
      <c r="Q535" s="84" t="str">
        <f t="shared" ref="Q535:Q598" si="118">IF(Z535=0,"",IF(Z535=1,R535&amp;S535,"E99999"))</f>
        <v/>
      </c>
      <c r="R535" s="85" t="e">
        <f t="shared" si="106"/>
        <v>#REF!</v>
      </c>
      <c r="S535" s="84" t="e">
        <f t="shared" si="106"/>
        <v>#REF!</v>
      </c>
      <c r="T535" s="85" t="e">
        <f t="shared" si="107"/>
        <v>#REF!</v>
      </c>
      <c r="U535" s="85" t="e">
        <f t="shared" si="108"/>
        <v>#REF!</v>
      </c>
      <c r="V535" s="86" t="e">
        <f>#REF!</f>
        <v>#REF!</v>
      </c>
      <c r="W535" s="87">
        <f t="shared" si="109"/>
        <v>0</v>
      </c>
      <c r="X535" s="87">
        <f t="shared" si="109"/>
        <v>0</v>
      </c>
      <c r="Y535" s="88">
        <f t="shared" si="110"/>
        <v>0</v>
      </c>
      <c r="Z535" s="88">
        <f t="shared" si="111"/>
        <v>0</v>
      </c>
      <c r="AA535" s="88">
        <f t="shared" si="112"/>
        <v>4</v>
      </c>
    </row>
    <row r="536" spans="9:27">
      <c r="I536" s="82" t="e">
        <f>IF(#REF!&lt;&gt;"",#REF!,"")</f>
        <v>#REF!</v>
      </c>
      <c r="J536" s="82" t="e">
        <f t="shared" si="113"/>
        <v>#REF!</v>
      </c>
      <c r="L536" s="83" t="e">
        <f t="shared" si="114"/>
        <v>#REF!</v>
      </c>
      <c r="M536" s="82" t="e">
        <f t="shared" si="117"/>
        <v>#REF!</v>
      </c>
      <c r="N536" s="82" t="e">
        <f t="shared" si="115"/>
        <v>#REF!</v>
      </c>
      <c r="O536" s="82" t="e">
        <f t="shared" si="116"/>
        <v>#REF!</v>
      </c>
      <c r="Q536" s="84" t="str">
        <f t="shared" si="118"/>
        <v/>
      </c>
      <c r="R536" s="85" t="e">
        <f t="shared" si="106"/>
        <v>#REF!</v>
      </c>
      <c r="S536" s="84" t="e">
        <f t="shared" si="106"/>
        <v>#REF!</v>
      </c>
      <c r="T536" s="85" t="e">
        <f t="shared" si="107"/>
        <v>#REF!</v>
      </c>
      <c r="U536" s="85" t="e">
        <f t="shared" si="108"/>
        <v>#REF!</v>
      </c>
      <c r="V536" s="86" t="e">
        <f>#REF!</f>
        <v>#REF!</v>
      </c>
      <c r="W536" s="87">
        <f t="shared" si="109"/>
        <v>0</v>
      </c>
      <c r="X536" s="87">
        <f t="shared" si="109"/>
        <v>0</v>
      </c>
      <c r="Y536" s="88">
        <f t="shared" si="110"/>
        <v>0</v>
      </c>
      <c r="Z536" s="88">
        <f t="shared" si="111"/>
        <v>0</v>
      </c>
      <c r="AA536" s="88">
        <f t="shared" si="112"/>
        <v>4</v>
      </c>
    </row>
    <row r="537" spans="9:27">
      <c r="I537" s="82" t="e">
        <f>IF(#REF!&lt;&gt;"",#REF!,"")</f>
        <v>#REF!</v>
      </c>
      <c r="J537" s="82" t="e">
        <f t="shared" si="113"/>
        <v>#REF!</v>
      </c>
      <c r="L537" s="83" t="e">
        <f t="shared" si="114"/>
        <v>#REF!</v>
      </c>
      <c r="M537" s="82" t="e">
        <f t="shared" si="117"/>
        <v>#REF!</v>
      </c>
      <c r="N537" s="82" t="e">
        <f t="shared" si="115"/>
        <v>#REF!</v>
      </c>
      <c r="O537" s="82" t="e">
        <f t="shared" si="116"/>
        <v>#REF!</v>
      </c>
      <c r="Q537" s="84" t="str">
        <f t="shared" si="118"/>
        <v/>
      </c>
      <c r="R537" s="85" t="e">
        <f t="shared" si="106"/>
        <v>#REF!</v>
      </c>
      <c r="S537" s="84" t="e">
        <f t="shared" si="106"/>
        <v>#REF!</v>
      </c>
      <c r="T537" s="85" t="e">
        <f t="shared" si="107"/>
        <v>#REF!</v>
      </c>
      <c r="U537" s="85" t="e">
        <f t="shared" si="108"/>
        <v>#REF!</v>
      </c>
      <c r="V537" s="86" t="e">
        <f>#REF!</f>
        <v>#REF!</v>
      </c>
      <c r="W537" s="87">
        <f t="shared" si="109"/>
        <v>0</v>
      </c>
      <c r="X537" s="87">
        <f t="shared" si="109"/>
        <v>0</v>
      </c>
      <c r="Y537" s="88">
        <f t="shared" si="110"/>
        <v>0</v>
      </c>
      <c r="Z537" s="88">
        <f t="shared" si="111"/>
        <v>0</v>
      </c>
      <c r="AA537" s="88">
        <f t="shared" si="112"/>
        <v>4</v>
      </c>
    </row>
    <row r="538" spans="9:27">
      <c r="I538" s="82" t="e">
        <f>IF(#REF!&lt;&gt;"",#REF!,"")</f>
        <v>#REF!</v>
      </c>
      <c r="J538" s="82" t="e">
        <f t="shared" si="113"/>
        <v>#REF!</v>
      </c>
      <c r="L538" s="83" t="e">
        <f t="shared" si="114"/>
        <v>#REF!</v>
      </c>
      <c r="M538" s="82" t="e">
        <f t="shared" si="117"/>
        <v>#REF!</v>
      </c>
      <c r="N538" s="82" t="e">
        <f t="shared" si="115"/>
        <v>#REF!</v>
      </c>
      <c r="O538" s="82" t="e">
        <f t="shared" si="116"/>
        <v>#REF!</v>
      </c>
      <c r="Q538" s="84" t="str">
        <f t="shared" si="118"/>
        <v/>
      </c>
      <c r="R538" s="85" t="e">
        <f t="shared" si="106"/>
        <v>#REF!</v>
      </c>
      <c r="S538" s="84" t="e">
        <f t="shared" si="106"/>
        <v>#REF!</v>
      </c>
      <c r="T538" s="85" t="e">
        <f t="shared" si="107"/>
        <v>#REF!</v>
      </c>
      <c r="U538" s="85" t="e">
        <f t="shared" si="108"/>
        <v>#REF!</v>
      </c>
      <c r="V538" s="86" t="e">
        <f>#REF!</f>
        <v>#REF!</v>
      </c>
      <c r="W538" s="87">
        <f t="shared" si="109"/>
        <v>0</v>
      </c>
      <c r="X538" s="87">
        <f t="shared" si="109"/>
        <v>0</v>
      </c>
      <c r="Y538" s="88">
        <f t="shared" si="110"/>
        <v>0</v>
      </c>
      <c r="Z538" s="88">
        <f t="shared" si="111"/>
        <v>0</v>
      </c>
      <c r="AA538" s="88">
        <f t="shared" si="112"/>
        <v>4</v>
      </c>
    </row>
    <row r="539" spans="9:27">
      <c r="I539" s="82" t="e">
        <f>IF(#REF!&lt;&gt;"",#REF!,"")</f>
        <v>#REF!</v>
      </c>
      <c r="J539" s="82" t="e">
        <f t="shared" si="113"/>
        <v>#REF!</v>
      </c>
      <c r="L539" s="83" t="e">
        <f t="shared" si="114"/>
        <v>#REF!</v>
      </c>
      <c r="M539" s="82" t="e">
        <f t="shared" si="117"/>
        <v>#REF!</v>
      </c>
      <c r="N539" s="82" t="e">
        <f t="shared" si="115"/>
        <v>#REF!</v>
      </c>
      <c r="O539" s="82" t="e">
        <f t="shared" si="116"/>
        <v>#REF!</v>
      </c>
      <c r="Q539" s="84" t="str">
        <f t="shared" si="118"/>
        <v/>
      </c>
      <c r="R539" s="85" t="e">
        <f t="shared" si="106"/>
        <v>#REF!</v>
      </c>
      <c r="S539" s="84" t="e">
        <f t="shared" si="106"/>
        <v>#REF!</v>
      </c>
      <c r="T539" s="85" t="e">
        <f t="shared" si="107"/>
        <v>#REF!</v>
      </c>
      <c r="U539" s="85" t="e">
        <f t="shared" si="108"/>
        <v>#REF!</v>
      </c>
      <c r="V539" s="86" t="e">
        <f>#REF!</f>
        <v>#REF!</v>
      </c>
      <c r="W539" s="87">
        <f t="shared" si="109"/>
        <v>0</v>
      </c>
      <c r="X539" s="87">
        <f t="shared" si="109"/>
        <v>0</v>
      </c>
      <c r="Y539" s="88">
        <f t="shared" si="110"/>
        <v>0</v>
      </c>
      <c r="Z539" s="88">
        <f t="shared" si="111"/>
        <v>0</v>
      </c>
      <c r="AA539" s="88">
        <f t="shared" si="112"/>
        <v>4</v>
      </c>
    </row>
    <row r="540" spans="9:27">
      <c r="I540" s="82" t="e">
        <f>IF(#REF!&lt;&gt;"",#REF!,"")</f>
        <v>#REF!</v>
      </c>
      <c r="J540" s="82" t="e">
        <f t="shared" si="113"/>
        <v>#REF!</v>
      </c>
      <c r="L540" s="83" t="e">
        <f t="shared" si="114"/>
        <v>#REF!</v>
      </c>
      <c r="M540" s="82" t="e">
        <f t="shared" si="117"/>
        <v>#REF!</v>
      </c>
      <c r="N540" s="82" t="e">
        <f t="shared" si="115"/>
        <v>#REF!</v>
      </c>
      <c r="O540" s="82" t="e">
        <f t="shared" si="116"/>
        <v>#REF!</v>
      </c>
      <c r="Q540" s="84" t="str">
        <f t="shared" si="118"/>
        <v/>
      </c>
      <c r="R540" s="85" t="e">
        <f t="shared" si="106"/>
        <v>#REF!</v>
      </c>
      <c r="S540" s="84" t="e">
        <f t="shared" si="106"/>
        <v>#REF!</v>
      </c>
      <c r="T540" s="85" t="e">
        <f t="shared" si="107"/>
        <v>#REF!</v>
      </c>
      <c r="U540" s="85" t="e">
        <f t="shared" si="108"/>
        <v>#REF!</v>
      </c>
      <c r="V540" s="86" t="e">
        <f>#REF!</f>
        <v>#REF!</v>
      </c>
      <c r="W540" s="87">
        <f t="shared" si="109"/>
        <v>0</v>
      </c>
      <c r="X540" s="87">
        <f t="shared" si="109"/>
        <v>0</v>
      </c>
      <c r="Y540" s="88">
        <f t="shared" si="110"/>
        <v>0</v>
      </c>
      <c r="Z540" s="88">
        <f t="shared" si="111"/>
        <v>0</v>
      </c>
      <c r="AA540" s="88">
        <f t="shared" si="112"/>
        <v>4</v>
      </c>
    </row>
    <row r="541" spans="9:27">
      <c r="I541" s="82" t="e">
        <f>IF(#REF!&lt;&gt;"",#REF!,"")</f>
        <v>#REF!</v>
      </c>
      <c r="J541" s="82" t="e">
        <f t="shared" si="113"/>
        <v>#REF!</v>
      </c>
      <c r="L541" s="83" t="e">
        <f t="shared" si="114"/>
        <v>#REF!</v>
      </c>
      <c r="M541" s="82" t="e">
        <f t="shared" si="117"/>
        <v>#REF!</v>
      </c>
      <c r="N541" s="82" t="e">
        <f t="shared" si="115"/>
        <v>#REF!</v>
      </c>
      <c r="O541" s="82" t="e">
        <f t="shared" si="116"/>
        <v>#REF!</v>
      </c>
      <c r="Q541" s="84" t="str">
        <f t="shared" si="118"/>
        <v/>
      </c>
      <c r="R541" s="85" t="e">
        <f t="shared" si="106"/>
        <v>#REF!</v>
      </c>
      <c r="S541" s="84" t="e">
        <f t="shared" si="106"/>
        <v>#REF!</v>
      </c>
      <c r="T541" s="85" t="e">
        <f t="shared" si="107"/>
        <v>#REF!</v>
      </c>
      <c r="U541" s="85" t="e">
        <f t="shared" si="108"/>
        <v>#REF!</v>
      </c>
      <c r="V541" s="86" t="e">
        <f>#REF!</f>
        <v>#REF!</v>
      </c>
      <c r="W541" s="87">
        <f t="shared" si="109"/>
        <v>0</v>
      </c>
      <c r="X541" s="87">
        <f t="shared" si="109"/>
        <v>0</v>
      </c>
      <c r="Y541" s="88">
        <f t="shared" si="110"/>
        <v>0</v>
      </c>
      <c r="Z541" s="88">
        <f t="shared" si="111"/>
        <v>0</v>
      </c>
      <c r="AA541" s="88">
        <f t="shared" si="112"/>
        <v>4</v>
      </c>
    </row>
    <row r="542" spans="9:27">
      <c r="I542" s="82" t="e">
        <f>IF(#REF!&lt;&gt;"",#REF!,"")</f>
        <v>#REF!</v>
      </c>
      <c r="J542" s="82" t="e">
        <f t="shared" si="113"/>
        <v>#REF!</v>
      </c>
      <c r="L542" s="83" t="e">
        <f t="shared" si="114"/>
        <v>#REF!</v>
      </c>
      <c r="M542" s="82" t="e">
        <f t="shared" si="117"/>
        <v>#REF!</v>
      </c>
      <c r="N542" s="82" t="e">
        <f t="shared" si="115"/>
        <v>#REF!</v>
      </c>
      <c r="O542" s="82" t="e">
        <f t="shared" si="116"/>
        <v>#REF!</v>
      </c>
      <c r="Q542" s="84" t="str">
        <f t="shared" si="118"/>
        <v/>
      </c>
      <c r="R542" s="85" t="e">
        <f t="shared" si="106"/>
        <v>#REF!</v>
      </c>
      <c r="S542" s="84" t="e">
        <f t="shared" si="106"/>
        <v>#REF!</v>
      </c>
      <c r="T542" s="85" t="e">
        <f t="shared" si="107"/>
        <v>#REF!</v>
      </c>
      <c r="U542" s="85" t="e">
        <f t="shared" si="108"/>
        <v>#REF!</v>
      </c>
      <c r="V542" s="86" t="e">
        <f>#REF!</f>
        <v>#REF!</v>
      </c>
      <c r="W542" s="87">
        <f t="shared" si="109"/>
        <v>0</v>
      </c>
      <c r="X542" s="87">
        <f t="shared" si="109"/>
        <v>0</v>
      </c>
      <c r="Y542" s="88">
        <f t="shared" si="110"/>
        <v>0</v>
      </c>
      <c r="Z542" s="88">
        <f t="shared" si="111"/>
        <v>0</v>
      </c>
      <c r="AA542" s="88">
        <f t="shared" si="112"/>
        <v>4</v>
      </c>
    </row>
    <row r="543" spans="9:27">
      <c r="I543" s="82" t="e">
        <f>IF(#REF!&lt;&gt;"",#REF!,"")</f>
        <v>#REF!</v>
      </c>
      <c r="J543" s="82" t="e">
        <f t="shared" si="113"/>
        <v>#REF!</v>
      </c>
      <c r="L543" s="83" t="e">
        <f t="shared" si="114"/>
        <v>#REF!</v>
      </c>
      <c r="M543" s="82" t="e">
        <f t="shared" si="117"/>
        <v>#REF!</v>
      </c>
      <c r="N543" s="82" t="e">
        <f t="shared" si="115"/>
        <v>#REF!</v>
      </c>
      <c r="O543" s="82" t="e">
        <f t="shared" si="116"/>
        <v>#REF!</v>
      </c>
      <c r="Q543" s="84" t="str">
        <f t="shared" si="118"/>
        <v/>
      </c>
      <c r="R543" s="85" t="e">
        <f t="shared" si="106"/>
        <v>#REF!</v>
      </c>
      <c r="S543" s="84" t="e">
        <f t="shared" si="106"/>
        <v>#REF!</v>
      </c>
      <c r="T543" s="85" t="e">
        <f t="shared" si="107"/>
        <v>#REF!</v>
      </c>
      <c r="U543" s="85" t="e">
        <f t="shared" si="108"/>
        <v>#REF!</v>
      </c>
      <c r="V543" s="86" t="e">
        <f>#REF!</f>
        <v>#REF!</v>
      </c>
      <c r="W543" s="87">
        <f t="shared" si="109"/>
        <v>0</v>
      </c>
      <c r="X543" s="87">
        <f t="shared" si="109"/>
        <v>0</v>
      </c>
      <c r="Y543" s="88">
        <f t="shared" si="110"/>
        <v>0</v>
      </c>
      <c r="Z543" s="88">
        <f t="shared" si="111"/>
        <v>0</v>
      </c>
      <c r="AA543" s="88">
        <f t="shared" si="112"/>
        <v>4</v>
      </c>
    </row>
    <row r="544" spans="9:27">
      <c r="I544" s="82" t="e">
        <f>IF(#REF!&lt;&gt;"",#REF!,"")</f>
        <v>#REF!</v>
      </c>
      <c r="J544" s="82" t="e">
        <f t="shared" si="113"/>
        <v>#REF!</v>
      </c>
      <c r="L544" s="83" t="e">
        <f t="shared" si="114"/>
        <v>#REF!</v>
      </c>
      <c r="M544" s="82" t="e">
        <f t="shared" si="117"/>
        <v>#REF!</v>
      </c>
      <c r="N544" s="82" t="e">
        <f t="shared" si="115"/>
        <v>#REF!</v>
      </c>
      <c r="O544" s="82" t="e">
        <f t="shared" si="116"/>
        <v>#REF!</v>
      </c>
      <c r="Q544" s="84" t="str">
        <f t="shared" si="118"/>
        <v/>
      </c>
      <c r="R544" s="85" t="e">
        <f t="shared" si="106"/>
        <v>#REF!</v>
      </c>
      <c r="S544" s="84" t="e">
        <f t="shared" si="106"/>
        <v>#REF!</v>
      </c>
      <c r="T544" s="85" t="e">
        <f t="shared" si="107"/>
        <v>#REF!</v>
      </c>
      <c r="U544" s="85" t="e">
        <f t="shared" si="108"/>
        <v>#REF!</v>
      </c>
      <c r="V544" s="86" t="e">
        <f>#REF!</f>
        <v>#REF!</v>
      </c>
      <c r="W544" s="87">
        <f t="shared" si="109"/>
        <v>0</v>
      </c>
      <c r="X544" s="87">
        <f t="shared" si="109"/>
        <v>0</v>
      </c>
      <c r="Y544" s="88">
        <f t="shared" si="110"/>
        <v>0</v>
      </c>
      <c r="Z544" s="88">
        <f t="shared" si="111"/>
        <v>0</v>
      </c>
      <c r="AA544" s="88">
        <f t="shared" si="112"/>
        <v>4</v>
      </c>
    </row>
    <row r="545" spans="9:27">
      <c r="I545" s="82" t="e">
        <f>IF(#REF!&lt;&gt;"",#REF!,"")</f>
        <v>#REF!</v>
      </c>
      <c r="J545" s="82" t="e">
        <f t="shared" si="113"/>
        <v>#REF!</v>
      </c>
      <c r="L545" s="83" t="e">
        <f t="shared" si="114"/>
        <v>#REF!</v>
      </c>
      <c r="M545" s="82" t="e">
        <f t="shared" si="117"/>
        <v>#REF!</v>
      </c>
      <c r="N545" s="82" t="e">
        <f t="shared" si="115"/>
        <v>#REF!</v>
      </c>
      <c r="O545" s="82" t="e">
        <f t="shared" si="116"/>
        <v>#REF!</v>
      </c>
      <c r="Q545" s="84" t="str">
        <f t="shared" si="118"/>
        <v/>
      </c>
      <c r="R545" s="85" t="e">
        <f t="shared" si="106"/>
        <v>#REF!</v>
      </c>
      <c r="S545" s="84" t="e">
        <f t="shared" si="106"/>
        <v>#REF!</v>
      </c>
      <c r="T545" s="85" t="e">
        <f t="shared" si="107"/>
        <v>#REF!</v>
      </c>
      <c r="U545" s="85" t="e">
        <f t="shared" si="108"/>
        <v>#REF!</v>
      </c>
      <c r="V545" s="86" t="e">
        <f>#REF!</f>
        <v>#REF!</v>
      </c>
      <c r="W545" s="87">
        <f t="shared" si="109"/>
        <v>0</v>
      </c>
      <c r="X545" s="87">
        <f t="shared" si="109"/>
        <v>0</v>
      </c>
      <c r="Y545" s="88">
        <f t="shared" si="110"/>
        <v>0</v>
      </c>
      <c r="Z545" s="88">
        <f t="shared" si="111"/>
        <v>0</v>
      </c>
      <c r="AA545" s="88">
        <f t="shared" si="112"/>
        <v>4</v>
      </c>
    </row>
    <row r="546" spans="9:27">
      <c r="I546" s="82" t="e">
        <f>IF(#REF!&lt;&gt;"",#REF!,"")</f>
        <v>#REF!</v>
      </c>
      <c r="J546" s="82" t="e">
        <f t="shared" si="113"/>
        <v>#REF!</v>
      </c>
      <c r="L546" s="83" t="e">
        <f t="shared" si="114"/>
        <v>#REF!</v>
      </c>
      <c r="M546" s="82" t="e">
        <f t="shared" si="117"/>
        <v>#REF!</v>
      </c>
      <c r="N546" s="82" t="e">
        <f t="shared" si="115"/>
        <v>#REF!</v>
      </c>
      <c r="O546" s="82" t="e">
        <f t="shared" si="116"/>
        <v>#REF!</v>
      </c>
      <c r="Q546" s="84" t="str">
        <f t="shared" si="118"/>
        <v/>
      </c>
      <c r="R546" s="85" t="e">
        <f t="shared" si="106"/>
        <v>#REF!</v>
      </c>
      <c r="S546" s="84" t="e">
        <f t="shared" si="106"/>
        <v>#REF!</v>
      </c>
      <c r="T546" s="85" t="e">
        <f t="shared" si="107"/>
        <v>#REF!</v>
      </c>
      <c r="U546" s="85" t="e">
        <f t="shared" si="108"/>
        <v>#REF!</v>
      </c>
      <c r="V546" s="86" t="e">
        <f>#REF!</f>
        <v>#REF!</v>
      </c>
      <c r="W546" s="87">
        <f t="shared" si="109"/>
        <v>0</v>
      </c>
      <c r="X546" s="87">
        <f t="shared" si="109"/>
        <v>0</v>
      </c>
      <c r="Y546" s="88">
        <f t="shared" si="110"/>
        <v>0</v>
      </c>
      <c r="Z546" s="88">
        <f t="shared" si="111"/>
        <v>0</v>
      </c>
      <c r="AA546" s="88">
        <f t="shared" si="112"/>
        <v>4</v>
      </c>
    </row>
    <row r="547" spans="9:27">
      <c r="I547" s="82" t="e">
        <f>IF(#REF!&lt;&gt;"",#REF!,"")</f>
        <v>#REF!</v>
      </c>
      <c r="J547" s="82" t="e">
        <f t="shared" si="113"/>
        <v>#REF!</v>
      </c>
      <c r="L547" s="83" t="e">
        <f t="shared" si="114"/>
        <v>#REF!</v>
      </c>
      <c r="M547" s="82" t="e">
        <f t="shared" si="117"/>
        <v>#REF!</v>
      </c>
      <c r="N547" s="82" t="e">
        <f t="shared" si="115"/>
        <v>#REF!</v>
      </c>
      <c r="O547" s="82" t="e">
        <f t="shared" si="116"/>
        <v>#REF!</v>
      </c>
      <c r="Q547" s="84" t="str">
        <f t="shared" si="118"/>
        <v/>
      </c>
      <c r="R547" s="85" t="e">
        <f t="shared" si="106"/>
        <v>#REF!</v>
      </c>
      <c r="S547" s="84" t="e">
        <f t="shared" si="106"/>
        <v>#REF!</v>
      </c>
      <c r="T547" s="85" t="e">
        <f t="shared" si="107"/>
        <v>#REF!</v>
      </c>
      <c r="U547" s="85" t="e">
        <f t="shared" si="108"/>
        <v>#REF!</v>
      </c>
      <c r="V547" s="86" t="e">
        <f>#REF!</f>
        <v>#REF!</v>
      </c>
      <c r="W547" s="87">
        <f t="shared" si="109"/>
        <v>0</v>
      </c>
      <c r="X547" s="87">
        <f t="shared" si="109"/>
        <v>0</v>
      </c>
      <c r="Y547" s="88">
        <f t="shared" si="110"/>
        <v>0</v>
      </c>
      <c r="Z547" s="88">
        <f t="shared" si="111"/>
        <v>0</v>
      </c>
      <c r="AA547" s="88">
        <f t="shared" si="112"/>
        <v>4</v>
      </c>
    </row>
    <row r="548" spans="9:27">
      <c r="I548" s="82" t="e">
        <f>IF(#REF!&lt;&gt;"",#REF!,"")</f>
        <v>#REF!</v>
      </c>
      <c r="J548" s="82" t="e">
        <f t="shared" si="113"/>
        <v>#REF!</v>
      </c>
      <c r="L548" s="83" t="e">
        <f t="shared" si="114"/>
        <v>#REF!</v>
      </c>
      <c r="M548" s="82" t="e">
        <f t="shared" si="117"/>
        <v>#REF!</v>
      </c>
      <c r="N548" s="82" t="e">
        <f t="shared" si="115"/>
        <v>#REF!</v>
      </c>
      <c r="O548" s="82" t="e">
        <f t="shared" si="116"/>
        <v>#REF!</v>
      </c>
      <c r="Q548" s="84" t="str">
        <f t="shared" si="118"/>
        <v/>
      </c>
      <c r="R548" s="85" t="e">
        <f t="shared" si="106"/>
        <v>#REF!</v>
      </c>
      <c r="S548" s="84" t="e">
        <f t="shared" si="106"/>
        <v>#REF!</v>
      </c>
      <c r="T548" s="85" t="e">
        <f t="shared" si="107"/>
        <v>#REF!</v>
      </c>
      <c r="U548" s="85" t="e">
        <f t="shared" si="108"/>
        <v>#REF!</v>
      </c>
      <c r="V548" s="86" t="e">
        <f>#REF!</f>
        <v>#REF!</v>
      </c>
      <c r="W548" s="87">
        <f t="shared" si="109"/>
        <v>0</v>
      </c>
      <c r="X548" s="87">
        <f t="shared" si="109"/>
        <v>0</v>
      </c>
      <c r="Y548" s="88">
        <f t="shared" si="110"/>
        <v>0</v>
      </c>
      <c r="Z548" s="88">
        <f t="shared" si="111"/>
        <v>0</v>
      </c>
      <c r="AA548" s="88">
        <f t="shared" si="112"/>
        <v>4</v>
      </c>
    </row>
    <row r="549" spans="9:27">
      <c r="I549" s="82" t="e">
        <f>IF(#REF!&lt;&gt;"",#REF!,"")</f>
        <v>#REF!</v>
      </c>
      <c r="J549" s="82" t="e">
        <f t="shared" si="113"/>
        <v>#REF!</v>
      </c>
      <c r="L549" s="83" t="e">
        <f t="shared" si="114"/>
        <v>#REF!</v>
      </c>
      <c r="M549" s="82" t="e">
        <f t="shared" si="117"/>
        <v>#REF!</v>
      </c>
      <c r="N549" s="82" t="e">
        <f t="shared" si="115"/>
        <v>#REF!</v>
      </c>
      <c r="O549" s="82" t="e">
        <f t="shared" si="116"/>
        <v>#REF!</v>
      </c>
      <c r="Q549" s="84" t="str">
        <f t="shared" si="118"/>
        <v/>
      </c>
      <c r="R549" s="85" t="e">
        <f t="shared" si="106"/>
        <v>#REF!</v>
      </c>
      <c r="S549" s="84" t="e">
        <f t="shared" si="106"/>
        <v>#REF!</v>
      </c>
      <c r="T549" s="85" t="e">
        <f t="shared" si="107"/>
        <v>#REF!</v>
      </c>
      <c r="U549" s="85" t="e">
        <f t="shared" si="108"/>
        <v>#REF!</v>
      </c>
      <c r="V549" s="86" t="e">
        <f>#REF!</f>
        <v>#REF!</v>
      </c>
      <c r="W549" s="87">
        <f t="shared" si="109"/>
        <v>0</v>
      </c>
      <c r="X549" s="87">
        <f t="shared" si="109"/>
        <v>0</v>
      </c>
      <c r="Y549" s="88">
        <f t="shared" si="110"/>
        <v>0</v>
      </c>
      <c r="Z549" s="88">
        <f t="shared" si="111"/>
        <v>0</v>
      </c>
      <c r="AA549" s="88">
        <f t="shared" si="112"/>
        <v>4</v>
      </c>
    </row>
    <row r="550" spans="9:27">
      <c r="I550" s="82" t="e">
        <f>IF(#REF!&lt;&gt;"",#REF!,"")</f>
        <v>#REF!</v>
      </c>
      <c r="J550" s="82" t="e">
        <f t="shared" si="113"/>
        <v>#REF!</v>
      </c>
      <c r="L550" s="83" t="e">
        <f t="shared" si="114"/>
        <v>#REF!</v>
      </c>
      <c r="M550" s="82" t="e">
        <f t="shared" si="117"/>
        <v>#REF!</v>
      </c>
      <c r="N550" s="82" t="e">
        <f t="shared" si="115"/>
        <v>#REF!</v>
      </c>
      <c r="O550" s="82" t="e">
        <f t="shared" si="116"/>
        <v>#REF!</v>
      </c>
      <c r="Q550" s="84" t="str">
        <f t="shared" si="118"/>
        <v/>
      </c>
      <c r="R550" s="85" t="e">
        <f t="shared" si="106"/>
        <v>#REF!</v>
      </c>
      <c r="S550" s="84" t="e">
        <f t="shared" si="106"/>
        <v>#REF!</v>
      </c>
      <c r="T550" s="85" t="e">
        <f t="shared" si="107"/>
        <v>#REF!</v>
      </c>
      <c r="U550" s="85" t="e">
        <f t="shared" si="108"/>
        <v>#REF!</v>
      </c>
      <c r="V550" s="86" t="e">
        <f>#REF!</f>
        <v>#REF!</v>
      </c>
      <c r="W550" s="87">
        <f t="shared" si="109"/>
        <v>0</v>
      </c>
      <c r="X550" s="87">
        <f t="shared" si="109"/>
        <v>0</v>
      </c>
      <c r="Y550" s="88">
        <f t="shared" si="110"/>
        <v>0</v>
      </c>
      <c r="Z550" s="88">
        <f t="shared" si="111"/>
        <v>0</v>
      </c>
      <c r="AA550" s="88">
        <f t="shared" si="112"/>
        <v>4</v>
      </c>
    </row>
    <row r="551" spans="9:27">
      <c r="I551" s="82" t="e">
        <f>IF(#REF!&lt;&gt;"",#REF!,"")</f>
        <v>#REF!</v>
      </c>
      <c r="J551" s="82" t="e">
        <f t="shared" si="113"/>
        <v>#REF!</v>
      </c>
      <c r="L551" s="83" t="e">
        <f t="shared" si="114"/>
        <v>#REF!</v>
      </c>
      <c r="M551" s="82" t="e">
        <f t="shared" si="117"/>
        <v>#REF!</v>
      </c>
      <c r="N551" s="82" t="e">
        <f t="shared" si="115"/>
        <v>#REF!</v>
      </c>
      <c r="O551" s="82" t="e">
        <f t="shared" si="116"/>
        <v>#REF!</v>
      </c>
      <c r="Q551" s="84" t="str">
        <f t="shared" si="118"/>
        <v/>
      </c>
      <c r="R551" s="85" t="e">
        <f t="shared" si="106"/>
        <v>#REF!</v>
      </c>
      <c r="S551" s="84" t="e">
        <f t="shared" si="106"/>
        <v>#REF!</v>
      </c>
      <c r="T551" s="85" t="e">
        <f t="shared" si="107"/>
        <v>#REF!</v>
      </c>
      <c r="U551" s="85" t="e">
        <f t="shared" si="108"/>
        <v>#REF!</v>
      </c>
      <c r="V551" s="86" t="e">
        <f>#REF!</f>
        <v>#REF!</v>
      </c>
      <c r="W551" s="87">
        <f t="shared" si="109"/>
        <v>0</v>
      </c>
      <c r="X551" s="87">
        <f t="shared" si="109"/>
        <v>0</v>
      </c>
      <c r="Y551" s="88">
        <f t="shared" si="110"/>
        <v>0</v>
      </c>
      <c r="Z551" s="88">
        <f t="shared" si="111"/>
        <v>0</v>
      </c>
      <c r="AA551" s="88">
        <f t="shared" si="112"/>
        <v>4</v>
      </c>
    </row>
    <row r="552" spans="9:27">
      <c r="I552" s="82" t="e">
        <f>IF(#REF!&lt;&gt;"",#REF!,"")</f>
        <v>#REF!</v>
      </c>
      <c r="J552" s="82" t="e">
        <f t="shared" si="113"/>
        <v>#REF!</v>
      </c>
      <c r="L552" s="83" t="e">
        <f t="shared" si="114"/>
        <v>#REF!</v>
      </c>
      <c r="M552" s="82" t="e">
        <f t="shared" si="117"/>
        <v>#REF!</v>
      </c>
      <c r="N552" s="82" t="e">
        <f t="shared" si="115"/>
        <v>#REF!</v>
      </c>
      <c r="O552" s="82" t="e">
        <f t="shared" si="116"/>
        <v>#REF!</v>
      </c>
      <c r="Q552" s="84" t="str">
        <f t="shared" si="118"/>
        <v/>
      </c>
      <c r="R552" s="85" t="e">
        <f t="shared" si="106"/>
        <v>#REF!</v>
      </c>
      <c r="S552" s="84" t="e">
        <f t="shared" si="106"/>
        <v>#REF!</v>
      </c>
      <c r="T552" s="85" t="e">
        <f t="shared" si="107"/>
        <v>#REF!</v>
      </c>
      <c r="U552" s="85" t="e">
        <f t="shared" si="108"/>
        <v>#REF!</v>
      </c>
      <c r="V552" s="86" t="e">
        <f>#REF!</f>
        <v>#REF!</v>
      </c>
      <c r="W552" s="87">
        <f t="shared" si="109"/>
        <v>0</v>
      </c>
      <c r="X552" s="87">
        <f t="shared" si="109"/>
        <v>0</v>
      </c>
      <c r="Y552" s="88">
        <f t="shared" si="110"/>
        <v>0</v>
      </c>
      <c r="Z552" s="88">
        <f t="shared" si="111"/>
        <v>0</v>
      </c>
      <c r="AA552" s="88">
        <f t="shared" si="112"/>
        <v>4</v>
      </c>
    </row>
    <row r="553" spans="9:27">
      <c r="I553" s="82" t="e">
        <f>IF(#REF!&lt;&gt;"",#REF!,"")</f>
        <v>#REF!</v>
      </c>
      <c r="J553" s="82" t="e">
        <f t="shared" si="113"/>
        <v>#REF!</v>
      </c>
      <c r="L553" s="83" t="e">
        <f t="shared" si="114"/>
        <v>#REF!</v>
      </c>
      <c r="M553" s="82" t="e">
        <f t="shared" si="117"/>
        <v>#REF!</v>
      </c>
      <c r="N553" s="82" t="e">
        <f t="shared" si="115"/>
        <v>#REF!</v>
      </c>
      <c r="O553" s="82" t="e">
        <f t="shared" si="116"/>
        <v>#REF!</v>
      </c>
      <c r="Q553" s="84" t="str">
        <f t="shared" si="118"/>
        <v/>
      </c>
      <c r="R553" s="85" t="e">
        <f t="shared" si="106"/>
        <v>#REF!</v>
      </c>
      <c r="S553" s="84" t="e">
        <f t="shared" si="106"/>
        <v>#REF!</v>
      </c>
      <c r="T553" s="85" t="e">
        <f t="shared" si="107"/>
        <v>#REF!</v>
      </c>
      <c r="U553" s="85" t="e">
        <f t="shared" si="108"/>
        <v>#REF!</v>
      </c>
      <c r="V553" s="86" t="e">
        <f>#REF!</f>
        <v>#REF!</v>
      </c>
      <c r="W553" s="87">
        <f t="shared" si="109"/>
        <v>0</v>
      </c>
      <c r="X553" s="87">
        <f t="shared" si="109"/>
        <v>0</v>
      </c>
      <c r="Y553" s="88">
        <f t="shared" si="110"/>
        <v>0</v>
      </c>
      <c r="Z553" s="88">
        <f t="shared" si="111"/>
        <v>0</v>
      </c>
      <c r="AA553" s="88">
        <f t="shared" si="112"/>
        <v>4</v>
      </c>
    </row>
    <row r="554" spans="9:27">
      <c r="I554" s="82" t="e">
        <f>IF(#REF!&lt;&gt;"",#REF!,"")</f>
        <v>#REF!</v>
      </c>
      <c r="J554" s="82" t="e">
        <f t="shared" si="113"/>
        <v>#REF!</v>
      </c>
      <c r="L554" s="83" t="e">
        <f t="shared" si="114"/>
        <v>#REF!</v>
      </c>
      <c r="M554" s="82" t="e">
        <f t="shared" si="117"/>
        <v>#REF!</v>
      </c>
      <c r="N554" s="82" t="e">
        <f t="shared" si="115"/>
        <v>#REF!</v>
      </c>
      <c r="O554" s="82" t="e">
        <f t="shared" si="116"/>
        <v>#REF!</v>
      </c>
      <c r="Q554" s="84" t="str">
        <f t="shared" si="118"/>
        <v/>
      </c>
      <c r="R554" s="85" t="e">
        <f t="shared" si="106"/>
        <v>#REF!</v>
      </c>
      <c r="S554" s="84" t="e">
        <f t="shared" si="106"/>
        <v>#REF!</v>
      </c>
      <c r="T554" s="85" t="e">
        <f t="shared" si="107"/>
        <v>#REF!</v>
      </c>
      <c r="U554" s="85" t="e">
        <f t="shared" si="108"/>
        <v>#REF!</v>
      </c>
      <c r="V554" s="86" t="e">
        <f>#REF!</f>
        <v>#REF!</v>
      </c>
      <c r="W554" s="87">
        <f t="shared" si="109"/>
        <v>0</v>
      </c>
      <c r="X554" s="87">
        <f t="shared" si="109"/>
        <v>0</v>
      </c>
      <c r="Y554" s="88">
        <f t="shared" si="110"/>
        <v>0</v>
      </c>
      <c r="Z554" s="88">
        <f t="shared" si="111"/>
        <v>0</v>
      </c>
      <c r="AA554" s="88">
        <f t="shared" si="112"/>
        <v>4</v>
      </c>
    </row>
    <row r="555" spans="9:27">
      <c r="I555" s="82" t="e">
        <f>IF(#REF!&lt;&gt;"",#REF!,"")</f>
        <v>#REF!</v>
      </c>
      <c r="J555" s="82" t="e">
        <f t="shared" si="113"/>
        <v>#REF!</v>
      </c>
      <c r="L555" s="83" t="e">
        <f t="shared" si="114"/>
        <v>#REF!</v>
      </c>
      <c r="M555" s="82" t="e">
        <f t="shared" si="117"/>
        <v>#REF!</v>
      </c>
      <c r="N555" s="82" t="e">
        <f t="shared" si="115"/>
        <v>#REF!</v>
      </c>
      <c r="O555" s="82" t="e">
        <f t="shared" si="116"/>
        <v>#REF!</v>
      </c>
      <c r="Q555" s="84" t="str">
        <f t="shared" si="118"/>
        <v/>
      </c>
      <c r="R555" s="85" t="e">
        <f t="shared" si="106"/>
        <v>#REF!</v>
      </c>
      <c r="S555" s="84" t="e">
        <f t="shared" si="106"/>
        <v>#REF!</v>
      </c>
      <c r="T555" s="85" t="e">
        <f t="shared" si="107"/>
        <v>#REF!</v>
      </c>
      <c r="U555" s="85" t="e">
        <f t="shared" si="108"/>
        <v>#REF!</v>
      </c>
      <c r="V555" s="86" t="e">
        <f>#REF!</f>
        <v>#REF!</v>
      </c>
      <c r="W555" s="87">
        <f t="shared" si="109"/>
        <v>0</v>
      </c>
      <c r="X555" s="87">
        <f t="shared" si="109"/>
        <v>0</v>
      </c>
      <c r="Y555" s="88">
        <f t="shared" si="110"/>
        <v>0</v>
      </c>
      <c r="Z555" s="88">
        <f t="shared" si="111"/>
        <v>0</v>
      </c>
      <c r="AA555" s="88">
        <f t="shared" si="112"/>
        <v>4</v>
      </c>
    </row>
    <row r="556" spans="9:27">
      <c r="I556" s="82" t="e">
        <f>IF(#REF!&lt;&gt;"",#REF!,"")</f>
        <v>#REF!</v>
      </c>
      <c r="J556" s="82" t="e">
        <f t="shared" si="113"/>
        <v>#REF!</v>
      </c>
      <c r="L556" s="83" t="e">
        <f t="shared" si="114"/>
        <v>#REF!</v>
      </c>
      <c r="M556" s="82" t="e">
        <f t="shared" si="117"/>
        <v>#REF!</v>
      </c>
      <c r="N556" s="82" t="e">
        <f t="shared" si="115"/>
        <v>#REF!</v>
      </c>
      <c r="O556" s="82" t="e">
        <f t="shared" si="116"/>
        <v>#REF!</v>
      </c>
      <c r="Q556" s="84" t="str">
        <f t="shared" si="118"/>
        <v/>
      </c>
      <c r="R556" s="85" t="e">
        <f t="shared" si="106"/>
        <v>#REF!</v>
      </c>
      <c r="S556" s="84" t="e">
        <f t="shared" si="106"/>
        <v>#REF!</v>
      </c>
      <c r="T556" s="85" t="e">
        <f t="shared" si="107"/>
        <v>#REF!</v>
      </c>
      <c r="U556" s="85" t="e">
        <f t="shared" si="108"/>
        <v>#REF!</v>
      </c>
      <c r="V556" s="86" t="e">
        <f>#REF!</f>
        <v>#REF!</v>
      </c>
      <c r="W556" s="87">
        <f t="shared" si="109"/>
        <v>0</v>
      </c>
      <c r="X556" s="87">
        <f t="shared" si="109"/>
        <v>0</v>
      </c>
      <c r="Y556" s="88">
        <f t="shared" si="110"/>
        <v>0</v>
      </c>
      <c r="Z556" s="88">
        <f t="shared" si="111"/>
        <v>0</v>
      </c>
      <c r="AA556" s="88">
        <f t="shared" si="112"/>
        <v>4</v>
      </c>
    </row>
    <row r="557" spans="9:27">
      <c r="I557" s="82" t="e">
        <f>IF(#REF!&lt;&gt;"",#REF!,"")</f>
        <v>#REF!</v>
      </c>
      <c r="J557" s="82" t="e">
        <f t="shared" si="113"/>
        <v>#REF!</v>
      </c>
      <c r="L557" s="83" t="e">
        <f t="shared" si="114"/>
        <v>#REF!</v>
      </c>
      <c r="M557" s="82" t="e">
        <f t="shared" si="117"/>
        <v>#REF!</v>
      </c>
      <c r="N557" s="82" t="e">
        <f t="shared" si="115"/>
        <v>#REF!</v>
      </c>
      <c r="O557" s="82" t="e">
        <f t="shared" si="116"/>
        <v>#REF!</v>
      </c>
      <c r="Q557" s="84" t="str">
        <f t="shared" si="118"/>
        <v/>
      </c>
      <c r="R557" s="85" t="e">
        <f t="shared" si="106"/>
        <v>#REF!</v>
      </c>
      <c r="S557" s="84" t="e">
        <f t="shared" si="106"/>
        <v>#REF!</v>
      </c>
      <c r="T557" s="85" t="e">
        <f t="shared" si="107"/>
        <v>#REF!</v>
      </c>
      <c r="U557" s="85" t="e">
        <f t="shared" si="108"/>
        <v>#REF!</v>
      </c>
      <c r="V557" s="86" t="e">
        <f>#REF!</f>
        <v>#REF!</v>
      </c>
      <c r="W557" s="87">
        <f t="shared" si="109"/>
        <v>0</v>
      </c>
      <c r="X557" s="87">
        <f t="shared" si="109"/>
        <v>0</v>
      </c>
      <c r="Y557" s="88">
        <f t="shared" si="110"/>
        <v>0</v>
      </c>
      <c r="Z557" s="88">
        <f t="shared" si="111"/>
        <v>0</v>
      </c>
      <c r="AA557" s="88">
        <f t="shared" si="112"/>
        <v>4</v>
      </c>
    </row>
    <row r="558" spans="9:27">
      <c r="I558" s="82" t="e">
        <f>IF(#REF!&lt;&gt;"",#REF!,"")</f>
        <v>#REF!</v>
      </c>
      <c r="J558" s="82" t="e">
        <f t="shared" si="113"/>
        <v>#REF!</v>
      </c>
      <c r="L558" s="83" t="e">
        <f t="shared" si="114"/>
        <v>#REF!</v>
      </c>
      <c r="M558" s="82" t="e">
        <f t="shared" si="117"/>
        <v>#REF!</v>
      </c>
      <c r="N558" s="82" t="e">
        <f t="shared" si="115"/>
        <v>#REF!</v>
      </c>
      <c r="O558" s="82" t="e">
        <f t="shared" si="116"/>
        <v>#REF!</v>
      </c>
      <c r="Q558" s="84" t="str">
        <f t="shared" si="118"/>
        <v/>
      </c>
      <c r="R558" s="85" t="e">
        <f t="shared" si="106"/>
        <v>#REF!</v>
      </c>
      <c r="S558" s="84" t="e">
        <f t="shared" si="106"/>
        <v>#REF!</v>
      </c>
      <c r="T558" s="85" t="e">
        <f t="shared" si="107"/>
        <v>#REF!</v>
      </c>
      <c r="U558" s="85" t="e">
        <f t="shared" si="108"/>
        <v>#REF!</v>
      </c>
      <c r="V558" s="86" t="e">
        <f>#REF!</f>
        <v>#REF!</v>
      </c>
      <c r="W558" s="87">
        <f t="shared" si="109"/>
        <v>0</v>
      </c>
      <c r="X558" s="87">
        <f t="shared" si="109"/>
        <v>0</v>
      </c>
      <c r="Y558" s="88">
        <f t="shared" si="110"/>
        <v>0</v>
      </c>
      <c r="Z558" s="88">
        <f t="shared" si="111"/>
        <v>0</v>
      </c>
      <c r="AA558" s="88">
        <f t="shared" si="112"/>
        <v>4</v>
      </c>
    </row>
    <row r="559" spans="9:27">
      <c r="I559" s="82" t="e">
        <f>IF(#REF!&lt;&gt;"",#REF!,"")</f>
        <v>#REF!</v>
      </c>
      <c r="J559" s="82" t="e">
        <f t="shared" si="113"/>
        <v>#REF!</v>
      </c>
      <c r="L559" s="83" t="e">
        <f t="shared" si="114"/>
        <v>#REF!</v>
      </c>
      <c r="M559" s="82" t="e">
        <f t="shared" si="117"/>
        <v>#REF!</v>
      </c>
      <c r="N559" s="82" t="e">
        <f t="shared" si="115"/>
        <v>#REF!</v>
      </c>
      <c r="O559" s="82" t="e">
        <f t="shared" si="116"/>
        <v>#REF!</v>
      </c>
      <c r="Q559" s="84" t="str">
        <f t="shared" si="118"/>
        <v/>
      </c>
      <c r="R559" s="85" t="e">
        <f t="shared" si="106"/>
        <v>#REF!</v>
      </c>
      <c r="S559" s="84" t="e">
        <f t="shared" si="106"/>
        <v>#REF!</v>
      </c>
      <c r="T559" s="85" t="e">
        <f t="shared" si="107"/>
        <v>#REF!</v>
      </c>
      <c r="U559" s="85" t="e">
        <f t="shared" si="108"/>
        <v>#REF!</v>
      </c>
      <c r="V559" s="86" t="e">
        <f>#REF!</f>
        <v>#REF!</v>
      </c>
      <c r="W559" s="87">
        <f t="shared" si="109"/>
        <v>0</v>
      </c>
      <c r="X559" s="87">
        <f t="shared" si="109"/>
        <v>0</v>
      </c>
      <c r="Y559" s="88">
        <f t="shared" si="110"/>
        <v>0</v>
      </c>
      <c r="Z559" s="88">
        <f t="shared" si="111"/>
        <v>0</v>
      </c>
      <c r="AA559" s="88">
        <f t="shared" si="112"/>
        <v>4</v>
      </c>
    </row>
    <row r="560" spans="9:27">
      <c r="I560" s="82" t="e">
        <f>IF(#REF!&lt;&gt;"",#REF!,"")</f>
        <v>#REF!</v>
      </c>
      <c r="J560" s="82" t="e">
        <f t="shared" si="113"/>
        <v>#REF!</v>
      </c>
      <c r="L560" s="83" t="e">
        <f t="shared" si="114"/>
        <v>#REF!</v>
      </c>
      <c r="M560" s="82" t="e">
        <f t="shared" si="117"/>
        <v>#REF!</v>
      </c>
      <c r="N560" s="82" t="e">
        <f t="shared" si="115"/>
        <v>#REF!</v>
      </c>
      <c r="O560" s="82" t="e">
        <f t="shared" si="116"/>
        <v>#REF!</v>
      </c>
      <c r="Q560" s="84" t="str">
        <f t="shared" si="118"/>
        <v/>
      </c>
      <c r="R560" s="85" t="e">
        <f t="shared" si="106"/>
        <v>#REF!</v>
      </c>
      <c r="S560" s="84" t="e">
        <f t="shared" si="106"/>
        <v>#REF!</v>
      </c>
      <c r="T560" s="85" t="e">
        <f t="shared" si="107"/>
        <v>#REF!</v>
      </c>
      <c r="U560" s="85" t="e">
        <f t="shared" si="108"/>
        <v>#REF!</v>
      </c>
      <c r="V560" s="86" t="e">
        <f>#REF!</f>
        <v>#REF!</v>
      </c>
      <c r="W560" s="87">
        <f t="shared" si="109"/>
        <v>0</v>
      </c>
      <c r="X560" s="87">
        <f t="shared" si="109"/>
        <v>0</v>
      </c>
      <c r="Y560" s="88">
        <f t="shared" si="110"/>
        <v>0</v>
      </c>
      <c r="Z560" s="88">
        <f t="shared" si="111"/>
        <v>0</v>
      </c>
      <c r="AA560" s="88">
        <f t="shared" si="112"/>
        <v>4</v>
      </c>
    </row>
    <row r="561" spans="9:27">
      <c r="I561" s="82" t="e">
        <f>IF(#REF!&lt;&gt;"",#REF!,"")</f>
        <v>#REF!</v>
      </c>
      <c r="J561" s="82" t="e">
        <f t="shared" si="113"/>
        <v>#REF!</v>
      </c>
      <c r="L561" s="83" t="e">
        <f t="shared" si="114"/>
        <v>#REF!</v>
      </c>
      <c r="M561" s="82" t="e">
        <f t="shared" si="117"/>
        <v>#REF!</v>
      </c>
      <c r="N561" s="82" t="e">
        <f t="shared" si="115"/>
        <v>#REF!</v>
      </c>
      <c r="O561" s="82" t="e">
        <f t="shared" si="116"/>
        <v>#REF!</v>
      </c>
      <c r="Q561" s="84" t="str">
        <f t="shared" si="118"/>
        <v/>
      </c>
      <c r="R561" s="85" t="e">
        <f t="shared" si="106"/>
        <v>#REF!</v>
      </c>
      <c r="S561" s="84" t="e">
        <f t="shared" si="106"/>
        <v>#REF!</v>
      </c>
      <c r="T561" s="85" t="e">
        <f t="shared" si="107"/>
        <v>#REF!</v>
      </c>
      <c r="U561" s="85" t="e">
        <f t="shared" si="108"/>
        <v>#REF!</v>
      </c>
      <c r="V561" s="86" t="e">
        <f>#REF!</f>
        <v>#REF!</v>
      </c>
      <c r="W561" s="87">
        <f t="shared" si="109"/>
        <v>0</v>
      </c>
      <c r="X561" s="87">
        <f t="shared" si="109"/>
        <v>0</v>
      </c>
      <c r="Y561" s="88">
        <f t="shared" si="110"/>
        <v>0</v>
      </c>
      <c r="Z561" s="88">
        <f t="shared" si="111"/>
        <v>0</v>
      </c>
      <c r="AA561" s="88">
        <f t="shared" si="112"/>
        <v>4</v>
      </c>
    </row>
    <row r="562" spans="9:27">
      <c r="I562" s="82" t="e">
        <f>IF(#REF!&lt;&gt;"",#REF!,"")</f>
        <v>#REF!</v>
      </c>
      <c r="J562" s="82" t="e">
        <f t="shared" si="113"/>
        <v>#REF!</v>
      </c>
      <c r="L562" s="83" t="e">
        <f t="shared" si="114"/>
        <v>#REF!</v>
      </c>
      <c r="M562" s="82" t="e">
        <f t="shared" si="117"/>
        <v>#REF!</v>
      </c>
      <c r="N562" s="82" t="e">
        <f t="shared" si="115"/>
        <v>#REF!</v>
      </c>
      <c r="O562" s="82" t="e">
        <f t="shared" si="116"/>
        <v>#REF!</v>
      </c>
      <c r="Q562" s="84" t="str">
        <f t="shared" si="118"/>
        <v/>
      </c>
      <c r="R562" s="85" t="e">
        <f t="shared" si="106"/>
        <v>#REF!</v>
      </c>
      <c r="S562" s="84" t="e">
        <f t="shared" si="106"/>
        <v>#REF!</v>
      </c>
      <c r="T562" s="85" t="e">
        <f t="shared" si="107"/>
        <v>#REF!</v>
      </c>
      <c r="U562" s="85" t="e">
        <f t="shared" si="108"/>
        <v>#REF!</v>
      </c>
      <c r="V562" s="86" t="e">
        <f>#REF!</f>
        <v>#REF!</v>
      </c>
      <c r="W562" s="87">
        <f t="shared" si="109"/>
        <v>0</v>
      </c>
      <c r="X562" s="87">
        <f t="shared" si="109"/>
        <v>0</v>
      </c>
      <c r="Y562" s="88">
        <f t="shared" si="110"/>
        <v>0</v>
      </c>
      <c r="Z562" s="88">
        <f t="shared" si="111"/>
        <v>0</v>
      </c>
      <c r="AA562" s="88">
        <f t="shared" si="112"/>
        <v>4</v>
      </c>
    </row>
    <row r="563" spans="9:27">
      <c r="I563" s="82" t="e">
        <f>IF(#REF!&lt;&gt;"",#REF!,"")</f>
        <v>#REF!</v>
      </c>
      <c r="J563" s="82" t="e">
        <f t="shared" si="113"/>
        <v>#REF!</v>
      </c>
      <c r="L563" s="83" t="e">
        <f t="shared" si="114"/>
        <v>#REF!</v>
      </c>
      <c r="M563" s="82" t="e">
        <f t="shared" si="117"/>
        <v>#REF!</v>
      </c>
      <c r="N563" s="82" t="e">
        <f t="shared" si="115"/>
        <v>#REF!</v>
      </c>
      <c r="O563" s="82" t="e">
        <f t="shared" si="116"/>
        <v>#REF!</v>
      </c>
      <c r="Q563" s="84" t="str">
        <f t="shared" si="118"/>
        <v/>
      </c>
      <c r="R563" s="85" t="e">
        <f t="shared" si="106"/>
        <v>#REF!</v>
      </c>
      <c r="S563" s="84" t="e">
        <f t="shared" si="106"/>
        <v>#REF!</v>
      </c>
      <c r="T563" s="85" t="e">
        <f t="shared" si="107"/>
        <v>#REF!</v>
      </c>
      <c r="U563" s="85" t="e">
        <f t="shared" si="108"/>
        <v>#REF!</v>
      </c>
      <c r="V563" s="86" t="e">
        <f>#REF!</f>
        <v>#REF!</v>
      </c>
      <c r="W563" s="87">
        <f t="shared" si="109"/>
        <v>0</v>
      </c>
      <c r="X563" s="87">
        <f t="shared" si="109"/>
        <v>0</v>
      </c>
      <c r="Y563" s="88">
        <f t="shared" si="110"/>
        <v>0</v>
      </c>
      <c r="Z563" s="88">
        <f t="shared" si="111"/>
        <v>0</v>
      </c>
      <c r="AA563" s="88">
        <f t="shared" si="112"/>
        <v>4</v>
      </c>
    </row>
    <row r="564" spans="9:27">
      <c r="I564" s="82" t="e">
        <f>IF(#REF!&lt;&gt;"",#REF!,"")</f>
        <v>#REF!</v>
      </c>
      <c r="J564" s="82" t="e">
        <f t="shared" si="113"/>
        <v>#REF!</v>
      </c>
      <c r="L564" s="83" t="e">
        <f t="shared" si="114"/>
        <v>#REF!</v>
      </c>
      <c r="M564" s="82" t="e">
        <f t="shared" si="117"/>
        <v>#REF!</v>
      </c>
      <c r="N564" s="82" t="e">
        <f t="shared" si="115"/>
        <v>#REF!</v>
      </c>
      <c r="O564" s="82" t="e">
        <f t="shared" si="116"/>
        <v>#REF!</v>
      </c>
      <c r="Q564" s="84" t="str">
        <f t="shared" si="118"/>
        <v/>
      </c>
      <c r="R564" s="85" t="e">
        <f t="shared" si="106"/>
        <v>#REF!</v>
      </c>
      <c r="S564" s="84" t="e">
        <f t="shared" si="106"/>
        <v>#REF!</v>
      </c>
      <c r="T564" s="85" t="e">
        <f t="shared" si="107"/>
        <v>#REF!</v>
      </c>
      <c r="U564" s="85" t="e">
        <f t="shared" si="108"/>
        <v>#REF!</v>
      </c>
      <c r="V564" s="86" t="e">
        <f>#REF!</f>
        <v>#REF!</v>
      </c>
      <c r="W564" s="87">
        <f t="shared" si="109"/>
        <v>0</v>
      </c>
      <c r="X564" s="87">
        <f t="shared" si="109"/>
        <v>0</v>
      </c>
      <c r="Y564" s="88">
        <f t="shared" si="110"/>
        <v>0</v>
      </c>
      <c r="Z564" s="88">
        <f t="shared" si="111"/>
        <v>0</v>
      </c>
      <c r="AA564" s="88">
        <f t="shared" si="112"/>
        <v>4</v>
      </c>
    </row>
    <row r="565" spans="9:27">
      <c r="I565" s="82" t="e">
        <f>IF(#REF!&lt;&gt;"",#REF!,"")</f>
        <v>#REF!</v>
      </c>
      <c r="J565" s="82" t="e">
        <f t="shared" si="113"/>
        <v>#REF!</v>
      </c>
      <c r="L565" s="83" t="e">
        <f t="shared" si="114"/>
        <v>#REF!</v>
      </c>
      <c r="M565" s="82" t="e">
        <f t="shared" si="117"/>
        <v>#REF!</v>
      </c>
      <c r="N565" s="82" t="e">
        <f t="shared" si="115"/>
        <v>#REF!</v>
      </c>
      <c r="O565" s="82" t="e">
        <f t="shared" si="116"/>
        <v>#REF!</v>
      </c>
      <c r="Q565" s="84" t="str">
        <f t="shared" si="118"/>
        <v/>
      </c>
      <c r="R565" s="85" t="e">
        <f t="shared" si="106"/>
        <v>#REF!</v>
      </c>
      <c r="S565" s="84" t="e">
        <f t="shared" si="106"/>
        <v>#REF!</v>
      </c>
      <c r="T565" s="85" t="e">
        <f t="shared" si="107"/>
        <v>#REF!</v>
      </c>
      <c r="U565" s="85" t="e">
        <f t="shared" si="108"/>
        <v>#REF!</v>
      </c>
      <c r="V565" s="86" t="e">
        <f>#REF!</f>
        <v>#REF!</v>
      </c>
      <c r="W565" s="87">
        <f t="shared" si="109"/>
        <v>0</v>
      </c>
      <c r="X565" s="87">
        <f t="shared" si="109"/>
        <v>0</v>
      </c>
      <c r="Y565" s="88">
        <f t="shared" si="110"/>
        <v>0</v>
      </c>
      <c r="Z565" s="88">
        <f t="shared" si="111"/>
        <v>0</v>
      </c>
      <c r="AA565" s="88">
        <f t="shared" si="112"/>
        <v>4</v>
      </c>
    </row>
    <row r="566" spans="9:27">
      <c r="I566" s="82" t="e">
        <f>IF(#REF!&lt;&gt;"",#REF!,"")</f>
        <v>#REF!</v>
      </c>
      <c r="J566" s="82" t="e">
        <f t="shared" si="113"/>
        <v>#REF!</v>
      </c>
      <c r="L566" s="83" t="e">
        <f t="shared" si="114"/>
        <v>#REF!</v>
      </c>
      <c r="M566" s="82" t="e">
        <f t="shared" si="117"/>
        <v>#REF!</v>
      </c>
      <c r="N566" s="82" t="e">
        <f t="shared" si="115"/>
        <v>#REF!</v>
      </c>
      <c r="O566" s="82" t="e">
        <f t="shared" si="116"/>
        <v>#REF!</v>
      </c>
      <c r="Q566" s="84" t="str">
        <f t="shared" si="118"/>
        <v/>
      </c>
      <c r="R566" s="85" t="e">
        <f t="shared" si="106"/>
        <v>#REF!</v>
      </c>
      <c r="S566" s="84" t="e">
        <f t="shared" si="106"/>
        <v>#REF!</v>
      </c>
      <c r="T566" s="85" t="e">
        <f t="shared" si="107"/>
        <v>#REF!</v>
      </c>
      <c r="U566" s="85" t="e">
        <f t="shared" si="108"/>
        <v>#REF!</v>
      </c>
      <c r="V566" s="86" t="e">
        <f>#REF!</f>
        <v>#REF!</v>
      </c>
      <c r="W566" s="87">
        <f t="shared" si="109"/>
        <v>0</v>
      </c>
      <c r="X566" s="87">
        <f t="shared" si="109"/>
        <v>0</v>
      </c>
      <c r="Y566" s="88">
        <f t="shared" si="110"/>
        <v>0</v>
      </c>
      <c r="Z566" s="88">
        <f t="shared" si="111"/>
        <v>0</v>
      </c>
      <c r="AA566" s="88">
        <f t="shared" si="112"/>
        <v>4</v>
      </c>
    </row>
    <row r="567" spans="9:27">
      <c r="I567" s="82" t="e">
        <f>IF(#REF!&lt;&gt;"",#REF!,"")</f>
        <v>#REF!</v>
      </c>
      <c r="J567" s="82" t="e">
        <f t="shared" si="113"/>
        <v>#REF!</v>
      </c>
      <c r="L567" s="83" t="e">
        <f t="shared" si="114"/>
        <v>#REF!</v>
      </c>
      <c r="M567" s="82" t="e">
        <f t="shared" si="117"/>
        <v>#REF!</v>
      </c>
      <c r="N567" s="82" t="e">
        <f t="shared" si="115"/>
        <v>#REF!</v>
      </c>
      <c r="O567" s="82" t="e">
        <f t="shared" si="116"/>
        <v>#REF!</v>
      </c>
      <c r="Q567" s="84" t="str">
        <f t="shared" si="118"/>
        <v/>
      </c>
      <c r="R567" s="85" t="e">
        <f t="shared" si="106"/>
        <v>#REF!</v>
      </c>
      <c r="S567" s="84" t="e">
        <f t="shared" si="106"/>
        <v>#REF!</v>
      </c>
      <c r="T567" s="85" t="e">
        <f t="shared" si="107"/>
        <v>#REF!</v>
      </c>
      <c r="U567" s="85" t="e">
        <f t="shared" si="108"/>
        <v>#REF!</v>
      </c>
      <c r="V567" s="86" t="e">
        <f>#REF!</f>
        <v>#REF!</v>
      </c>
      <c r="W567" s="87">
        <f t="shared" si="109"/>
        <v>0</v>
      </c>
      <c r="X567" s="87">
        <f t="shared" si="109"/>
        <v>0</v>
      </c>
      <c r="Y567" s="88">
        <f t="shared" si="110"/>
        <v>0</v>
      </c>
      <c r="Z567" s="88">
        <f t="shared" si="111"/>
        <v>0</v>
      </c>
      <c r="AA567" s="88">
        <f t="shared" si="112"/>
        <v>4</v>
      </c>
    </row>
    <row r="568" spans="9:27">
      <c r="I568" s="82" t="e">
        <f>IF(#REF!&lt;&gt;"",#REF!,"")</f>
        <v>#REF!</v>
      </c>
      <c r="J568" s="82" t="e">
        <f t="shared" si="113"/>
        <v>#REF!</v>
      </c>
      <c r="L568" s="83" t="e">
        <f t="shared" si="114"/>
        <v>#REF!</v>
      </c>
      <c r="M568" s="82" t="e">
        <f t="shared" si="117"/>
        <v>#REF!</v>
      </c>
      <c r="N568" s="82" t="e">
        <f t="shared" si="115"/>
        <v>#REF!</v>
      </c>
      <c r="O568" s="82" t="e">
        <f t="shared" si="116"/>
        <v>#REF!</v>
      </c>
      <c r="Q568" s="84" t="str">
        <f t="shared" si="118"/>
        <v/>
      </c>
      <c r="R568" s="85" t="e">
        <f t="shared" si="106"/>
        <v>#REF!</v>
      </c>
      <c r="S568" s="84" t="e">
        <f t="shared" si="106"/>
        <v>#REF!</v>
      </c>
      <c r="T568" s="85" t="e">
        <f t="shared" si="107"/>
        <v>#REF!</v>
      </c>
      <c r="U568" s="85" t="e">
        <f t="shared" si="108"/>
        <v>#REF!</v>
      </c>
      <c r="V568" s="86" t="e">
        <f>#REF!</f>
        <v>#REF!</v>
      </c>
      <c r="W568" s="87">
        <f t="shared" si="109"/>
        <v>0</v>
      </c>
      <c r="X568" s="87">
        <f t="shared" si="109"/>
        <v>0</v>
      </c>
      <c r="Y568" s="88">
        <f t="shared" si="110"/>
        <v>0</v>
      </c>
      <c r="Z568" s="88">
        <f t="shared" si="111"/>
        <v>0</v>
      </c>
      <c r="AA568" s="88">
        <f t="shared" si="112"/>
        <v>4</v>
      </c>
    </row>
    <row r="569" spans="9:27">
      <c r="I569" s="82" t="e">
        <f>IF(#REF!&lt;&gt;"",#REF!,"")</f>
        <v>#REF!</v>
      </c>
      <c r="J569" s="82" t="e">
        <f t="shared" si="113"/>
        <v>#REF!</v>
      </c>
      <c r="L569" s="83" t="e">
        <f t="shared" si="114"/>
        <v>#REF!</v>
      </c>
      <c r="M569" s="82" t="e">
        <f t="shared" si="117"/>
        <v>#REF!</v>
      </c>
      <c r="N569" s="82" t="e">
        <f t="shared" si="115"/>
        <v>#REF!</v>
      </c>
      <c r="O569" s="82" t="e">
        <f t="shared" si="116"/>
        <v>#REF!</v>
      </c>
      <c r="Q569" s="84" t="str">
        <f t="shared" si="118"/>
        <v/>
      </c>
      <c r="R569" s="85" t="e">
        <f t="shared" si="106"/>
        <v>#REF!</v>
      </c>
      <c r="S569" s="84" t="e">
        <f t="shared" si="106"/>
        <v>#REF!</v>
      </c>
      <c r="T569" s="85" t="e">
        <f t="shared" si="107"/>
        <v>#REF!</v>
      </c>
      <c r="U569" s="85" t="e">
        <f t="shared" si="108"/>
        <v>#REF!</v>
      </c>
      <c r="V569" s="86" t="e">
        <f>#REF!</f>
        <v>#REF!</v>
      </c>
      <c r="W569" s="87">
        <f t="shared" si="109"/>
        <v>0</v>
      </c>
      <c r="X569" s="87">
        <f t="shared" si="109"/>
        <v>0</v>
      </c>
      <c r="Y569" s="88">
        <f t="shared" si="110"/>
        <v>0</v>
      </c>
      <c r="Z569" s="88">
        <f t="shared" si="111"/>
        <v>0</v>
      </c>
      <c r="AA569" s="88">
        <f t="shared" si="112"/>
        <v>4</v>
      </c>
    </row>
    <row r="570" spans="9:27">
      <c r="I570" s="82" t="e">
        <f>IF(#REF!&lt;&gt;"",#REF!,"")</f>
        <v>#REF!</v>
      </c>
      <c r="J570" s="82" t="e">
        <f t="shared" si="113"/>
        <v>#REF!</v>
      </c>
      <c r="L570" s="83" t="e">
        <f t="shared" si="114"/>
        <v>#REF!</v>
      </c>
      <c r="M570" s="82" t="e">
        <f t="shared" si="117"/>
        <v>#REF!</v>
      </c>
      <c r="N570" s="82" t="e">
        <f t="shared" si="115"/>
        <v>#REF!</v>
      </c>
      <c r="O570" s="82" t="e">
        <f t="shared" si="116"/>
        <v>#REF!</v>
      </c>
      <c r="Q570" s="84" t="str">
        <f t="shared" si="118"/>
        <v/>
      </c>
      <c r="R570" s="85" t="e">
        <f t="shared" si="106"/>
        <v>#REF!</v>
      </c>
      <c r="S570" s="84" t="e">
        <f t="shared" si="106"/>
        <v>#REF!</v>
      </c>
      <c r="T570" s="85" t="e">
        <f t="shared" si="107"/>
        <v>#REF!</v>
      </c>
      <c r="U570" s="85" t="e">
        <f t="shared" si="108"/>
        <v>#REF!</v>
      </c>
      <c r="V570" s="86" t="e">
        <f>#REF!</f>
        <v>#REF!</v>
      </c>
      <c r="W570" s="87">
        <f t="shared" si="109"/>
        <v>0</v>
      </c>
      <c r="X570" s="87">
        <f t="shared" si="109"/>
        <v>0</v>
      </c>
      <c r="Y570" s="88">
        <f t="shared" si="110"/>
        <v>0</v>
      </c>
      <c r="Z570" s="88">
        <f t="shared" si="111"/>
        <v>0</v>
      </c>
      <c r="AA570" s="88">
        <f t="shared" si="112"/>
        <v>4</v>
      </c>
    </row>
    <row r="571" spans="9:27">
      <c r="I571" s="82" t="e">
        <f>IF(#REF!&lt;&gt;"",#REF!,"")</f>
        <v>#REF!</v>
      </c>
      <c r="J571" s="82" t="e">
        <f t="shared" si="113"/>
        <v>#REF!</v>
      </c>
      <c r="L571" s="83" t="e">
        <f t="shared" si="114"/>
        <v>#REF!</v>
      </c>
      <c r="M571" s="82" t="e">
        <f t="shared" si="117"/>
        <v>#REF!</v>
      </c>
      <c r="N571" s="82" t="e">
        <f t="shared" si="115"/>
        <v>#REF!</v>
      </c>
      <c r="O571" s="82" t="e">
        <f t="shared" si="116"/>
        <v>#REF!</v>
      </c>
      <c r="Q571" s="84" t="str">
        <f t="shared" si="118"/>
        <v/>
      </c>
      <c r="R571" s="85" t="e">
        <f t="shared" si="106"/>
        <v>#REF!</v>
      </c>
      <c r="S571" s="84" t="e">
        <f t="shared" si="106"/>
        <v>#REF!</v>
      </c>
      <c r="T571" s="85" t="e">
        <f t="shared" si="107"/>
        <v>#REF!</v>
      </c>
      <c r="U571" s="85" t="e">
        <f t="shared" si="108"/>
        <v>#REF!</v>
      </c>
      <c r="V571" s="86" t="e">
        <f>#REF!</f>
        <v>#REF!</v>
      </c>
      <c r="W571" s="87">
        <f t="shared" si="109"/>
        <v>0</v>
      </c>
      <c r="X571" s="87">
        <f t="shared" si="109"/>
        <v>0</v>
      </c>
      <c r="Y571" s="88">
        <f t="shared" si="110"/>
        <v>0</v>
      </c>
      <c r="Z571" s="88">
        <f t="shared" si="111"/>
        <v>0</v>
      </c>
      <c r="AA571" s="88">
        <f t="shared" si="112"/>
        <v>4</v>
      </c>
    </row>
    <row r="572" spans="9:27">
      <c r="I572" s="82" t="e">
        <f>IF(#REF!&lt;&gt;"",#REF!,"")</f>
        <v>#REF!</v>
      </c>
      <c r="J572" s="82" t="e">
        <f t="shared" si="113"/>
        <v>#REF!</v>
      </c>
      <c r="L572" s="83" t="e">
        <f t="shared" si="114"/>
        <v>#REF!</v>
      </c>
      <c r="M572" s="82" t="e">
        <f t="shared" si="117"/>
        <v>#REF!</v>
      </c>
      <c r="N572" s="82" t="e">
        <f t="shared" si="115"/>
        <v>#REF!</v>
      </c>
      <c r="O572" s="82" t="e">
        <f t="shared" si="116"/>
        <v>#REF!</v>
      </c>
      <c r="Q572" s="84" t="str">
        <f t="shared" si="118"/>
        <v/>
      </c>
      <c r="R572" s="85" t="e">
        <f t="shared" si="106"/>
        <v>#REF!</v>
      </c>
      <c r="S572" s="84" t="e">
        <f t="shared" si="106"/>
        <v>#REF!</v>
      </c>
      <c r="T572" s="85" t="e">
        <f t="shared" si="107"/>
        <v>#REF!</v>
      </c>
      <c r="U572" s="85" t="e">
        <f t="shared" si="108"/>
        <v>#REF!</v>
      </c>
      <c r="V572" s="86" t="e">
        <f>#REF!</f>
        <v>#REF!</v>
      </c>
      <c r="W572" s="87">
        <f t="shared" si="109"/>
        <v>0</v>
      </c>
      <c r="X572" s="87">
        <f t="shared" si="109"/>
        <v>0</v>
      </c>
      <c r="Y572" s="88">
        <f t="shared" si="110"/>
        <v>0</v>
      </c>
      <c r="Z572" s="88">
        <f t="shared" si="111"/>
        <v>0</v>
      </c>
      <c r="AA572" s="88">
        <f t="shared" si="112"/>
        <v>4</v>
      </c>
    </row>
    <row r="573" spans="9:27">
      <c r="I573" s="82" t="e">
        <f>IF(#REF!&lt;&gt;"",#REF!,"")</f>
        <v>#REF!</v>
      </c>
      <c r="J573" s="82" t="e">
        <f t="shared" si="113"/>
        <v>#REF!</v>
      </c>
      <c r="L573" s="83" t="e">
        <f t="shared" si="114"/>
        <v>#REF!</v>
      </c>
      <c r="M573" s="82" t="e">
        <f t="shared" si="117"/>
        <v>#REF!</v>
      </c>
      <c r="N573" s="82" t="e">
        <f t="shared" si="115"/>
        <v>#REF!</v>
      </c>
      <c r="O573" s="82" t="e">
        <f t="shared" si="116"/>
        <v>#REF!</v>
      </c>
      <c r="Q573" s="84" t="str">
        <f t="shared" si="118"/>
        <v/>
      </c>
      <c r="R573" s="85" t="e">
        <f t="shared" si="106"/>
        <v>#REF!</v>
      </c>
      <c r="S573" s="84" t="e">
        <f t="shared" si="106"/>
        <v>#REF!</v>
      </c>
      <c r="T573" s="85" t="e">
        <f t="shared" si="107"/>
        <v>#REF!</v>
      </c>
      <c r="U573" s="85" t="e">
        <f t="shared" si="108"/>
        <v>#REF!</v>
      </c>
      <c r="V573" s="86" t="e">
        <f>#REF!</f>
        <v>#REF!</v>
      </c>
      <c r="W573" s="87">
        <f t="shared" si="109"/>
        <v>0</v>
      </c>
      <c r="X573" s="87">
        <f t="shared" si="109"/>
        <v>0</v>
      </c>
      <c r="Y573" s="88">
        <f t="shared" si="110"/>
        <v>0</v>
      </c>
      <c r="Z573" s="88">
        <f t="shared" si="111"/>
        <v>0</v>
      </c>
      <c r="AA573" s="88">
        <f t="shared" si="112"/>
        <v>4</v>
      </c>
    </row>
    <row r="574" spans="9:27">
      <c r="I574" s="82" t="e">
        <f>IF(#REF!&lt;&gt;"",#REF!,"")</f>
        <v>#REF!</v>
      </c>
      <c r="J574" s="82" t="e">
        <f t="shared" si="113"/>
        <v>#REF!</v>
      </c>
      <c r="L574" s="83" t="e">
        <f t="shared" si="114"/>
        <v>#REF!</v>
      </c>
      <c r="M574" s="82" t="e">
        <f t="shared" si="117"/>
        <v>#REF!</v>
      </c>
      <c r="N574" s="82" t="e">
        <f t="shared" si="115"/>
        <v>#REF!</v>
      </c>
      <c r="O574" s="82" t="e">
        <f t="shared" si="116"/>
        <v>#REF!</v>
      </c>
      <c r="Q574" s="84" t="str">
        <f t="shared" si="118"/>
        <v/>
      </c>
      <c r="R574" s="85" t="e">
        <f t="shared" si="106"/>
        <v>#REF!</v>
      </c>
      <c r="S574" s="84" t="e">
        <f t="shared" si="106"/>
        <v>#REF!</v>
      </c>
      <c r="T574" s="85" t="e">
        <f t="shared" si="107"/>
        <v>#REF!</v>
      </c>
      <c r="U574" s="85" t="e">
        <f t="shared" si="108"/>
        <v>#REF!</v>
      </c>
      <c r="V574" s="86" t="e">
        <f>#REF!</f>
        <v>#REF!</v>
      </c>
      <c r="W574" s="87">
        <f t="shared" si="109"/>
        <v>0</v>
      </c>
      <c r="X574" s="87">
        <f t="shared" si="109"/>
        <v>0</v>
      </c>
      <c r="Y574" s="88">
        <f t="shared" si="110"/>
        <v>0</v>
      </c>
      <c r="Z574" s="88">
        <f t="shared" si="111"/>
        <v>0</v>
      </c>
      <c r="AA574" s="88">
        <f t="shared" si="112"/>
        <v>4</v>
      </c>
    </row>
    <row r="575" spans="9:27">
      <c r="I575" s="82" t="e">
        <f>IF(#REF!&lt;&gt;"",#REF!,"")</f>
        <v>#REF!</v>
      </c>
      <c r="J575" s="82" t="e">
        <f t="shared" si="113"/>
        <v>#REF!</v>
      </c>
      <c r="L575" s="83" t="e">
        <f t="shared" si="114"/>
        <v>#REF!</v>
      </c>
      <c r="M575" s="82" t="e">
        <f t="shared" si="117"/>
        <v>#REF!</v>
      </c>
      <c r="N575" s="82" t="e">
        <f t="shared" si="115"/>
        <v>#REF!</v>
      </c>
      <c r="O575" s="82" t="e">
        <f t="shared" si="116"/>
        <v>#REF!</v>
      </c>
      <c r="Q575" s="84" t="str">
        <f t="shared" si="118"/>
        <v/>
      </c>
      <c r="R575" s="85" t="e">
        <f t="shared" si="106"/>
        <v>#REF!</v>
      </c>
      <c r="S575" s="84" t="e">
        <f t="shared" si="106"/>
        <v>#REF!</v>
      </c>
      <c r="T575" s="85" t="e">
        <f t="shared" si="107"/>
        <v>#REF!</v>
      </c>
      <c r="U575" s="85" t="e">
        <f t="shared" si="108"/>
        <v>#REF!</v>
      </c>
      <c r="V575" s="86" t="e">
        <f>#REF!</f>
        <v>#REF!</v>
      </c>
      <c r="W575" s="87">
        <f t="shared" si="109"/>
        <v>0</v>
      </c>
      <c r="X575" s="87">
        <f t="shared" si="109"/>
        <v>0</v>
      </c>
      <c r="Y575" s="88">
        <f t="shared" si="110"/>
        <v>0</v>
      </c>
      <c r="Z575" s="88">
        <f t="shared" si="111"/>
        <v>0</v>
      </c>
      <c r="AA575" s="88">
        <f t="shared" si="112"/>
        <v>4</v>
      </c>
    </row>
    <row r="576" spans="9:27">
      <c r="I576" s="82" t="e">
        <f>IF(#REF!&lt;&gt;"",#REF!,"")</f>
        <v>#REF!</v>
      </c>
      <c r="J576" s="82" t="e">
        <f t="shared" si="113"/>
        <v>#REF!</v>
      </c>
      <c r="L576" s="83" t="e">
        <f t="shared" si="114"/>
        <v>#REF!</v>
      </c>
      <c r="M576" s="82" t="e">
        <f t="shared" si="117"/>
        <v>#REF!</v>
      </c>
      <c r="N576" s="82" t="e">
        <f t="shared" si="115"/>
        <v>#REF!</v>
      </c>
      <c r="O576" s="82" t="e">
        <f t="shared" si="116"/>
        <v>#REF!</v>
      </c>
      <c r="Q576" s="84" t="str">
        <f t="shared" si="118"/>
        <v/>
      </c>
      <c r="R576" s="85" t="e">
        <f t="shared" ref="R576:S639" si="119">IF(L576="","",L576)</f>
        <v>#REF!</v>
      </c>
      <c r="S576" s="84" t="e">
        <f t="shared" si="119"/>
        <v>#REF!</v>
      </c>
      <c r="T576" s="85" t="e">
        <f t="shared" ref="T576:T639" si="120">IF(W576=1,"",N576)</f>
        <v>#REF!</v>
      </c>
      <c r="U576" s="85" t="e">
        <f t="shared" ref="U576:U639" si="121">IF(OR(W576=1,X576=1),"",O576)</f>
        <v>#REF!</v>
      </c>
      <c r="V576" s="86" t="e">
        <f>#REF!</f>
        <v>#REF!</v>
      </c>
      <c r="W576" s="87">
        <f t="shared" si="109"/>
        <v>0</v>
      </c>
      <c r="X576" s="87">
        <f t="shared" si="109"/>
        <v>0</v>
      </c>
      <c r="Y576" s="88">
        <f t="shared" si="110"/>
        <v>0</v>
      </c>
      <c r="Z576" s="88">
        <f t="shared" si="111"/>
        <v>0</v>
      </c>
      <c r="AA576" s="88">
        <f t="shared" si="112"/>
        <v>4</v>
      </c>
    </row>
    <row r="577" spans="9:27">
      <c r="I577" s="82" t="e">
        <f>IF(#REF!&lt;&gt;"",#REF!,"")</f>
        <v>#REF!</v>
      </c>
      <c r="J577" s="82" t="e">
        <f t="shared" si="113"/>
        <v>#REF!</v>
      </c>
      <c r="L577" s="83" t="e">
        <f t="shared" si="114"/>
        <v>#REF!</v>
      </c>
      <c r="M577" s="82" t="e">
        <f t="shared" si="117"/>
        <v>#REF!</v>
      </c>
      <c r="N577" s="82" t="e">
        <f t="shared" si="115"/>
        <v>#REF!</v>
      </c>
      <c r="O577" s="82" t="e">
        <f t="shared" si="116"/>
        <v>#REF!</v>
      </c>
      <c r="Q577" s="84" t="str">
        <f t="shared" si="118"/>
        <v/>
      </c>
      <c r="R577" s="85" t="e">
        <f t="shared" si="119"/>
        <v>#REF!</v>
      </c>
      <c r="S577" s="84" t="e">
        <f t="shared" si="119"/>
        <v>#REF!</v>
      </c>
      <c r="T577" s="85" t="e">
        <f t="shared" si="120"/>
        <v>#REF!</v>
      </c>
      <c r="U577" s="85" t="e">
        <f t="shared" si="121"/>
        <v>#REF!</v>
      </c>
      <c r="V577" s="86" t="e">
        <f>#REF!</f>
        <v>#REF!</v>
      </c>
      <c r="W577" s="87">
        <f t="shared" ref="W577:X640" si="122">COUNTIFS(R577,"&gt;&lt;")</f>
        <v>0</v>
      </c>
      <c r="X577" s="87">
        <f t="shared" si="122"/>
        <v>0</v>
      </c>
      <c r="Y577" s="88">
        <f t="shared" ref="Y577:Y640" si="123">COUNTIFS(R577:U577,"*")</f>
        <v>0</v>
      </c>
      <c r="Z577" s="88">
        <f t="shared" ref="Z577:Z640" si="124">COUNTIFS(R577:U577,"&gt;&lt;")</f>
        <v>0</v>
      </c>
      <c r="AA577" s="88">
        <f t="shared" ref="AA577:AA640" si="125">COUNTIFS(R577:U577,"&lt;&gt;")</f>
        <v>4</v>
      </c>
    </row>
    <row r="578" spans="9:27">
      <c r="I578" s="82" t="e">
        <f>IF(#REF!&lt;&gt;"",#REF!,"")</f>
        <v>#REF!</v>
      </c>
      <c r="J578" s="82" t="e">
        <f t="shared" si="113"/>
        <v>#REF!</v>
      </c>
      <c r="L578" s="83" t="e">
        <f t="shared" si="114"/>
        <v>#REF!</v>
      </c>
      <c r="M578" s="82" t="e">
        <f t="shared" si="117"/>
        <v>#REF!</v>
      </c>
      <c r="N578" s="82" t="e">
        <f t="shared" si="115"/>
        <v>#REF!</v>
      </c>
      <c r="O578" s="82" t="e">
        <f t="shared" si="116"/>
        <v>#REF!</v>
      </c>
      <c r="Q578" s="84" t="str">
        <f t="shared" si="118"/>
        <v/>
      </c>
      <c r="R578" s="85" t="e">
        <f t="shared" si="119"/>
        <v>#REF!</v>
      </c>
      <c r="S578" s="84" t="e">
        <f t="shared" si="119"/>
        <v>#REF!</v>
      </c>
      <c r="T578" s="85" t="e">
        <f t="shared" si="120"/>
        <v>#REF!</v>
      </c>
      <c r="U578" s="85" t="e">
        <f t="shared" si="121"/>
        <v>#REF!</v>
      </c>
      <c r="V578" s="86" t="e">
        <f>#REF!</f>
        <v>#REF!</v>
      </c>
      <c r="W578" s="87">
        <f t="shared" si="122"/>
        <v>0</v>
      </c>
      <c r="X578" s="87">
        <f t="shared" si="122"/>
        <v>0</v>
      </c>
      <c r="Y578" s="88">
        <f t="shared" si="123"/>
        <v>0</v>
      </c>
      <c r="Z578" s="88">
        <f t="shared" si="124"/>
        <v>0</v>
      </c>
      <c r="AA578" s="88">
        <f t="shared" si="125"/>
        <v>4</v>
      </c>
    </row>
    <row r="579" spans="9:27">
      <c r="I579" s="82" t="e">
        <f>IF(#REF!&lt;&gt;"",#REF!,"")</f>
        <v>#REF!</v>
      </c>
      <c r="J579" s="82" t="e">
        <f t="shared" ref="J579:J642" si="126">LEFT(I579,1)</f>
        <v>#REF!</v>
      </c>
      <c r="L579" s="83" t="e">
        <f t="shared" ref="L579:L642" si="127">IF(OR(J579="E",J579="L",J579="M"),"",I579)</f>
        <v>#REF!</v>
      </c>
      <c r="M579" s="82" t="e">
        <f t="shared" si="117"/>
        <v>#REF!</v>
      </c>
      <c r="N579" s="82" t="e">
        <f t="shared" ref="N579:N642" si="128">IF(OR(J579="D",J579="E",J579="L"),"",I579)</f>
        <v>#REF!</v>
      </c>
      <c r="O579" s="82" t="e">
        <f t="shared" ref="O579:O642" si="129">IF(OR(J579="D",J579="E",J579="M"),"",I579)</f>
        <v>#REF!</v>
      </c>
      <c r="Q579" s="84" t="str">
        <f t="shared" si="118"/>
        <v/>
      </c>
      <c r="R579" s="85" t="e">
        <f t="shared" si="119"/>
        <v>#REF!</v>
      </c>
      <c r="S579" s="84" t="e">
        <f t="shared" si="119"/>
        <v>#REF!</v>
      </c>
      <c r="T579" s="85" t="e">
        <f t="shared" si="120"/>
        <v>#REF!</v>
      </c>
      <c r="U579" s="85" t="e">
        <f t="shared" si="121"/>
        <v>#REF!</v>
      </c>
      <c r="V579" s="86" t="e">
        <f>#REF!</f>
        <v>#REF!</v>
      </c>
      <c r="W579" s="87">
        <f t="shared" si="122"/>
        <v>0</v>
      </c>
      <c r="X579" s="87">
        <f t="shared" si="122"/>
        <v>0</v>
      </c>
      <c r="Y579" s="88">
        <f t="shared" si="123"/>
        <v>0</v>
      </c>
      <c r="Z579" s="88">
        <f t="shared" si="124"/>
        <v>0</v>
      </c>
      <c r="AA579" s="88">
        <f t="shared" si="125"/>
        <v>4</v>
      </c>
    </row>
    <row r="580" spans="9:27">
      <c r="I580" s="82" t="e">
        <f>IF(#REF!&lt;&gt;"",#REF!,"")</f>
        <v>#REF!</v>
      </c>
      <c r="J580" s="82" t="e">
        <f t="shared" si="126"/>
        <v>#REF!</v>
      </c>
      <c r="L580" s="83" t="e">
        <f t="shared" si="127"/>
        <v>#REF!</v>
      </c>
      <c r="M580" s="82" t="e">
        <f t="shared" si="117"/>
        <v>#REF!</v>
      </c>
      <c r="N580" s="82" t="e">
        <f t="shared" si="128"/>
        <v>#REF!</v>
      </c>
      <c r="O580" s="82" t="e">
        <f t="shared" si="129"/>
        <v>#REF!</v>
      </c>
      <c r="Q580" s="84" t="str">
        <f t="shared" si="118"/>
        <v/>
      </c>
      <c r="R580" s="85" t="e">
        <f t="shared" si="119"/>
        <v>#REF!</v>
      </c>
      <c r="S580" s="84" t="e">
        <f t="shared" si="119"/>
        <v>#REF!</v>
      </c>
      <c r="T580" s="85" t="e">
        <f t="shared" si="120"/>
        <v>#REF!</v>
      </c>
      <c r="U580" s="85" t="e">
        <f t="shared" si="121"/>
        <v>#REF!</v>
      </c>
      <c r="V580" s="86" t="e">
        <f>#REF!</f>
        <v>#REF!</v>
      </c>
      <c r="W580" s="87">
        <f t="shared" si="122"/>
        <v>0</v>
      </c>
      <c r="X580" s="87">
        <f t="shared" si="122"/>
        <v>0</v>
      </c>
      <c r="Y580" s="88">
        <f t="shared" si="123"/>
        <v>0</v>
      </c>
      <c r="Z580" s="88">
        <f t="shared" si="124"/>
        <v>0</v>
      </c>
      <c r="AA580" s="88">
        <f t="shared" si="125"/>
        <v>4</v>
      </c>
    </row>
    <row r="581" spans="9:27">
      <c r="I581" s="82" t="e">
        <f>IF(#REF!&lt;&gt;"",#REF!,"")</f>
        <v>#REF!</v>
      </c>
      <c r="J581" s="82" t="e">
        <f t="shared" si="126"/>
        <v>#REF!</v>
      </c>
      <c r="L581" s="83" t="e">
        <f t="shared" si="127"/>
        <v>#REF!</v>
      </c>
      <c r="M581" s="82" t="e">
        <f t="shared" si="117"/>
        <v>#REF!</v>
      </c>
      <c r="N581" s="82" t="e">
        <f t="shared" si="128"/>
        <v>#REF!</v>
      </c>
      <c r="O581" s="82" t="e">
        <f t="shared" si="129"/>
        <v>#REF!</v>
      </c>
      <c r="Q581" s="84" t="str">
        <f t="shared" si="118"/>
        <v/>
      </c>
      <c r="R581" s="85" t="e">
        <f t="shared" si="119"/>
        <v>#REF!</v>
      </c>
      <c r="S581" s="84" t="e">
        <f t="shared" si="119"/>
        <v>#REF!</v>
      </c>
      <c r="T581" s="85" t="e">
        <f t="shared" si="120"/>
        <v>#REF!</v>
      </c>
      <c r="U581" s="85" t="e">
        <f t="shared" si="121"/>
        <v>#REF!</v>
      </c>
      <c r="V581" s="86" t="e">
        <f>#REF!</f>
        <v>#REF!</v>
      </c>
      <c r="W581" s="87">
        <f t="shared" si="122"/>
        <v>0</v>
      </c>
      <c r="X581" s="87">
        <f t="shared" si="122"/>
        <v>0</v>
      </c>
      <c r="Y581" s="88">
        <f t="shared" si="123"/>
        <v>0</v>
      </c>
      <c r="Z581" s="88">
        <f t="shared" si="124"/>
        <v>0</v>
      </c>
      <c r="AA581" s="88">
        <f t="shared" si="125"/>
        <v>4</v>
      </c>
    </row>
    <row r="582" spans="9:27">
      <c r="I582" s="82" t="e">
        <f>IF(#REF!&lt;&gt;"",#REF!,"")</f>
        <v>#REF!</v>
      </c>
      <c r="J582" s="82" t="e">
        <f t="shared" si="126"/>
        <v>#REF!</v>
      </c>
      <c r="L582" s="83" t="e">
        <f t="shared" si="127"/>
        <v>#REF!</v>
      </c>
      <c r="M582" s="82" t="e">
        <f t="shared" ref="M582:M645" si="130">IF(OR(J582="D",J582="L",J582="M"),"",I582)</f>
        <v>#REF!</v>
      </c>
      <c r="N582" s="82" t="e">
        <f t="shared" si="128"/>
        <v>#REF!</v>
      </c>
      <c r="O582" s="82" t="e">
        <f t="shared" si="129"/>
        <v>#REF!</v>
      </c>
      <c r="Q582" s="84" t="str">
        <f t="shared" si="118"/>
        <v/>
      </c>
      <c r="R582" s="85" t="e">
        <f t="shared" si="119"/>
        <v>#REF!</v>
      </c>
      <c r="S582" s="84" t="e">
        <f t="shared" si="119"/>
        <v>#REF!</v>
      </c>
      <c r="T582" s="85" t="e">
        <f t="shared" si="120"/>
        <v>#REF!</v>
      </c>
      <c r="U582" s="85" t="e">
        <f t="shared" si="121"/>
        <v>#REF!</v>
      </c>
      <c r="V582" s="86" t="e">
        <f>#REF!</f>
        <v>#REF!</v>
      </c>
      <c r="W582" s="87">
        <f t="shared" si="122"/>
        <v>0</v>
      </c>
      <c r="X582" s="87">
        <f t="shared" si="122"/>
        <v>0</v>
      </c>
      <c r="Y582" s="88">
        <f t="shared" si="123"/>
        <v>0</v>
      </c>
      <c r="Z582" s="88">
        <f t="shared" si="124"/>
        <v>0</v>
      </c>
      <c r="AA582" s="88">
        <f t="shared" si="125"/>
        <v>4</v>
      </c>
    </row>
    <row r="583" spans="9:27">
      <c r="I583" s="82" t="e">
        <f>IF(#REF!&lt;&gt;"",#REF!,"")</f>
        <v>#REF!</v>
      </c>
      <c r="J583" s="82" t="e">
        <f t="shared" si="126"/>
        <v>#REF!</v>
      </c>
      <c r="L583" s="83" t="e">
        <f t="shared" si="127"/>
        <v>#REF!</v>
      </c>
      <c r="M583" s="82" t="e">
        <f t="shared" si="130"/>
        <v>#REF!</v>
      </c>
      <c r="N583" s="82" t="e">
        <f t="shared" si="128"/>
        <v>#REF!</v>
      </c>
      <c r="O583" s="82" t="e">
        <f t="shared" si="129"/>
        <v>#REF!</v>
      </c>
      <c r="Q583" s="84" t="str">
        <f t="shared" si="118"/>
        <v/>
      </c>
      <c r="R583" s="85" t="e">
        <f t="shared" si="119"/>
        <v>#REF!</v>
      </c>
      <c r="S583" s="84" t="e">
        <f t="shared" si="119"/>
        <v>#REF!</v>
      </c>
      <c r="T583" s="85" t="e">
        <f t="shared" si="120"/>
        <v>#REF!</v>
      </c>
      <c r="U583" s="85" t="e">
        <f t="shared" si="121"/>
        <v>#REF!</v>
      </c>
      <c r="V583" s="86" t="e">
        <f>#REF!</f>
        <v>#REF!</v>
      </c>
      <c r="W583" s="87">
        <f t="shared" si="122"/>
        <v>0</v>
      </c>
      <c r="X583" s="87">
        <f t="shared" si="122"/>
        <v>0</v>
      </c>
      <c r="Y583" s="88">
        <f t="shared" si="123"/>
        <v>0</v>
      </c>
      <c r="Z583" s="88">
        <f t="shared" si="124"/>
        <v>0</v>
      </c>
      <c r="AA583" s="88">
        <f t="shared" si="125"/>
        <v>4</v>
      </c>
    </row>
    <row r="584" spans="9:27">
      <c r="I584" s="82" t="e">
        <f>IF(#REF!&lt;&gt;"",#REF!,"")</f>
        <v>#REF!</v>
      </c>
      <c r="J584" s="82" t="e">
        <f t="shared" si="126"/>
        <v>#REF!</v>
      </c>
      <c r="L584" s="83" t="e">
        <f t="shared" si="127"/>
        <v>#REF!</v>
      </c>
      <c r="M584" s="82" t="e">
        <f t="shared" si="130"/>
        <v>#REF!</v>
      </c>
      <c r="N584" s="82" t="e">
        <f t="shared" si="128"/>
        <v>#REF!</v>
      </c>
      <c r="O584" s="82" t="e">
        <f t="shared" si="129"/>
        <v>#REF!</v>
      </c>
      <c r="Q584" s="84" t="str">
        <f t="shared" si="118"/>
        <v/>
      </c>
      <c r="R584" s="85" t="e">
        <f t="shared" si="119"/>
        <v>#REF!</v>
      </c>
      <c r="S584" s="84" t="e">
        <f t="shared" si="119"/>
        <v>#REF!</v>
      </c>
      <c r="T584" s="85" t="e">
        <f t="shared" si="120"/>
        <v>#REF!</v>
      </c>
      <c r="U584" s="85" t="e">
        <f t="shared" si="121"/>
        <v>#REF!</v>
      </c>
      <c r="V584" s="86" t="e">
        <f>#REF!</f>
        <v>#REF!</v>
      </c>
      <c r="W584" s="87">
        <f t="shared" si="122"/>
        <v>0</v>
      </c>
      <c r="X584" s="87">
        <f t="shared" si="122"/>
        <v>0</v>
      </c>
      <c r="Y584" s="88">
        <f t="shared" si="123"/>
        <v>0</v>
      </c>
      <c r="Z584" s="88">
        <f t="shared" si="124"/>
        <v>0</v>
      </c>
      <c r="AA584" s="88">
        <f t="shared" si="125"/>
        <v>4</v>
      </c>
    </row>
    <row r="585" spans="9:27">
      <c r="I585" s="82" t="e">
        <f>IF(#REF!&lt;&gt;"",#REF!,"")</f>
        <v>#REF!</v>
      </c>
      <c r="J585" s="82" t="e">
        <f t="shared" si="126"/>
        <v>#REF!</v>
      </c>
      <c r="L585" s="83" t="e">
        <f t="shared" si="127"/>
        <v>#REF!</v>
      </c>
      <c r="M585" s="82" t="e">
        <f t="shared" si="130"/>
        <v>#REF!</v>
      </c>
      <c r="N585" s="82" t="e">
        <f t="shared" si="128"/>
        <v>#REF!</v>
      </c>
      <c r="O585" s="82" t="e">
        <f t="shared" si="129"/>
        <v>#REF!</v>
      </c>
      <c r="Q585" s="84" t="str">
        <f t="shared" si="118"/>
        <v/>
      </c>
      <c r="R585" s="85" t="e">
        <f t="shared" si="119"/>
        <v>#REF!</v>
      </c>
      <c r="S585" s="84" t="e">
        <f t="shared" si="119"/>
        <v>#REF!</v>
      </c>
      <c r="T585" s="85" t="e">
        <f t="shared" si="120"/>
        <v>#REF!</v>
      </c>
      <c r="U585" s="85" t="e">
        <f t="shared" si="121"/>
        <v>#REF!</v>
      </c>
      <c r="V585" s="86" t="e">
        <f>#REF!</f>
        <v>#REF!</v>
      </c>
      <c r="W585" s="87">
        <f t="shared" si="122"/>
        <v>0</v>
      </c>
      <c r="X585" s="87">
        <f t="shared" si="122"/>
        <v>0</v>
      </c>
      <c r="Y585" s="88">
        <f t="shared" si="123"/>
        <v>0</v>
      </c>
      <c r="Z585" s="88">
        <f t="shared" si="124"/>
        <v>0</v>
      </c>
      <c r="AA585" s="88">
        <f t="shared" si="125"/>
        <v>4</v>
      </c>
    </row>
    <row r="586" spans="9:27">
      <c r="I586" s="82" t="e">
        <f>IF(#REF!&lt;&gt;"",#REF!,"")</f>
        <v>#REF!</v>
      </c>
      <c r="J586" s="82" t="e">
        <f t="shared" si="126"/>
        <v>#REF!</v>
      </c>
      <c r="L586" s="83" t="e">
        <f t="shared" si="127"/>
        <v>#REF!</v>
      </c>
      <c r="M586" s="82" t="e">
        <f t="shared" si="130"/>
        <v>#REF!</v>
      </c>
      <c r="N586" s="82" t="e">
        <f t="shared" si="128"/>
        <v>#REF!</v>
      </c>
      <c r="O586" s="82" t="e">
        <f t="shared" si="129"/>
        <v>#REF!</v>
      </c>
      <c r="Q586" s="84" t="str">
        <f t="shared" si="118"/>
        <v/>
      </c>
      <c r="R586" s="85" t="e">
        <f t="shared" si="119"/>
        <v>#REF!</v>
      </c>
      <c r="S586" s="84" t="e">
        <f t="shared" si="119"/>
        <v>#REF!</v>
      </c>
      <c r="T586" s="85" t="e">
        <f t="shared" si="120"/>
        <v>#REF!</v>
      </c>
      <c r="U586" s="85" t="e">
        <f t="shared" si="121"/>
        <v>#REF!</v>
      </c>
      <c r="V586" s="86" t="e">
        <f>#REF!</f>
        <v>#REF!</v>
      </c>
      <c r="W586" s="87">
        <f t="shared" si="122"/>
        <v>0</v>
      </c>
      <c r="X586" s="87">
        <f t="shared" si="122"/>
        <v>0</v>
      </c>
      <c r="Y586" s="88">
        <f t="shared" si="123"/>
        <v>0</v>
      </c>
      <c r="Z586" s="88">
        <f t="shared" si="124"/>
        <v>0</v>
      </c>
      <c r="AA586" s="88">
        <f t="shared" si="125"/>
        <v>4</v>
      </c>
    </row>
    <row r="587" spans="9:27">
      <c r="I587" s="82" t="e">
        <f>IF(#REF!&lt;&gt;"",#REF!,"")</f>
        <v>#REF!</v>
      </c>
      <c r="J587" s="82" t="e">
        <f t="shared" si="126"/>
        <v>#REF!</v>
      </c>
      <c r="L587" s="83" t="e">
        <f t="shared" si="127"/>
        <v>#REF!</v>
      </c>
      <c r="M587" s="82" t="e">
        <f t="shared" si="130"/>
        <v>#REF!</v>
      </c>
      <c r="N587" s="82" t="e">
        <f t="shared" si="128"/>
        <v>#REF!</v>
      </c>
      <c r="O587" s="82" t="e">
        <f t="shared" si="129"/>
        <v>#REF!</v>
      </c>
      <c r="Q587" s="84" t="str">
        <f t="shared" si="118"/>
        <v/>
      </c>
      <c r="R587" s="85" t="e">
        <f t="shared" si="119"/>
        <v>#REF!</v>
      </c>
      <c r="S587" s="84" t="e">
        <f t="shared" si="119"/>
        <v>#REF!</v>
      </c>
      <c r="T587" s="85" t="e">
        <f t="shared" si="120"/>
        <v>#REF!</v>
      </c>
      <c r="U587" s="85" t="e">
        <f t="shared" si="121"/>
        <v>#REF!</v>
      </c>
      <c r="V587" s="86" t="e">
        <f>#REF!</f>
        <v>#REF!</v>
      </c>
      <c r="W587" s="87">
        <f t="shared" si="122"/>
        <v>0</v>
      </c>
      <c r="X587" s="87">
        <f t="shared" si="122"/>
        <v>0</v>
      </c>
      <c r="Y587" s="88">
        <f t="shared" si="123"/>
        <v>0</v>
      </c>
      <c r="Z587" s="88">
        <f t="shared" si="124"/>
        <v>0</v>
      </c>
      <c r="AA587" s="88">
        <f t="shared" si="125"/>
        <v>4</v>
      </c>
    </row>
    <row r="588" spans="9:27">
      <c r="I588" s="82" t="e">
        <f>IF(#REF!&lt;&gt;"",#REF!,"")</f>
        <v>#REF!</v>
      </c>
      <c r="J588" s="82" t="e">
        <f t="shared" si="126"/>
        <v>#REF!</v>
      </c>
      <c r="L588" s="83" t="e">
        <f t="shared" si="127"/>
        <v>#REF!</v>
      </c>
      <c r="M588" s="82" t="e">
        <f t="shared" si="130"/>
        <v>#REF!</v>
      </c>
      <c r="N588" s="82" t="e">
        <f t="shared" si="128"/>
        <v>#REF!</v>
      </c>
      <c r="O588" s="82" t="e">
        <f t="shared" si="129"/>
        <v>#REF!</v>
      </c>
      <c r="Q588" s="84" t="str">
        <f t="shared" si="118"/>
        <v/>
      </c>
      <c r="R588" s="85" t="e">
        <f t="shared" si="119"/>
        <v>#REF!</v>
      </c>
      <c r="S588" s="84" t="e">
        <f t="shared" si="119"/>
        <v>#REF!</v>
      </c>
      <c r="T588" s="85" t="e">
        <f t="shared" si="120"/>
        <v>#REF!</v>
      </c>
      <c r="U588" s="85" t="e">
        <f t="shared" si="121"/>
        <v>#REF!</v>
      </c>
      <c r="V588" s="86" t="e">
        <f>#REF!</f>
        <v>#REF!</v>
      </c>
      <c r="W588" s="87">
        <f t="shared" si="122"/>
        <v>0</v>
      </c>
      <c r="X588" s="87">
        <f t="shared" si="122"/>
        <v>0</v>
      </c>
      <c r="Y588" s="88">
        <f t="shared" si="123"/>
        <v>0</v>
      </c>
      <c r="Z588" s="88">
        <f t="shared" si="124"/>
        <v>0</v>
      </c>
      <c r="AA588" s="88">
        <f t="shared" si="125"/>
        <v>4</v>
      </c>
    </row>
    <row r="589" spans="9:27">
      <c r="I589" s="82" t="e">
        <f>IF(#REF!&lt;&gt;"",#REF!,"")</f>
        <v>#REF!</v>
      </c>
      <c r="J589" s="82" t="e">
        <f t="shared" si="126"/>
        <v>#REF!</v>
      </c>
      <c r="L589" s="83" t="e">
        <f t="shared" si="127"/>
        <v>#REF!</v>
      </c>
      <c r="M589" s="82" t="e">
        <f t="shared" si="130"/>
        <v>#REF!</v>
      </c>
      <c r="N589" s="82" t="e">
        <f t="shared" si="128"/>
        <v>#REF!</v>
      </c>
      <c r="O589" s="82" t="e">
        <f t="shared" si="129"/>
        <v>#REF!</v>
      </c>
      <c r="Q589" s="84" t="str">
        <f t="shared" si="118"/>
        <v/>
      </c>
      <c r="R589" s="85" t="e">
        <f t="shared" si="119"/>
        <v>#REF!</v>
      </c>
      <c r="S589" s="84" t="e">
        <f t="shared" si="119"/>
        <v>#REF!</v>
      </c>
      <c r="T589" s="85" t="e">
        <f t="shared" si="120"/>
        <v>#REF!</v>
      </c>
      <c r="U589" s="85" t="e">
        <f t="shared" si="121"/>
        <v>#REF!</v>
      </c>
      <c r="V589" s="86" t="e">
        <f>#REF!</f>
        <v>#REF!</v>
      </c>
      <c r="W589" s="87">
        <f t="shared" si="122"/>
        <v>0</v>
      </c>
      <c r="X589" s="87">
        <f t="shared" si="122"/>
        <v>0</v>
      </c>
      <c r="Y589" s="88">
        <f t="shared" si="123"/>
        <v>0</v>
      </c>
      <c r="Z589" s="88">
        <f t="shared" si="124"/>
        <v>0</v>
      </c>
      <c r="AA589" s="88">
        <f t="shared" si="125"/>
        <v>4</v>
      </c>
    </row>
    <row r="590" spans="9:27">
      <c r="I590" s="82" t="e">
        <f>IF(#REF!&lt;&gt;"",#REF!,"")</f>
        <v>#REF!</v>
      </c>
      <c r="J590" s="82" t="e">
        <f t="shared" si="126"/>
        <v>#REF!</v>
      </c>
      <c r="L590" s="83" t="e">
        <f t="shared" si="127"/>
        <v>#REF!</v>
      </c>
      <c r="M590" s="82" t="e">
        <f t="shared" si="130"/>
        <v>#REF!</v>
      </c>
      <c r="N590" s="82" t="e">
        <f t="shared" si="128"/>
        <v>#REF!</v>
      </c>
      <c r="O590" s="82" t="e">
        <f t="shared" si="129"/>
        <v>#REF!</v>
      </c>
      <c r="Q590" s="84" t="str">
        <f t="shared" si="118"/>
        <v/>
      </c>
      <c r="R590" s="85" t="e">
        <f t="shared" si="119"/>
        <v>#REF!</v>
      </c>
      <c r="S590" s="84" t="e">
        <f t="shared" si="119"/>
        <v>#REF!</v>
      </c>
      <c r="T590" s="85" t="e">
        <f t="shared" si="120"/>
        <v>#REF!</v>
      </c>
      <c r="U590" s="85" t="e">
        <f t="shared" si="121"/>
        <v>#REF!</v>
      </c>
      <c r="V590" s="86" t="e">
        <f>#REF!</f>
        <v>#REF!</v>
      </c>
      <c r="W590" s="87">
        <f t="shared" si="122"/>
        <v>0</v>
      </c>
      <c r="X590" s="87">
        <f t="shared" si="122"/>
        <v>0</v>
      </c>
      <c r="Y590" s="88">
        <f t="shared" si="123"/>
        <v>0</v>
      </c>
      <c r="Z590" s="88">
        <f t="shared" si="124"/>
        <v>0</v>
      </c>
      <c r="AA590" s="88">
        <f t="shared" si="125"/>
        <v>4</v>
      </c>
    </row>
    <row r="591" spans="9:27">
      <c r="I591" s="82" t="e">
        <f>IF(#REF!&lt;&gt;"",#REF!,"")</f>
        <v>#REF!</v>
      </c>
      <c r="J591" s="82" t="e">
        <f t="shared" si="126"/>
        <v>#REF!</v>
      </c>
      <c r="L591" s="83" t="e">
        <f t="shared" si="127"/>
        <v>#REF!</v>
      </c>
      <c r="M591" s="82" t="e">
        <f t="shared" si="130"/>
        <v>#REF!</v>
      </c>
      <c r="N591" s="82" t="e">
        <f t="shared" si="128"/>
        <v>#REF!</v>
      </c>
      <c r="O591" s="82" t="e">
        <f t="shared" si="129"/>
        <v>#REF!</v>
      </c>
      <c r="Q591" s="84" t="str">
        <f t="shared" si="118"/>
        <v/>
      </c>
      <c r="R591" s="85" t="e">
        <f t="shared" si="119"/>
        <v>#REF!</v>
      </c>
      <c r="S591" s="84" t="e">
        <f t="shared" si="119"/>
        <v>#REF!</v>
      </c>
      <c r="T591" s="85" t="e">
        <f t="shared" si="120"/>
        <v>#REF!</v>
      </c>
      <c r="U591" s="85" t="e">
        <f t="shared" si="121"/>
        <v>#REF!</v>
      </c>
      <c r="V591" s="86" t="e">
        <f>#REF!</f>
        <v>#REF!</v>
      </c>
      <c r="W591" s="87">
        <f t="shared" si="122"/>
        <v>0</v>
      </c>
      <c r="X591" s="87">
        <f t="shared" si="122"/>
        <v>0</v>
      </c>
      <c r="Y591" s="88">
        <f t="shared" si="123"/>
        <v>0</v>
      </c>
      <c r="Z591" s="88">
        <f t="shared" si="124"/>
        <v>0</v>
      </c>
      <c r="AA591" s="88">
        <f t="shared" si="125"/>
        <v>4</v>
      </c>
    </row>
    <row r="592" spans="9:27">
      <c r="I592" s="82" t="e">
        <f>IF(#REF!&lt;&gt;"",#REF!,"")</f>
        <v>#REF!</v>
      </c>
      <c r="J592" s="82" t="e">
        <f t="shared" si="126"/>
        <v>#REF!</v>
      </c>
      <c r="L592" s="83" t="e">
        <f t="shared" si="127"/>
        <v>#REF!</v>
      </c>
      <c r="M592" s="82" t="e">
        <f t="shared" si="130"/>
        <v>#REF!</v>
      </c>
      <c r="N592" s="82" t="e">
        <f t="shared" si="128"/>
        <v>#REF!</v>
      </c>
      <c r="O592" s="82" t="e">
        <f t="shared" si="129"/>
        <v>#REF!</v>
      </c>
      <c r="Q592" s="84" t="str">
        <f t="shared" si="118"/>
        <v/>
      </c>
      <c r="R592" s="85" t="e">
        <f t="shared" si="119"/>
        <v>#REF!</v>
      </c>
      <c r="S592" s="84" t="e">
        <f t="shared" si="119"/>
        <v>#REF!</v>
      </c>
      <c r="T592" s="85" t="e">
        <f t="shared" si="120"/>
        <v>#REF!</v>
      </c>
      <c r="U592" s="85" t="e">
        <f t="shared" si="121"/>
        <v>#REF!</v>
      </c>
      <c r="V592" s="86" t="e">
        <f>#REF!</f>
        <v>#REF!</v>
      </c>
      <c r="W592" s="87">
        <f t="shared" si="122"/>
        <v>0</v>
      </c>
      <c r="X592" s="87">
        <f t="shared" si="122"/>
        <v>0</v>
      </c>
      <c r="Y592" s="88">
        <f t="shared" si="123"/>
        <v>0</v>
      </c>
      <c r="Z592" s="88">
        <f t="shared" si="124"/>
        <v>0</v>
      </c>
      <c r="AA592" s="88">
        <f t="shared" si="125"/>
        <v>4</v>
      </c>
    </row>
    <row r="593" spans="9:27">
      <c r="I593" s="82" t="e">
        <f>IF(#REF!&lt;&gt;"",#REF!,"")</f>
        <v>#REF!</v>
      </c>
      <c r="J593" s="82" t="e">
        <f t="shared" si="126"/>
        <v>#REF!</v>
      </c>
      <c r="L593" s="83" t="e">
        <f t="shared" si="127"/>
        <v>#REF!</v>
      </c>
      <c r="M593" s="82" t="e">
        <f t="shared" si="130"/>
        <v>#REF!</v>
      </c>
      <c r="N593" s="82" t="e">
        <f t="shared" si="128"/>
        <v>#REF!</v>
      </c>
      <c r="O593" s="82" t="e">
        <f t="shared" si="129"/>
        <v>#REF!</v>
      </c>
      <c r="Q593" s="84" t="str">
        <f t="shared" si="118"/>
        <v/>
      </c>
      <c r="R593" s="85" t="e">
        <f t="shared" si="119"/>
        <v>#REF!</v>
      </c>
      <c r="S593" s="84" t="e">
        <f t="shared" si="119"/>
        <v>#REF!</v>
      </c>
      <c r="T593" s="85" t="e">
        <f t="shared" si="120"/>
        <v>#REF!</v>
      </c>
      <c r="U593" s="85" t="e">
        <f t="shared" si="121"/>
        <v>#REF!</v>
      </c>
      <c r="V593" s="86" t="e">
        <f>#REF!</f>
        <v>#REF!</v>
      </c>
      <c r="W593" s="87">
        <f t="shared" si="122"/>
        <v>0</v>
      </c>
      <c r="X593" s="87">
        <f t="shared" si="122"/>
        <v>0</v>
      </c>
      <c r="Y593" s="88">
        <f t="shared" si="123"/>
        <v>0</v>
      </c>
      <c r="Z593" s="88">
        <f t="shared" si="124"/>
        <v>0</v>
      </c>
      <c r="AA593" s="88">
        <f t="shared" si="125"/>
        <v>4</v>
      </c>
    </row>
    <row r="594" spans="9:27">
      <c r="I594" s="82" t="e">
        <f>IF(#REF!&lt;&gt;"",#REF!,"")</f>
        <v>#REF!</v>
      </c>
      <c r="J594" s="82" t="e">
        <f t="shared" si="126"/>
        <v>#REF!</v>
      </c>
      <c r="L594" s="83" t="e">
        <f t="shared" si="127"/>
        <v>#REF!</v>
      </c>
      <c r="M594" s="82" t="e">
        <f t="shared" si="130"/>
        <v>#REF!</v>
      </c>
      <c r="N594" s="82" t="e">
        <f t="shared" si="128"/>
        <v>#REF!</v>
      </c>
      <c r="O594" s="82" t="e">
        <f t="shared" si="129"/>
        <v>#REF!</v>
      </c>
      <c r="Q594" s="84" t="str">
        <f t="shared" si="118"/>
        <v/>
      </c>
      <c r="R594" s="85" t="e">
        <f t="shared" si="119"/>
        <v>#REF!</v>
      </c>
      <c r="S594" s="84" t="e">
        <f t="shared" si="119"/>
        <v>#REF!</v>
      </c>
      <c r="T594" s="85" t="e">
        <f t="shared" si="120"/>
        <v>#REF!</v>
      </c>
      <c r="U594" s="85" t="e">
        <f t="shared" si="121"/>
        <v>#REF!</v>
      </c>
      <c r="V594" s="86" t="e">
        <f>#REF!</f>
        <v>#REF!</v>
      </c>
      <c r="W594" s="87">
        <f t="shared" si="122"/>
        <v>0</v>
      </c>
      <c r="X594" s="87">
        <f t="shared" si="122"/>
        <v>0</v>
      </c>
      <c r="Y594" s="88">
        <f t="shared" si="123"/>
        <v>0</v>
      </c>
      <c r="Z594" s="88">
        <f t="shared" si="124"/>
        <v>0</v>
      </c>
      <c r="AA594" s="88">
        <f t="shared" si="125"/>
        <v>4</v>
      </c>
    </row>
    <row r="595" spans="9:27">
      <c r="I595" s="82" t="e">
        <f>IF(#REF!&lt;&gt;"",#REF!,"")</f>
        <v>#REF!</v>
      </c>
      <c r="J595" s="82" t="e">
        <f t="shared" si="126"/>
        <v>#REF!</v>
      </c>
      <c r="L595" s="83" t="e">
        <f t="shared" si="127"/>
        <v>#REF!</v>
      </c>
      <c r="M595" s="82" t="e">
        <f t="shared" si="130"/>
        <v>#REF!</v>
      </c>
      <c r="N595" s="82" t="e">
        <f t="shared" si="128"/>
        <v>#REF!</v>
      </c>
      <c r="O595" s="82" t="e">
        <f t="shared" si="129"/>
        <v>#REF!</v>
      </c>
      <c r="Q595" s="84" t="str">
        <f t="shared" si="118"/>
        <v/>
      </c>
      <c r="R595" s="85" t="e">
        <f t="shared" si="119"/>
        <v>#REF!</v>
      </c>
      <c r="S595" s="84" t="e">
        <f t="shared" si="119"/>
        <v>#REF!</v>
      </c>
      <c r="T595" s="85" t="e">
        <f t="shared" si="120"/>
        <v>#REF!</v>
      </c>
      <c r="U595" s="85" t="e">
        <f t="shared" si="121"/>
        <v>#REF!</v>
      </c>
      <c r="V595" s="86" t="e">
        <f>#REF!</f>
        <v>#REF!</v>
      </c>
      <c r="W595" s="87">
        <f t="shared" si="122"/>
        <v>0</v>
      </c>
      <c r="X595" s="87">
        <f t="shared" si="122"/>
        <v>0</v>
      </c>
      <c r="Y595" s="88">
        <f t="shared" si="123"/>
        <v>0</v>
      </c>
      <c r="Z595" s="88">
        <f t="shared" si="124"/>
        <v>0</v>
      </c>
      <c r="AA595" s="88">
        <f t="shared" si="125"/>
        <v>4</v>
      </c>
    </row>
    <row r="596" spans="9:27">
      <c r="I596" s="82" t="e">
        <f>IF(#REF!&lt;&gt;"",#REF!,"")</f>
        <v>#REF!</v>
      </c>
      <c r="J596" s="82" t="e">
        <f t="shared" si="126"/>
        <v>#REF!</v>
      </c>
      <c r="L596" s="83" t="e">
        <f t="shared" si="127"/>
        <v>#REF!</v>
      </c>
      <c r="M596" s="82" t="e">
        <f t="shared" si="130"/>
        <v>#REF!</v>
      </c>
      <c r="N596" s="82" t="e">
        <f t="shared" si="128"/>
        <v>#REF!</v>
      </c>
      <c r="O596" s="82" t="e">
        <f t="shared" si="129"/>
        <v>#REF!</v>
      </c>
      <c r="Q596" s="84" t="str">
        <f t="shared" si="118"/>
        <v/>
      </c>
      <c r="R596" s="85" t="e">
        <f t="shared" si="119"/>
        <v>#REF!</v>
      </c>
      <c r="S596" s="84" t="e">
        <f t="shared" si="119"/>
        <v>#REF!</v>
      </c>
      <c r="T596" s="85" t="e">
        <f t="shared" si="120"/>
        <v>#REF!</v>
      </c>
      <c r="U596" s="85" t="e">
        <f t="shared" si="121"/>
        <v>#REF!</v>
      </c>
      <c r="V596" s="86" t="e">
        <f>#REF!</f>
        <v>#REF!</v>
      </c>
      <c r="W596" s="87">
        <f t="shared" si="122"/>
        <v>0</v>
      </c>
      <c r="X596" s="87">
        <f t="shared" si="122"/>
        <v>0</v>
      </c>
      <c r="Y596" s="88">
        <f t="shared" si="123"/>
        <v>0</v>
      </c>
      <c r="Z596" s="88">
        <f t="shared" si="124"/>
        <v>0</v>
      </c>
      <c r="AA596" s="88">
        <f t="shared" si="125"/>
        <v>4</v>
      </c>
    </row>
    <row r="597" spans="9:27">
      <c r="I597" s="82" t="e">
        <f>IF(#REF!&lt;&gt;"",#REF!,"")</f>
        <v>#REF!</v>
      </c>
      <c r="J597" s="82" t="e">
        <f t="shared" si="126"/>
        <v>#REF!</v>
      </c>
      <c r="L597" s="83" t="e">
        <f t="shared" si="127"/>
        <v>#REF!</v>
      </c>
      <c r="M597" s="82" t="e">
        <f t="shared" si="130"/>
        <v>#REF!</v>
      </c>
      <c r="N597" s="82" t="e">
        <f t="shared" si="128"/>
        <v>#REF!</v>
      </c>
      <c r="O597" s="82" t="e">
        <f t="shared" si="129"/>
        <v>#REF!</v>
      </c>
      <c r="Q597" s="84" t="str">
        <f t="shared" si="118"/>
        <v/>
      </c>
      <c r="R597" s="85" t="e">
        <f t="shared" si="119"/>
        <v>#REF!</v>
      </c>
      <c r="S597" s="84" t="e">
        <f t="shared" si="119"/>
        <v>#REF!</v>
      </c>
      <c r="T597" s="85" t="e">
        <f t="shared" si="120"/>
        <v>#REF!</v>
      </c>
      <c r="U597" s="85" t="e">
        <f t="shared" si="121"/>
        <v>#REF!</v>
      </c>
      <c r="V597" s="86" t="e">
        <f>#REF!</f>
        <v>#REF!</v>
      </c>
      <c r="W597" s="87">
        <f t="shared" si="122"/>
        <v>0</v>
      </c>
      <c r="X597" s="87">
        <f t="shared" si="122"/>
        <v>0</v>
      </c>
      <c r="Y597" s="88">
        <f t="shared" si="123"/>
        <v>0</v>
      </c>
      <c r="Z597" s="88">
        <f t="shared" si="124"/>
        <v>0</v>
      </c>
      <c r="AA597" s="88">
        <f t="shared" si="125"/>
        <v>4</v>
      </c>
    </row>
    <row r="598" spans="9:27">
      <c r="I598" s="82" t="e">
        <f>IF(#REF!&lt;&gt;"",#REF!,"")</f>
        <v>#REF!</v>
      </c>
      <c r="J598" s="82" t="e">
        <f t="shared" si="126"/>
        <v>#REF!</v>
      </c>
      <c r="L598" s="83" t="e">
        <f t="shared" si="127"/>
        <v>#REF!</v>
      </c>
      <c r="M598" s="82" t="e">
        <f t="shared" si="130"/>
        <v>#REF!</v>
      </c>
      <c r="N598" s="82" t="e">
        <f t="shared" si="128"/>
        <v>#REF!</v>
      </c>
      <c r="O598" s="82" t="e">
        <f t="shared" si="129"/>
        <v>#REF!</v>
      </c>
      <c r="Q598" s="84" t="str">
        <f t="shared" si="118"/>
        <v/>
      </c>
      <c r="R598" s="85" t="e">
        <f t="shared" si="119"/>
        <v>#REF!</v>
      </c>
      <c r="S598" s="84" t="e">
        <f t="shared" si="119"/>
        <v>#REF!</v>
      </c>
      <c r="T598" s="85" t="e">
        <f t="shared" si="120"/>
        <v>#REF!</v>
      </c>
      <c r="U598" s="85" t="e">
        <f t="shared" si="121"/>
        <v>#REF!</v>
      </c>
      <c r="V598" s="86" t="e">
        <f>#REF!</f>
        <v>#REF!</v>
      </c>
      <c r="W598" s="87">
        <f t="shared" si="122"/>
        <v>0</v>
      </c>
      <c r="X598" s="87">
        <f t="shared" si="122"/>
        <v>0</v>
      </c>
      <c r="Y598" s="88">
        <f t="shared" si="123"/>
        <v>0</v>
      </c>
      <c r="Z598" s="88">
        <f t="shared" si="124"/>
        <v>0</v>
      </c>
      <c r="AA598" s="88">
        <f t="shared" si="125"/>
        <v>4</v>
      </c>
    </row>
    <row r="599" spans="9:27">
      <c r="I599" s="82" t="e">
        <f>IF(#REF!&lt;&gt;"",#REF!,"")</f>
        <v>#REF!</v>
      </c>
      <c r="J599" s="82" t="e">
        <f t="shared" si="126"/>
        <v>#REF!</v>
      </c>
      <c r="L599" s="83" t="e">
        <f t="shared" si="127"/>
        <v>#REF!</v>
      </c>
      <c r="M599" s="82" t="e">
        <f t="shared" si="130"/>
        <v>#REF!</v>
      </c>
      <c r="N599" s="82" t="e">
        <f t="shared" si="128"/>
        <v>#REF!</v>
      </c>
      <c r="O599" s="82" t="e">
        <f t="shared" si="129"/>
        <v>#REF!</v>
      </c>
      <c r="Q599" s="84" t="str">
        <f t="shared" ref="Q599:Q662" si="131">IF(Z599=0,"",IF(Z599=1,R599&amp;S599,"E99999"))</f>
        <v/>
      </c>
      <c r="R599" s="85" t="e">
        <f t="shared" si="119"/>
        <v>#REF!</v>
      </c>
      <c r="S599" s="84" t="e">
        <f t="shared" si="119"/>
        <v>#REF!</v>
      </c>
      <c r="T599" s="85" t="e">
        <f t="shared" si="120"/>
        <v>#REF!</v>
      </c>
      <c r="U599" s="85" t="e">
        <f t="shared" si="121"/>
        <v>#REF!</v>
      </c>
      <c r="V599" s="86" t="e">
        <f>#REF!</f>
        <v>#REF!</v>
      </c>
      <c r="W599" s="87">
        <f t="shared" si="122"/>
        <v>0</v>
      </c>
      <c r="X599" s="87">
        <f t="shared" si="122"/>
        <v>0</v>
      </c>
      <c r="Y599" s="88">
        <f t="shared" si="123"/>
        <v>0</v>
      </c>
      <c r="Z599" s="88">
        <f t="shared" si="124"/>
        <v>0</v>
      </c>
      <c r="AA599" s="88">
        <f t="shared" si="125"/>
        <v>4</v>
      </c>
    </row>
    <row r="600" spans="9:27">
      <c r="I600" s="82" t="e">
        <f>IF(#REF!&lt;&gt;"",#REF!,"")</f>
        <v>#REF!</v>
      </c>
      <c r="J600" s="82" t="e">
        <f t="shared" si="126"/>
        <v>#REF!</v>
      </c>
      <c r="L600" s="83" t="e">
        <f t="shared" si="127"/>
        <v>#REF!</v>
      </c>
      <c r="M600" s="82" t="e">
        <f t="shared" si="130"/>
        <v>#REF!</v>
      </c>
      <c r="N600" s="82" t="e">
        <f t="shared" si="128"/>
        <v>#REF!</v>
      </c>
      <c r="O600" s="82" t="e">
        <f t="shared" si="129"/>
        <v>#REF!</v>
      </c>
      <c r="Q600" s="84" t="str">
        <f t="shared" si="131"/>
        <v/>
      </c>
      <c r="R600" s="85" t="e">
        <f t="shared" si="119"/>
        <v>#REF!</v>
      </c>
      <c r="S600" s="84" t="e">
        <f t="shared" si="119"/>
        <v>#REF!</v>
      </c>
      <c r="T600" s="85" t="e">
        <f t="shared" si="120"/>
        <v>#REF!</v>
      </c>
      <c r="U600" s="85" t="e">
        <f t="shared" si="121"/>
        <v>#REF!</v>
      </c>
      <c r="V600" s="86" t="e">
        <f>#REF!</f>
        <v>#REF!</v>
      </c>
      <c r="W600" s="87">
        <f t="shared" si="122"/>
        <v>0</v>
      </c>
      <c r="X600" s="87">
        <f t="shared" si="122"/>
        <v>0</v>
      </c>
      <c r="Y600" s="88">
        <f t="shared" si="123"/>
        <v>0</v>
      </c>
      <c r="Z600" s="88">
        <f t="shared" si="124"/>
        <v>0</v>
      </c>
      <c r="AA600" s="88">
        <f t="shared" si="125"/>
        <v>4</v>
      </c>
    </row>
    <row r="601" spans="9:27">
      <c r="I601" s="82" t="e">
        <f>IF(#REF!&lt;&gt;"",#REF!,"")</f>
        <v>#REF!</v>
      </c>
      <c r="J601" s="82" t="e">
        <f t="shared" si="126"/>
        <v>#REF!</v>
      </c>
      <c r="L601" s="83" t="e">
        <f t="shared" si="127"/>
        <v>#REF!</v>
      </c>
      <c r="M601" s="82" t="e">
        <f t="shared" si="130"/>
        <v>#REF!</v>
      </c>
      <c r="N601" s="82" t="e">
        <f t="shared" si="128"/>
        <v>#REF!</v>
      </c>
      <c r="O601" s="82" t="e">
        <f t="shared" si="129"/>
        <v>#REF!</v>
      </c>
      <c r="Q601" s="84" t="str">
        <f t="shared" si="131"/>
        <v/>
      </c>
      <c r="R601" s="85" t="e">
        <f t="shared" si="119"/>
        <v>#REF!</v>
      </c>
      <c r="S601" s="84" t="e">
        <f t="shared" si="119"/>
        <v>#REF!</v>
      </c>
      <c r="T601" s="85" t="e">
        <f t="shared" si="120"/>
        <v>#REF!</v>
      </c>
      <c r="U601" s="85" t="e">
        <f t="shared" si="121"/>
        <v>#REF!</v>
      </c>
      <c r="V601" s="86" t="e">
        <f>#REF!</f>
        <v>#REF!</v>
      </c>
      <c r="W601" s="87">
        <f t="shared" si="122"/>
        <v>0</v>
      </c>
      <c r="X601" s="87">
        <f t="shared" si="122"/>
        <v>0</v>
      </c>
      <c r="Y601" s="88">
        <f t="shared" si="123"/>
        <v>0</v>
      </c>
      <c r="Z601" s="88">
        <f t="shared" si="124"/>
        <v>0</v>
      </c>
      <c r="AA601" s="88">
        <f t="shared" si="125"/>
        <v>4</v>
      </c>
    </row>
    <row r="602" spans="9:27">
      <c r="I602" s="82" t="e">
        <f>IF(#REF!&lt;&gt;"",#REF!,"")</f>
        <v>#REF!</v>
      </c>
      <c r="J602" s="82" t="e">
        <f t="shared" si="126"/>
        <v>#REF!</v>
      </c>
      <c r="L602" s="83" t="e">
        <f t="shared" si="127"/>
        <v>#REF!</v>
      </c>
      <c r="M602" s="82" t="e">
        <f t="shared" si="130"/>
        <v>#REF!</v>
      </c>
      <c r="N602" s="82" t="e">
        <f t="shared" si="128"/>
        <v>#REF!</v>
      </c>
      <c r="O602" s="82" t="e">
        <f t="shared" si="129"/>
        <v>#REF!</v>
      </c>
      <c r="Q602" s="84" t="str">
        <f t="shared" si="131"/>
        <v/>
      </c>
      <c r="R602" s="85" t="e">
        <f t="shared" si="119"/>
        <v>#REF!</v>
      </c>
      <c r="S602" s="84" t="e">
        <f t="shared" si="119"/>
        <v>#REF!</v>
      </c>
      <c r="T602" s="85" t="e">
        <f t="shared" si="120"/>
        <v>#REF!</v>
      </c>
      <c r="U602" s="85" t="e">
        <f t="shared" si="121"/>
        <v>#REF!</v>
      </c>
      <c r="V602" s="86" t="e">
        <f>#REF!</f>
        <v>#REF!</v>
      </c>
      <c r="W602" s="87">
        <f t="shared" si="122"/>
        <v>0</v>
      </c>
      <c r="X602" s="87">
        <f t="shared" si="122"/>
        <v>0</v>
      </c>
      <c r="Y602" s="88">
        <f t="shared" si="123"/>
        <v>0</v>
      </c>
      <c r="Z602" s="88">
        <f t="shared" si="124"/>
        <v>0</v>
      </c>
      <c r="AA602" s="88">
        <f t="shared" si="125"/>
        <v>4</v>
      </c>
    </row>
    <row r="603" spans="9:27">
      <c r="I603" s="82" t="e">
        <f>IF(#REF!&lt;&gt;"",#REF!,"")</f>
        <v>#REF!</v>
      </c>
      <c r="J603" s="82" t="e">
        <f t="shared" si="126"/>
        <v>#REF!</v>
      </c>
      <c r="L603" s="83" t="e">
        <f t="shared" si="127"/>
        <v>#REF!</v>
      </c>
      <c r="M603" s="82" t="e">
        <f t="shared" si="130"/>
        <v>#REF!</v>
      </c>
      <c r="N603" s="82" t="e">
        <f t="shared" si="128"/>
        <v>#REF!</v>
      </c>
      <c r="O603" s="82" t="e">
        <f t="shared" si="129"/>
        <v>#REF!</v>
      </c>
      <c r="Q603" s="84" t="str">
        <f t="shared" si="131"/>
        <v/>
      </c>
      <c r="R603" s="85" t="e">
        <f t="shared" si="119"/>
        <v>#REF!</v>
      </c>
      <c r="S603" s="84" t="e">
        <f t="shared" si="119"/>
        <v>#REF!</v>
      </c>
      <c r="T603" s="85" t="e">
        <f t="shared" si="120"/>
        <v>#REF!</v>
      </c>
      <c r="U603" s="85" t="e">
        <f t="shared" si="121"/>
        <v>#REF!</v>
      </c>
      <c r="V603" s="86" t="e">
        <f>#REF!</f>
        <v>#REF!</v>
      </c>
      <c r="W603" s="87">
        <f t="shared" si="122"/>
        <v>0</v>
      </c>
      <c r="X603" s="87">
        <f t="shared" si="122"/>
        <v>0</v>
      </c>
      <c r="Y603" s="88">
        <f t="shared" si="123"/>
        <v>0</v>
      </c>
      <c r="Z603" s="88">
        <f t="shared" si="124"/>
        <v>0</v>
      </c>
      <c r="AA603" s="88">
        <f t="shared" si="125"/>
        <v>4</v>
      </c>
    </row>
    <row r="604" spans="9:27">
      <c r="I604" s="82" t="e">
        <f>IF(#REF!&lt;&gt;"",#REF!,"")</f>
        <v>#REF!</v>
      </c>
      <c r="J604" s="82" t="e">
        <f t="shared" si="126"/>
        <v>#REF!</v>
      </c>
      <c r="L604" s="83" t="e">
        <f t="shared" si="127"/>
        <v>#REF!</v>
      </c>
      <c r="M604" s="82" t="e">
        <f t="shared" si="130"/>
        <v>#REF!</v>
      </c>
      <c r="N604" s="82" t="e">
        <f t="shared" si="128"/>
        <v>#REF!</v>
      </c>
      <c r="O604" s="82" t="e">
        <f t="shared" si="129"/>
        <v>#REF!</v>
      </c>
      <c r="Q604" s="84" t="str">
        <f t="shared" si="131"/>
        <v/>
      </c>
      <c r="R604" s="85" t="e">
        <f t="shared" si="119"/>
        <v>#REF!</v>
      </c>
      <c r="S604" s="84" t="e">
        <f t="shared" si="119"/>
        <v>#REF!</v>
      </c>
      <c r="T604" s="85" t="e">
        <f t="shared" si="120"/>
        <v>#REF!</v>
      </c>
      <c r="U604" s="85" t="e">
        <f t="shared" si="121"/>
        <v>#REF!</v>
      </c>
      <c r="V604" s="86" t="e">
        <f>#REF!</f>
        <v>#REF!</v>
      </c>
      <c r="W604" s="87">
        <f t="shared" si="122"/>
        <v>0</v>
      </c>
      <c r="X604" s="87">
        <f t="shared" si="122"/>
        <v>0</v>
      </c>
      <c r="Y604" s="88">
        <f t="shared" si="123"/>
        <v>0</v>
      </c>
      <c r="Z604" s="88">
        <f t="shared" si="124"/>
        <v>0</v>
      </c>
      <c r="AA604" s="88">
        <f t="shared" si="125"/>
        <v>4</v>
      </c>
    </row>
    <row r="605" spans="9:27">
      <c r="I605" s="82" t="e">
        <f>IF(#REF!&lt;&gt;"",#REF!,"")</f>
        <v>#REF!</v>
      </c>
      <c r="J605" s="82" t="e">
        <f t="shared" si="126"/>
        <v>#REF!</v>
      </c>
      <c r="L605" s="83" t="e">
        <f t="shared" si="127"/>
        <v>#REF!</v>
      </c>
      <c r="M605" s="82" t="e">
        <f t="shared" si="130"/>
        <v>#REF!</v>
      </c>
      <c r="N605" s="82" t="e">
        <f t="shared" si="128"/>
        <v>#REF!</v>
      </c>
      <c r="O605" s="82" t="e">
        <f t="shared" si="129"/>
        <v>#REF!</v>
      </c>
      <c r="Q605" s="84" t="str">
        <f t="shared" si="131"/>
        <v/>
      </c>
      <c r="R605" s="85" t="e">
        <f t="shared" si="119"/>
        <v>#REF!</v>
      </c>
      <c r="S605" s="84" t="e">
        <f t="shared" si="119"/>
        <v>#REF!</v>
      </c>
      <c r="T605" s="85" t="e">
        <f t="shared" si="120"/>
        <v>#REF!</v>
      </c>
      <c r="U605" s="85" t="e">
        <f t="shared" si="121"/>
        <v>#REF!</v>
      </c>
      <c r="V605" s="86" t="e">
        <f>#REF!</f>
        <v>#REF!</v>
      </c>
      <c r="W605" s="87">
        <f t="shared" si="122"/>
        <v>0</v>
      </c>
      <c r="X605" s="87">
        <f t="shared" si="122"/>
        <v>0</v>
      </c>
      <c r="Y605" s="88">
        <f t="shared" si="123"/>
        <v>0</v>
      </c>
      <c r="Z605" s="88">
        <f t="shared" si="124"/>
        <v>0</v>
      </c>
      <c r="AA605" s="88">
        <f t="shared" si="125"/>
        <v>4</v>
      </c>
    </row>
    <row r="606" spans="9:27">
      <c r="I606" s="82" t="e">
        <f>IF(#REF!&lt;&gt;"",#REF!,"")</f>
        <v>#REF!</v>
      </c>
      <c r="J606" s="82" t="e">
        <f t="shared" si="126"/>
        <v>#REF!</v>
      </c>
      <c r="L606" s="83" t="e">
        <f t="shared" si="127"/>
        <v>#REF!</v>
      </c>
      <c r="M606" s="82" t="e">
        <f t="shared" si="130"/>
        <v>#REF!</v>
      </c>
      <c r="N606" s="82" t="e">
        <f t="shared" si="128"/>
        <v>#REF!</v>
      </c>
      <c r="O606" s="82" t="e">
        <f t="shared" si="129"/>
        <v>#REF!</v>
      </c>
      <c r="Q606" s="84" t="str">
        <f t="shared" si="131"/>
        <v/>
      </c>
      <c r="R606" s="85" t="e">
        <f t="shared" si="119"/>
        <v>#REF!</v>
      </c>
      <c r="S606" s="84" t="e">
        <f t="shared" si="119"/>
        <v>#REF!</v>
      </c>
      <c r="T606" s="85" t="e">
        <f t="shared" si="120"/>
        <v>#REF!</v>
      </c>
      <c r="U606" s="85" t="e">
        <f t="shared" si="121"/>
        <v>#REF!</v>
      </c>
      <c r="V606" s="86" t="e">
        <f>#REF!</f>
        <v>#REF!</v>
      </c>
      <c r="W606" s="87">
        <f t="shared" si="122"/>
        <v>0</v>
      </c>
      <c r="X606" s="87">
        <f t="shared" si="122"/>
        <v>0</v>
      </c>
      <c r="Y606" s="88">
        <f t="shared" si="123"/>
        <v>0</v>
      </c>
      <c r="Z606" s="88">
        <f t="shared" si="124"/>
        <v>0</v>
      </c>
      <c r="AA606" s="88">
        <f t="shared" si="125"/>
        <v>4</v>
      </c>
    </row>
    <row r="607" spans="9:27">
      <c r="I607" s="82" t="e">
        <f>IF(#REF!&lt;&gt;"",#REF!,"")</f>
        <v>#REF!</v>
      </c>
      <c r="J607" s="82" t="e">
        <f t="shared" si="126"/>
        <v>#REF!</v>
      </c>
      <c r="L607" s="83" t="e">
        <f t="shared" si="127"/>
        <v>#REF!</v>
      </c>
      <c r="M607" s="82" t="e">
        <f t="shared" si="130"/>
        <v>#REF!</v>
      </c>
      <c r="N607" s="82" t="e">
        <f t="shared" si="128"/>
        <v>#REF!</v>
      </c>
      <c r="O607" s="82" t="e">
        <f t="shared" si="129"/>
        <v>#REF!</v>
      </c>
      <c r="Q607" s="84" t="str">
        <f t="shared" si="131"/>
        <v/>
      </c>
      <c r="R607" s="85" t="e">
        <f t="shared" si="119"/>
        <v>#REF!</v>
      </c>
      <c r="S607" s="84" t="e">
        <f t="shared" si="119"/>
        <v>#REF!</v>
      </c>
      <c r="T607" s="85" t="e">
        <f t="shared" si="120"/>
        <v>#REF!</v>
      </c>
      <c r="U607" s="85" t="e">
        <f t="shared" si="121"/>
        <v>#REF!</v>
      </c>
      <c r="V607" s="86" t="e">
        <f>#REF!</f>
        <v>#REF!</v>
      </c>
      <c r="W607" s="87">
        <f t="shared" si="122"/>
        <v>0</v>
      </c>
      <c r="X607" s="87">
        <f t="shared" si="122"/>
        <v>0</v>
      </c>
      <c r="Y607" s="88">
        <f t="shared" si="123"/>
        <v>0</v>
      </c>
      <c r="Z607" s="88">
        <f t="shared" si="124"/>
        <v>0</v>
      </c>
      <c r="AA607" s="88">
        <f t="shared" si="125"/>
        <v>4</v>
      </c>
    </row>
    <row r="608" spans="9:27">
      <c r="I608" s="82" t="e">
        <f>IF(#REF!&lt;&gt;"",#REF!,"")</f>
        <v>#REF!</v>
      </c>
      <c r="J608" s="82" t="e">
        <f t="shared" si="126"/>
        <v>#REF!</v>
      </c>
      <c r="L608" s="83" t="e">
        <f t="shared" si="127"/>
        <v>#REF!</v>
      </c>
      <c r="M608" s="82" t="e">
        <f t="shared" si="130"/>
        <v>#REF!</v>
      </c>
      <c r="N608" s="82" t="e">
        <f t="shared" si="128"/>
        <v>#REF!</v>
      </c>
      <c r="O608" s="82" t="e">
        <f t="shared" si="129"/>
        <v>#REF!</v>
      </c>
      <c r="Q608" s="84" t="str">
        <f t="shared" si="131"/>
        <v/>
      </c>
      <c r="R608" s="85" t="e">
        <f t="shared" si="119"/>
        <v>#REF!</v>
      </c>
      <c r="S608" s="84" t="e">
        <f t="shared" si="119"/>
        <v>#REF!</v>
      </c>
      <c r="T608" s="85" t="e">
        <f t="shared" si="120"/>
        <v>#REF!</v>
      </c>
      <c r="U608" s="85" t="e">
        <f t="shared" si="121"/>
        <v>#REF!</v>
      </c>
      <c r="V608" s="86" t="e">
        <f>#REF!</f>
        <v>#REF!</v>
      </c>
      <c r="W608" s="87">
        <f t="shared" si="122"/>
        <v>0</v>
      </c>
      <c r="X608" s="87">
        <f t="shared" si="122"/>
        <v>0</v>
      </c>
      <c r="Y608" s="88">
        <f t="shared" si="123"/>
        <v>0</v>
      </c>
      <c r="Z608" s="88">
        <f t="shared" si="124"/>
        <v>0</v>
      </c>
      <c r="AA608" s="88">
        <f t="shared" si="125"/>
        <v>4</v>
      </c>
    </row>
    <row r="609" spans="9:27">
      <c r="I609" s="82" t="e">
        <f>IF(#REF!&lt;&gt;"",#REF!,"")</f>
        <v>#REF!</v>
      </c>
      <c r="J609" s="82" t="e">
        <f t="shared" si="126"/>
        <v>#REF!</v>
      </c>
      <c r="L609" s="83" t="e">
        <f t="shared" si="127"/>
        <v>#REF!</v>
      </c>
      <c r="M609" s="82" t="e">
        <f t="shared" si="130"/>
        <v>#REF!</v>
      </c>
      <c r="N609" s="82" t="e">
        <f t="shared" si="128"/>
        <v>#REF!</v>
      </c>
      <c r="O609" s="82" t="e">
        <f t="shared" si="129"/>
        <v>#REF!</v>
      </c>
      <c r="Q609" s="84" t="str">
        <f t="shared" si="131"/>
        <v/>
      </c>
      <c r="R609" s="85" t="e">
        <f t="shared" si="119"/>
        <v>#REF!</v>
      </c>
      <c r="S609" s="84" t="e">
        <f t="shared" si="119"/>
        <v>#REF!</v>
      </c>
      <c r="T609" s="85" t="e">
        <f t="shared" si="120"/>
        <v>#REF!</v>
      </c>
      <c r="U609" s="85" t="e">
        <f t="shared" si="121"/>
        <v>#REF!</v>
      </c>
      <c r="V609" s="86" t="e">
        <f>#REF!</f>
        <v>#REF!</v>
      </c>
      <c r="W609" s="87">
        <f t="shared" si="122"/>
        <v>0</v>
      </c>
      <c r="X609" s="87">
        <f t="shared" si="122"/>
        <v>0</v>
      </c>
      <c r="Y609" s="88">
        <f t="shared" si="123"/>
        <v>0</v>
      </c>
      <c r="Z609" s="88">
        <f t="shared" si="124"/>
        <v>0</v>
      </c>
      <c r="AA609" s="88">
        <f t="shared" si="125"/>
        <v>4</v>
      </c>
    </row>
    <row r="610" spans="9:27">
      <c r="I610" s="82" t="e">
        <f>IF(#REF!&lt;&gt;"",#REF!,"")</f>
        <v>#REF!</v>
      </c>
      <c r="J610" s="82" t="e">
        <f t="shared" si="126"/>
        <v>#REF!</v>
      </c>
      <c r="L610" s="83" t="e">
        <f t="shared" si="127"/>
        <v>#REF!</v>
      </c>
      <c r="M610" s="82" t="e">
        <f t="shared" si="130"/>
        <v>#REF!</v>
      </c>
      <c r="N610" s="82" t="e">
        <f t="shared" si="128"/>
        <v>#REF!</v>
      </c>
      <c r="O610" s="82" t="e">
        <f t="shared" si="129"/>
        <v>#REF!</v>
      </c>
      <c r="Q610" s="84" t="str">
        <f t="shared" si="131"/>
        <v/>
      </c>
      <c r="R610" s="85" t="e">
        <f t="shared" si="119"/>
        <v>#REF!</v>
      </c>
      <c r="S610" s="84" t="e">
        <f t="shared" si="119"/>
        <v>#REF!</v>
      </c>
      <c r="T610" s="85" t="e">
        <f t="shared" si="120"/>
        <v>#REF!</v>
      </c>
      <c r="U610" s="85" t="e">
        <f t="shared" si="121"/>
        <v>#REF!</v>
      </c>
      <c r="V610" s="86" t="e">
        <f>#REF!</f>
        <v>#REF!</v>
      </c>
      <c r="W610" s="87">
        <f t="shared" si="122"/>
        <v>0</v>
      </c>
      <c r="X610" s="87">
        <f t="shared" si="122"/>
        <v>0</v>
      </c>
      <c r="Y610" s="88">
        <f t="shared" si="123"/>
        <v>0</v>
      </c>
      <c r="Z610" s="88">
        <f t="shared" si="124"/>
        <v>0</v>
      </c>
      <c r="AA610" s="88">
        <f t="shared" si="125"/>
        <v>4</v>
      </c>
    </row>
    <row r="611" spans="9:27">
      <c r="I611" s="82" t="e">
        <f>IF(#REF!&lt;&gt;"",#REF!,"")</f>
        <v>#REF!</v>
      </c>
      <c r="J611" s="82" t="e">
        <f t="shared" si="126"/>
        <v>#REF!</v>
      </c>
      <c r="L611" s="83" t="e">
        <f t="shared" si="127"/>
        <v>#REF!</v>
      </c>
      <c r="M611" s="82" t="e">
        <f t="shared" si="130"/>
        <v>#REF!</v>
      </c>
      <c r="N611" s="82" t="e">
        <f t="shared" si="128"/>
        <v>#REF!</v>
      </c>
      <c r="O611" s="82" t="e">
        <f t="shared" si="129"/>
        <v>#REF!</v>
      </c>
      <c r="Q611" s="84" t="str">
        <f t="shared" si="131"/>
        <v/>
      </c>
      <c r="R611" s="85" t="e">
        <f t="shared" si="119"/>
        <v>#REF!</v>
      </c>
      <c r="S611" s="84" t="e">
        <f t="shared" si="119"/>
        <v>#REF!</v>
      </c>
      <c r="T611" s="85" t="e">
        <f t="shared" si="120"/>
        <v>#REF!</v>
      </c>
      <c r="U611" s="85" t="e">
        <f t="shared" si="121"/>
        <v>#REF!</v>
      </c>
      <c r="V611" s="86" t="e">
        <f>#REF!</f>
        <v>#REF!</v>
      </c>
      <c r="W611" s="87">
        <f t="shared" si="122"/>
        <v>0</v>
      </c>
      <c r="X611" s="87">
        <f t="shared" si="122"/>
        <v>0</v>
      </c>
      <c r="Y611" s="88">
        <f t="shared" si="123"/>
        <v>0</v>
      </c>
      <c r="Z611" s="88">
        <f t="shared" si="124"/>
        <v>0</v>
      </c>
      <c r="AA611" s="88">
        <f t="shared" si="125"/>
        <v>4</v>
      </c>
    </row>
    <row r="612" spans="9:27">
      <c r="I612" s="82" t="e">
        <f>IF(#REF!&lt;&gt;"",#REF!,"")</f>
        <v>#REF!</v>
      </c>
      <c r="J612" s="82" t="e">
        <f t="shared" si="126"/>
        <v>#REF!</v>
      </c>
      <c r="L612" s="83" t="e">
        <f t="shared" si="127"/>
        <v>#REF!</v>
      </c>
      <c r="M612" s="82" t="e">
        <f t="shared" si="130"/>
        <v>#REF!</v>
      </c>
      <c r="N612" s="82" t="e">
        <f t="shared" si="128"/>
        <v>#REF!</v>
      </c>
      <c r="O612" s="82" t="e">
        <f t="shared" si="129"/>
        <v>#REF!</v>
      </c>
      <c r="Q612" s="84" t="str">
        <f t="shared" si="131"/>
        <v/>
      </c>
      <c r="R612" s="85" t="e">
        <f t="shared" si="119"/>
        <v>#REF!</v>
      </c>
      <c r="S612" s="84" t="e">
        <f t="shared" si="119"/>
        <v>#REF!</v>
      </c>
      <c r="T612" s="85" t="e">
        <f t="shared" si="120"/>
        <v>#REF!</v>
      </c>
      <c r="U612" s="85" t="e">
        <f t="shared" si="121"/>
        <v>#REF!</v>
      </c>
      <c r="V612" s="86" t="e">
        <f>#REF!</f>
        <v>#REF!</v>
      </c>
      <c r="W612" s="87">
        <f t="shared" si="122"/>
        <v>0</v>
      </c>
      <c r="X612" s="87">
        <f t="shared" si="122"/>
        <v>0</v>
      </c>
      <c r="Y612" s="88">
        <f t="shared" si="123"/>
        <v>0</v>
      </c>
      <c r="Z612" s="88">
        <f t="shared" si="124"/>
        <v>0</v>
      </c>
      <c r="AA612" s="88">
        <f t="shared" si="125"/>
        <v>4</v>
      </c>
    </row>
    <row r="613" spans="9:27">
      <c r="I613" s="82" t="e">
        <f>IF(#REF!&lt;&gt;"",#REF!,"")</f>
        <v>#REF!</v>
      </c>
      <c r="J613" s="82" t="e">
        <f t="shared" si="126"/>
        <v>#REF!</v>
      </c>
      <c r="L613" s="83" t="e">
        <f t="shared" si="127"/>
        <v>#REF!</v>
      </c>
      <c r="M613" s="82" t="e">
        <f t="shared" si="130"/>
        <v>#REF!</v>
      </c>
      <c r="N613" s="82" t="e">
        <f t="shared" si="128"/>
        <v>#REF!</v>
      </c>
      <c r="O613" s="82" t="e">
        <f t="shared" si="129"/>
        <v>#REF!</v>
      </c>
      <c r="Q613" s="84" t="str">
        <f t="shared" si="131"/>
        <v/>
      </c>
      <c r="R613" s="85" t="e">
        <f t="shared" si="119"/>
        <v>#REF!</v>
      </c>
      <c r="S613" s="84" t="e">
        <f t="shared" si="119"/>
        <v>#REF!</v>
      </c>
      <c r="T613" s="85" t="e">
        <f t="shared" si="120"/>
        <v>#REF!</v>
      </c>
      <c r="U613" s="85" t="e">
        <f t="shared" si="121"/>
        <v>#REF!</v>
      </c>
      <c r="V613" s="86" t="e">
        <f>#REF!</f>
        <v>#REF!</v>
      </c>
      <c r="W613" s="87">
        <f t="shared" si="122"/>
        <v>0</v>
      </c>
      <c r="X613" s="87">
        <f t="shared" si="122"/>
        <v>0</v>
      </c>
      <c r="Y613" s="88">
        <f t="shared" si="123"/>
        <v>0</v>
      </c>
      <c r="Z613" s="88">
        <f t="shared" si="124"/>
        <v>0</v>
      </c>
      <c r="AA613" s="88">
        <f t="shared" si="125"/>
        <v>4</v>
      </c>
    </row>
    <row r="614" spans="9:27">
      <c r="I614" s="82" t="e">
        <f>IF(#REF!&lt;&gt;"",#REF!,"")</f>
        <v>#REF!</v>
      </c>
      <c r="J614" s="82" t="e">
        <f t="shared" si="126"/>
        <v>#REF!</v>
      </c>
      <c r="L614" s="83" t="e">
        <f t="shared" si="127"/>
        <v>#REF!</v>
      </c>
      <c r="M614" s="82" t="e">
        <f t="shared" si="130"/>
        <v>#REF!</v>
      </c>
      <c r="N614" s="82" t="e">
        <f t="shared" si="128"/>
        <v>#REF!</v>
      </c>
      <c r="O614" s="82" t="e">
        <f t="shared" si="129"/>
        <v>#REF!</v>
      </c>
      <c r="Q614" s="84" t="str">
        <f t="shared" si="131"/>
        <v/>
      </c>
      <c r="R614" s="85" t="e">
        <f t="shared" si="119"/>
        <v>#REF!</v>
      </c>
      <c r="S614" s="84" t="e">
        <f t="shared" si="119"/>
        <v>#REF!</v>
      </c>
      <c r="T614" s="85" t="e">
        <f t="shared" si="120"/>
        <v>#REF!</v>
      </c>
      <c r="U614" s="85" t="e">
        <f t="shared" si="121"/>
        <v>#REF!</v>
      </c>
      <c r="V614" s="86" t="e">
        <f>#REF!</f>
        <v>#REF!</v>
      </c>
      <c r="W614" s="87">
        <f t="shared" si="122"/>
        <v>0</v>
      </c>
      <c r="X614" s="87">
        <f t="shared" si="122"/>
        <v>0</v>
      </c>
      <c r="Y614" s="88">
        <f t="shared" si="123"/>
        <v>0</v>
      </c>
      <c r="Z614" s="88">
        <f t="shared" si="124"/>
        <v>0</v>
      </c>
      <c r="AA614" s="88">
        <f t="shared" si="125"/>
        <v>4</v>
      </c>
    </row>
    <row r="615" spans="9:27">
      <c r="I615" s="82" t="e">
        <f>IF(#REF!&lt;&gt;"",#REF!,"")</f>
        <v>#REF!</v>
      </c>
      <c r="J615" s="82" t="e">
        <f t="shared" si="126"/>
        <v>#REF!</v>
      </c>
      <c r="L615" s="83" t="e">
        <f t="shared" si="127"/>
        <v>#REF!</v>
      </c>
      <c r="M615" s="82" t="e">
        <f t="shared" si="130"/>
        <v>#REF!</v>
      </c>
      <c r="N615" s="82" t="e">
        <f t="shared" si="128"/>
        <v>#REF!</v>
      </c>
      <c r="O615" s="82" t="e">
        <f t="shared" si="129"/>
        <v>#REF!</v>
      </c>
      <c r="Q615" s="84" t="str">
        <f t="shared" si="131"/>
        <v/>
      </c>
      <c r="R615" s="85" t="e">
        <f t="shared" si="119"/>
        <v>#REF!</v>
      </c>
      <c r="S615" s="84" t="e">
        <f t="shared" si="119"/>
        <v>#REF!</v>
      </c>
      <c r="T615" s="85" t="e">
        <f t="shared" si="120"/>
        <v>#REF!</v>
      </c>
      <c r="U615" s="85" t="e">
        <f t="shared" si="121"/>
        <v>#REF!</v>
      </c>
      <c r="V615" s="86" t="e">
        <f>#REF!</f>
        <v>#REF!</v>
      </c>
      <c r="W615" s="87">
        <f t="shared" si="122"/>
        <v>0</v>
      </c>
      <c r="X615" s="87">
        <f t="shared" si="122"/>
        <v>0</v>
      </c>
      <c r="Y615" s="88">
        <f t="shared" si="123"/>
        <v>0</v>
      </c>
      <c r="Z615" s="88">
        <f t="shared" si="124"/>
        <v>0</v>
      </c>
      <c r="AA615" s="88">
        <f t="shared" si="125"/>
        <v>4</v>
      </c>
    </row>
    <row r="616" spans="9:27">
      <c r="I616" s="82" t="e">
        <f>IF(#REF!&lt;&gt;"",#REF!,"")</f>
        <v>#REF!</v>
      </c>
      <c r="J616" s="82" t="e">
        <f t="shared" si="126"/>
        <v>#REF!</v>
      </c>
      <c r="L616" s="83" t="e">
        <f t="shared" si="127"/>
        <v>#REF!</v>
      </c>
      <c r="M616" s="82" t="e">
        <f t="shared" si="130"/>
        <v>#REF!</v>
      </c>
      <c r="N616" s="82" t="e">
        <f t="shared" si="128"/>
        <v>#REF!</v>
      </c>
      <c r="O616" s="82" t="e">
        <f t="shared" si="129"/>
        <v>#REF!</v>
      </c>
      <c r="Q616" s="84" t="str">
        <f t="shared" si="131"/>
        <v/>
      </c>
      <c r="R616" s="85" t="e">
        <f t="shared" si="119"/>
        <v>#REF!</v>
      </c>
      <c r="S616" s="84" t="e">
        <f t="shared" si="119"/>
        <v>#REF!</v>
      </c>
      <c r="T616" s="85" t="e">
        <f t="shared" si="120"/>
        <v>#REF!</v>
      </c>
      <c r="U616" s="85" t="e">
        <f t="shared" si="121"/>
        <v>#REF!</v>
      </c>
      <c r="V616" s="86" t="e">
        <f>#REF!</f>
        <v>#REF!</v>
      </c>
      <c r="W616" s="87">
        <f t="shared" si="122"/>
        <v>0</v>
      </c>
      <c r="X616" s="87">
        <f t="shared" si="122"/>
        <v>0</v>
      </c>
      <c r="Y616" s="88">
        <f t="shared" si="123"/>
        <v>0</v>
      </c>
      <c r="Z616" s="88">
        <f t="shared" si="124"/>
        <v>0</v>
      </c>
      <c r="AA616" s="88">
        <f t="shared" si="125"/>
        <v>4</v>
      </c>
    </row>
    <row r="617" spans="9:27">
      <c r="I617" s="82" t="e">
        <f>IF(#REF!&lt;&gt;"",#REF!,"")</f>
        <v>#REF!</v>
      </c>
      <c r="J617" s="82" t="e">
        <f t="shared" si="126"/>
        <v>#REF!</v>
      </c>
      <c r="L617" s="83" t="e">
        <f t="shared" si="127"/>
        <v>#REF!</v>
      </c>
      <c r="M617" s="82" t="e">
        <f t="shared" si="130"/>
        <v>#REF!</v>
      </c>
      <c r="N617" s="82" t="e">
        <f t="shared" si="128"/>
        <v>#REF!</v>
      </c>
      <c r="O617" s="82" t="e">
        <f t="shared" si="129"/>
        <v>#REF!</v>
      </c>
      <c r="Q617" s="84" t="str">
        <f t="shared" si="131"/>
        <v/>
      </c>
      <c r="R617" s="85" t="e">
        <f t="shared" si="119"/>
        <v>#REF!</v>
      </c>
      <c r="S617" s="84" t="e">
        <f t="shared" si="119"/>
        <v>#REF!</v>
      </c>
      <c r="T617" s="85" t="e">
        <f t="shared" si="120"/>
        <v>#REF!</v>
      </c>
      <c r="U617" s="85" t="e">
        <f t="shared" si="121"/>
        <v>#REF!</v>
      </c>
      <c r="V617" s="86" t="e">
        <f>#REF!</f>
        <v>#REF!</v>
      </c>
      <c r="W617" s="87">
        <f t="shared" si="122"/>
        <v>0</v>
      </c>
      <c r="X617" s="87">
        <f t="shared" si="122"/>
        <v>0</v>
      </c>
      <c r="Y617" s="88">
        <f t="shared" si="123"/>
        <v>0</v>
      </c>
      <c r="Z617" s="88">
        <f t="shared" si="124"/>
        <v>0</v>
      </c>
      <c r="AA617" s="88">
        <f t="shared" si="125"/>
        <v>4</v>
      </c>
    </row>
    <row r="618" spans="9:27">
      <c r="I618" s="82" t="e">
        <f>IF(#REF!&lt;&gt;"",#REF!,"")</f>
        <v>#REF!</v>
      </c>
      <c r="J618" s="82" t="e">
        <f t="shared" si="126"/>
        <v>#REF!</v>
      </c>
      <c r="L618" s="83" t="e">
        <f t="shared" si="127"/>
        <v>#REF!</v>
      </c>
      <c r="M618" s="82" t="e">
        <f t="shared" si="130"/>
        <v>#REF!</v>
      </c>
      <c r="N618" s="82" t="e">
        <f t="shared" si="128"/>
        <v>#REF!</v>
      </c>
      <c r="O618" s="82" t="e">
        <f t="shared" si="129"/>
        <v>#REF!</v>
      </c>
      <c r="Q618" s="84" t="str">
        <f t="shared" si="131"/>
        <v/>
      </c>
      <c r="R618" s="85" t="e">
        <f t="shared" si="119"/>
        <v>#REF!</v>
      </c>
      <c r="S618" s="84" t="e">
        <f t="shared" si="119"/>
        <v>#REF!</v>
      </c>
      <c r="T618" s="85" t="e">
        <f t="shared" si="120"/>
        <v>#REF!</v>
      </c>
      <c r="U618" s="85" t="e">
        <f t="shared" si="121"/>
        <v>#REF!</v>
      </c>
      <c r="V618" s="86" t="e">
        <f>#REF!</f>
        <v>#REF!</v>
      </c>
      <c r="W618" s="87">
        <f t="shared" si="122"/>
        <v>0</v>
      </c>
      <c r="X618" s="87">
        <f t="shared" si="122"/>
        <v>0</v>
      </c>
      <c r="Y618" s="88">
        <f t="shared" si="123"/>
        <v>0</v>
      </c>
      <c r="Z618" s="88">
        <f t="shared" si="124"/>
        <v>0</v>
      </c>
      <c r="AA618" s="88">
        <f t="shared" si="125"/>
        <v>4</v>
      </c>
    </row>
    <row r="619" spans="9:27">
      <c r="I619" s="82" t="e">
        <f>IF(#REF!&lt;&gt;"",#REF!,"")</f>
        <v>#REF!</v>
      </c>
      <c r="J619" s="82" t="e">
        <f t="shared" si="126"/>
        <v>#REF!</v>
      </c>
      <c r="L619" s="83" t="e">
        <f t="shared" si="127"/>
        <v>#REF!</v>
      </c>
      <c r="M619" s="82" t="e">
        <f t="shared" si="130"/>
        <v>#REF!</v>
      </c>
      <c r="N619" s="82" t="e">
        <f t="shared" si="128"/>
        <v>#REF!</v>
      </c>
      <c r="O619" s="82" t="e">
        <f t="shared" si="129"/>
        <v>#REF!</v>
      </c>
      <c r="Q619" s="84" t="str">
        <f t="shared" si="131"/>
        <v/>
      </c>
      <c r="R619" s="85" t="e">
        <f t="shared" si="119"/>
        <v>#REF!</v>
      </c>
      <c r="S619" s="84" t="e">
        <f t="shared" si="119"/>
        <v>#REF!</v>
      </c>
      <c r="T619" s="85" t="e">
        <f t="shared" si="120"/>
        <v>#REF!</v>
      </c>
      <c r="U619" s="85" t="e">
        <f t="shared" si="121"/>
        <v>#REF!</v>
      </c>
      <c r="V619" s="86" t="e">
        <f>#REF!</f>
        <v>#REF!</v>
      </c>
      <c r="W619" s="87">
        <f t="shared" si="122"/>
        <v>0</v>
      </c>
      <c r="X619" s="87">
        <f t="shared" si="122"/>
        <v>0</v>
      </c>
      <c r="Y619" s="88">
        <f t="shared" si="123"/>
        <v>0</v>
      </c>
      <c r="Z619" s="88">
        <f t="shared" si="124"/>
        <v>0</v>
      </c>
      <c r="AA619" s="88">
        <f t="shared" si="125"/>
        <v>4</v>
      </c>
    </row>
    <row r="620" spans="9:27">
      <c r="I620" s="82" t="e">
        <f>IF(#REF!&lt;&gt;"",#REF!,"")</f>
        <v>#REF!</v>
      </c>
      <c r="J620" s="82" t="e">
        <f t="shared" si="126"/>
        <v>#REF!</v>
      </c>
      <c r="L620" s="83" t="e">
        <f t="shared" si="127"/>
        <v>#REF!</v>
      </c>
      <c r="M620" s="82" t="e">
        <f t="shared" si="130"/>
        <v>#REF!</v>
      </c>
      <c r="N620" s="82" t="e">
        <f t="shared" si="128"/>
        <v>#REF!</v>
      </c>
      <c r="O620" s="82" t="e">
        <f t="shared" si="129"/>
        <v>#REF!</v>
      </c>
      <c r="Q620" s="84" t="str">
        <f t="shared" si="131"/>
        <v/>
      </c>
      <c r="R620" s="85" t="e">
        <f t="shared" si="119"/>
        <v>#REF!</v>
      </c>
      <c r="S620" s="84" t="e">
        <f t="shared" si="119"/>
        <v>#REF!</v>
      </c>
      <c r="T620" s="85" t="e">
        <f t="shared" si="120"/>
        <v>#REF!</v>
      </c>
      <c r="U620" s="85" t="e">
        <f t="shared" si="121"/>
        <v>#REF!</v>
      </c>
      <c r="V620" s="86" t="e">
        <f>#REF!</f>
        <v>#REF!</v>
      </c>
      <c r="W620" s="87">
        <f t="shared" si="122"/>
        <v>0</v>
      </c>
      <c r="X620" s="87">
        <f t="shared" si="122"/>
        <v>0</v>
      </c>
      <c r="Y620" s="88">
        <f t="shared" si="123"/>
        <v>0</v>
      </c>
      <c r="Z620" s="88">
        <f t="shared" si="124"/>
        <v>0</v>
      </c>
      <c r="AA620" s="88">
        <f t="shared" si="125"/>
        <v>4</v>
      </c>
    </row>
    <row r="621" spans="9:27">
      <c r="I621" s="82" t="e">
        <f>IF(#REF!&lt;&gt;"",#REF!,"")</f>
        <v>#REF!</v>
      </c>
      <c r="J621" s="82" t="e">
        <f t="shared" si="126"/>
        <v>#REF!</v>
      </c>
      <c r="L621" s="83" t="e">
        <f t="shared" si="127"/>
        <v>#REF!</v>
      </c>
      <c r="M621" s="82" t="e">
        <f t="shared" si="130"/>
        <v>#REF!</v>
      </c>
      <c r="N621" s="82" t="e">
        <f t="shared" si="128"/>
        <v>#REF!</v>
      </c>
      <c r="O621" s="82" t="e">
        <f t="shared" si="129"/>
        <v>#REF!</v>
      </c>
      <c r="Q621" s="84" t="str">
        <f t="shared" si="131"/>
        <v/>
      </c>
      <c r="R621" s="85" t="e">
        <f t="shared" si="119"/>
        <v>#REF!</v>
      </c>
      <c r="S621" s="84" t="e">
        <f t="shared" si="119"/>
        <v>#REF!</v>
      </c>
      <c r="T621" s="85" t="e">
        <f t="shared" si="120"/>
        <v>#REF!</v>
      </c>
      <c r="U621" s="85" t="e">
        <f t="shared" si="121"/>
        <v>#REF!</v>
      </c>
      <c r="V621" s="86" t="e">
        <f>#REF!</f>
        <v>#REF!</v>
      </c>
      <c r="W621" s="87">
        <f t="shared" si="122"/>
        <v>0</v>
      </c>
      <c r="X621" s="87">
        <f t="shared" si="122"/>
        <v>0</v>
      </c>
      <c r="Y621" s="88">
        <f t="shared" si="123"/>
        <v>0</v>
      </c>
      <c r="Z621" s="88">
        <f t="shared" si="124"/>
        <v>0</v>
      </c>
      <c r="AA621" s="88">
        <f t="shared" si="125"/>
        <v>4</v>
      </c>
    </row>
    <row r="622" spans="9:27">
      <c r="I622" s="82" t="e">
        <f>IF(#REF!&lt;&gt;"",#REF!,"")</f>
        <v>#REF!</v>
      </c>
      <c r="J622" s="82" t="e">
        <f t="shared" si="126"/>
        <v>#REF!</v>
      </c>
      <c r="L622" s="83" t="e">
        <f t="shared" si="127"/>
        <v>#REF!</v>
      </c>
      <c r="M622" s="82" t="e">
        <f t="shared" si="130"/>
        <v>#REF!</v>
      </c>
      <c r="N622" s="82" t="e">
        <f t="shared" si="128"/>
        <v>#REF!</v>
      </c>
      <c r="O622" s="82" t="e">
        <f t="shared" si="129"/>
        <v>#REF!</v>
      </c>
      <c r="Q622" s="84" t="str">
        <f t="shared" si="131"/>
        <v/>
      </c>
      <c r="R622" s="85" t="e">
        <f t="shared" si="119"/>
        <v>#REF!</v>
      </c>
      <c r="S622" s="84" t="e">
        <f t="shared" si="119"/>
        <v>#REF!</v>
      </c>
      <c r="T622" s="85" t="e">
        <f t="shared" si="120"/>
        <v>#REF!</v>
      </c>
      <c r="U622" s="85" t="e">
        <f t="shared" si="121"/>
        <v>#REF!</v>
      </c>
      <c r="V622" s="86" t="e">
        <f>#REF!</f>
        <v>#REF!</v>
      </c>
      <c r="W622" s="87">
        <f t="shared" si="122"/>
        <v>0</v>
      </c>
      <c r="X622" s="87">
        <f t="shared" si="122"/>
        <v>0</v>
      </c>
      <c r="Y622" s="88">
        <f t="shared" si="123"/>
        <v>0</v>
      </c>
      <c r="Z622" s="88">
        <f t="shared" si="124"/>
        <v>0</v>
      </c>
      <c r="AA622" s="88">
        <f t="shared" si="125"/>
        <v>4</v>
      </c>
    </row>
    <row r="623" spans="9:27">
      <c r="I623" s="82" t="e">
        <f>IF(#REF!&lt;&gt;"",#REF!,"")</f>
        <v>#REF!</v>
      </c>
      <c r="J623" s="82" t="e">
        <f t="shared" si="126"/>
        <v>#REF!</v>
      </c>
      <c r="L623" s="83" t="e">
        <f t="shared" si="127"/>
        <v>#REF!</v>
      </c>
      <c r="M623" s="82" t="e">
        <f t="shared" si="130"/>
        <v>#REF!</v>
      </c>
      <c r="N623" s="82" t="e">
        <f t="shared" si="128"/>
        <v>#REF!</v>
      </c>
      <c r="O623" s="82" t="e">
        <f t="shared" si="129"/>
        <v>#REF!</v>
      </c>
      <c r="Q623" s="84" t="str">
        <f t="shared" si="131"/>
        <v/>
      </c>
      <c r="R623" s="85" t="e">
        <f t="shared" si="119"/>
        <v>#REF!</v>
      </c>
      <c r="S623" s="84" t="e">
        <f t="shared" si="119"/>
        <v>#REF!</v>
      </c>
      <c r="T623" s="85" t="e">
        <f t="shared" si="120"/>
        <v>#REF!</v>
      </c>
      <c r="U623" s="85" t="e">
        <f t="shared" si="121"/>
        <v>#REF!</v>
      </c>
      <c r="V623" s="86" t="e">
        <f>#REF!</f>
        <v>#REF!</v>
      </c>
      <c r="W623" s="87">
        <f t="shared" si="122"/>
        <v>0</v>
      </c>
      <c r="X623" s="87">
        <f t="shared" si="122"/>
        <v>0</v>
      </c>
      <c r="Y623" s="88">
        <f t="shared" si="123"/>
        <v>0</v>
      </c>
      <c r="Z623" s="88">
        <f t="shared" si="124"/>
        <v>0</v>
      </c>
      <c r="AA623" s="88">
        <f t="shared" si="125"/>
        <v>4</v>
      </c>
    </row>
    <row r="624" spans="9:27">
      <c r="I624" s="82" t="e">
        <f>IF(#REF!&lt;&gt;"",#REF!,"")</f>
        <v>#REF!</v>
      </c>
      <c r="J624" s="82" t="e">
        <f t="shared" si="126"/>
        <v>#REF!</v>
      </c>
      <c r="L624" s="83" t="e">
        <f t="shared" si="127"/>
        <v>#REF!</v>
      </c>
      <c r="M624" s="82" t="e">
        <f t="shared" si="130"/>
        <v>#REF!</v>
      </c>
      <c r="N624" s="82" t="e">
        <f t="shared" si="128"/>
        <v>#REF!</v>
      </c>
      <c r="O624" s="82" t="e">
        <f t="shared" si="129"/>
        <v>#REF!</v>
      </c>
      <c r="Q624" s="84" t="str">
        <f t="shared" si="131"/>
        <v/>
      </c>
      <c r="R624" s="85" t="e">
        <f t="shared" si="119"/>
        <v>#REF!</v>
      </c>
      <c r="S624" s="84" t="e">
        <f t="shared" si="119"/>
        <v>#REF!</v>
      </c>
      <c r="T624" s="85" t="e">
        <f t="shared" si="120"/>
        <v>#REF!</v>
      </c>
      <c r="U624" s="85" t="e">
        <f t="shared" si="121"/>
        <v>#REF!</v>
      </c>
      <c r="V624" s="86" t="e">
        <f>#REF!</f>
        <v>#REF!</v>
      </c>
      <c r="W624" s="87">
        <f t="shared" si="122"/>
        <v>0</v>
      </c>
      <c r="X624" s="87">
        <f t="shared" si="122"/>
        <v>0</v>
      </c>
      <c r="Y624" s="88">
        <f t="shared" si="123"/>
        <v>0</v>
      </c>
      <c r="Z624" s="88">
        <f t="shared" si="124"/>
        <v>0</v>
      </c>
      <c r="AA624" s="88">
        <f t="shared" si="125"/>
        <v>4</v>
      </c>
    </row>
    <row r="625" spans="9:27">
      <c r="I625" s="82" t="e">
        <f>IF(#REF!&lt;&gt;"",#REF!,"")</f>
        <v>#REF!</v>
      </c>
      <c r="J625" s="82" t="e">
        <f t="shared" si="126"/>
        <v>#REF!</v>
      </c>
      <c r="L625" s="83" t="e">
        <f t="shared" si="127"/>
        <v>#REF!</v>
      </c>
      <c r="M625" s="82" t="e">
        <f t="shared" si="130"/>
        <v>#REF!</v>
      </c>
      <c r="N625" s="82" t="e">
        <f t="shared" si="128"/>
        <v>#REF!</v>
      </c>
      <c r="O625" s="82" t="e">
        <f t="shared" si="129"/>
        <v>#REF!</v>
      </c>
      <c r="Q625" s="84" t="str">
        <f t="shared" si="131"/>
        <v/>
      </c>
      <c r="R625" s="85" t="e">
        <f t="shared" si="119"/>
        <v>#REF!</v>
      </c>
      <c r="S625" s="84" t="e">
        <f t="shared" si="119"/>
        <v>#REF!</v>
      </c>
      <c r="T625" s="85" t="e">
        <f t="shared" si="120"/>
        <v>#REF!</v>
      </c>
      <c r="U625" s="85" t="e">
        <f t="shared" si="121"/>
        <v>#REF!</v>
      </c>
      <c r="V625" s="86" t="e">
        <f>#REF!</f>
        <v>#REF!</v>
      </c>
      <c r="W625" s="87">
        <f t="shared" si="122"/>
        <v>0</v>
      </c>
      <c r="X625" s="87">
        <f t="shared" si="122"/>
        <v>0</v>
      </c>
      <c r="Y625" s="88">
        <f t="shared" si="123"/>
        <v>0</v>
      </c>
      <c r="Z625" s="88">
        <f t="shared" si="124"/>
        <v>0</v>
      </c>
      <c r="AA625" s="88">
        <f t="shared" si="125"/>
        <v>4</v>
      </c>
    </row>
    <row r="626" spans="9:27">
      <c r="I626" s="82" t="e">
        <f>IF(#REF!&lt;&gt;"",#REF!,"")</f>
        <v>#REF!</v>
      </c>
      <c r="J626" s="82" t="e">
        <f t="shared" si="126"/>
        <v>#REF!</v>
      </c>
      <c r="L626" s="83" t="e">
        <f t="shared" si="127"/>
        <v>#REF!</v>
      </c>
      <c r="M626" s="82" t="e">
        <f t="shared" si="130"/>
        <v>#REF!</v>
      </c>
      <c r="N626" s="82" t="e">
        <f t="shared" si="128"/>
        <v>#REF!</v>
      </c>
      <c r="O626" s="82" t="e">
        <f t="shared" si="129"/>
        <v>#REF!</v>
      </c>
      <c r="Q626" s="84" t="str">
        <f t="shared" si="131"/>
        <v/>
      </c>
      <c r="R626" s="85" t="e">
        <f t="shared" si="119"/>
        <v>#REF!</v>
      </c>
      <c r="S626" s="84" t="e">
        <f t="shared" si="119"/>
        <v>#REF!</v>
      </c>
      <c r="T626" s="85" t="e">
        <f t="shared" si="120"/>
        <v>#REF!</v>
      </c>
      <c r="U626" s="85" t="e">
        <f t="shared" si="121"/>
        <v>#REF!</v>
      </c>
      <c r="V626" s="86" t="e">
        <f>#REF!</f>
        <v>#REF!</v>
      </c>
      <c r="W626" s="87">
        <f t="shared" si="122"/>
        <v>0</v>
      </c>
      <c r="X626" s="87">
        <f t="shared" si="122"/>
        <v>0</v>
      </c>
      <c r="Y626" s="88">
        <f t="shared" si="123"/>
        <v>0</v>
      </c>
      <c r="Z626" s="88">
        <f t="shared" si="124"/>
        <v>0</v>
      </c>
      <c r="AA626" s="88">
        <f t="shared" si="125"/>
        <v>4</v>
      </c>
    </row>
    <row r="627" spans="9:27">
      <c r="I627" s="82" t="e">
        <f>IF(#REF!&lt;&gt;"",#REF!,"")</f>
        <v>#REF!</v>
      </c>
      <c r="J627" s="82" t="e">
        <f t="shared" si="126"/>
        <v>#REF!</v>
      </c>
      <c r="L627" s="83" t="e">
        <f t="shared" si="127"/>
        <v>#REF!</v>
      </c>
      <c r="M627" s="82" t="e">
        <f t="shared" si="130"/>
        <v>#REF!</v>
      </c>
      <c r="N627" s="82" t="e">
        <f t="shared" si="128"/>
        <v>#REF!</v>
      </c>
      <c r="O627" s="82" t="e">
        <f t="shared" si="129"/>
        <v>#REF!</v>
      </c>
      <c r="Q627" s="84" t="str">
        <f t="shared" si="131"/>
        <v/>
      </c>
      <c r="R627" s="85" t="e">
        <f t="shared" si="119"/>
        <v>#REF!</v>
      </c>
      <c r="S627" s="84" t="e">
        <f t="shared" si="119"/>
        <v>#REF!</v>
      </c>
      <c r="T627" s="85" t="e">
        <f t="shared" si="120"/>
        <v>#REF!</v>
      </c>
      <c r="U627" s="85" t="e">
        <f t="shared" si="121"/>
        <v>#REF!</v>
      </c>
      <c r="V627" s="86" t="e">
        <f>#REF!</f>
        <v>#REF!</v>
      </c>
      <c r="W627" s="87">
        <f t="shared" si="122"/>
        <v>0</v>
      </c>
      <c r="X627" s="87">
        <f t="shared" si="122"/>
        <v>0</v>
      </c>
      <c r="Y627" s="88">
        <f t="shared" si="123"/>
        <v>0</v>
      </c>
      <c r="Z627" s="88">
        <f t="shared" si="124"/>
        <v>0</v>
      </c>
      <c r="AA627" s="88">
        <f t="shared" si="125"/>
        <v>4</v>
      </c>
    </row>
    <row r="628" spans="9:27">
      <c r="I628" s="82" t="e">
        <f>IF(#REF!&lt;&gt;"",#REF!,"")</f>
        <v>#REF!</v>
      </c>
      <c r="J628" s="82" t="e">
        <f t="shared" si="126"/>
        <v>#REF!</v>
      </c>
      <c r="L628" s="83" t="e">
        <f t="shared" si="127"/>
        <v>#REF!</v>
      </c>
      <c r="M628" s="82" t="e">
        <f t="shared" si="130"/>
        <v>#REF!</v>
      </c>
      <c r="N628" s="82" t="e">
        <f t="shared" si="128"/>
        <v>#REF!</v>
      </c>
      <c r="O628" s="82" t="e">
        <f t="shared" si="129"/>
        <v>#REF!</v>
      </c>
      <c r="Q628" s="84" t="str">
        <f t="shared" si="131"/>
        <v/>
      </c>
      <c r="R628" s="85" t="e">
        <f t="shared" si="119"/>
        <v>#REF!</v>
      </c>
      <c r="S628" s="84" t="e">
        <f t="shared" si="119"/>
        <v>#REF!</v>
      </c>
      <c r="T628" s="85" t="e">
        <f t="shared" si="120"/>
        <v>#REF!</v>
      </c>
      <c r="U628" s="85" t="e">
        <f t="shared" si="121"/>
        <v>#REF!</v>
      </c>
      <c r="V628" s="86" t="e">
        <f>#REF!</f>
        <v>#REF!</v>
      </c>
      <c r="W628" s="87">
        <f t="shared" si="122"/>
        <v>0</v>
      </c>
      <c r="X628" s="87">
        <f t="shared" si="122"/>
        <v>0</v>
      </c>
      <c r="Y628" s="88">
        <f t="shared" si="123"/>
        <v>0</v>
      </c>
      <c r="Z628" s="88">
        <f t="shared" si="124"/>
        <v>0</v>
      </c>
      <c r="AA628" s="88">
        <f t="shared" si="125"/>
        <v>4</v>
      </c>
    </row>
    <row r="629" spans="9:27">
      <c r="I629" s="82" t="e">
        <f>IF(#REF!&lt;&gt;"",#REF!,"")</f>
        <v>#REF!</v>
      </c>
      <c r="J629" s="82" t="e">
        <f t="shared" si="126"/>
        <v>#REF!</v>
      </c>
      <c r="L629" s="83" t="e">
        <f t="shared" si="127"/>
        <v>#REF!</v>
      </c>
      <c r="M629" s="82" t="e">
        <f t="shared" si="130"/>
        <v>#REF!</v>
      </c>
      <c r="N629" s="82" t="e">
        <f t="shared" si="128"/>
        <v>#REF!</v>
      </c>
      <c r="O629" s="82" t="e">
        <f t="shared" si="129"/>
        <v>#REF!</v>
      </c>
      <c r="Q629" s="84" t="str">
        <f t="shared" si="131"/>
        <v/>
      </c>
      <c r="R629" s="85" t="e">
        <f t="shared" si="119"/>
        <v>#REF!</v>
      </c>
      <c r="S629" s="84" t="e">
        <f t="shared" si="119"/>
        <v>#REF!</v>
      </c>
      <c r="T629" s="85" t="e">
        <f t="shared" si="120"/>
        <v>#REF!</v>
      </c>
      <c r="U629" s="85" t="e">
        <f t="shared" si="121"/>
        <v>#REF!</v>
      </c>
      <c r="V629" s="86" t="e">
        <f>#REF!</f>
        <v>#REF!</v>
      </c>
      <c r="W629" s="87">
        <f t="shared" si="122"/>
        <v>0</v>
      </c>
      <c r="X629" s="87">
        <f t="shared" si="122"/>
        <v>0</v>
      </c>
      <c r="Y629" s="88">
        <f t="shared" si="123"/>
        <v>0</v>
      </c>
      <c r="Z629" s="88">
        <f t="shared" si="124"/>
        <v>0</v>
      </c>
      <c r="AA629" s="88">
        <f t="shared" si="125"/>
        <v>4</v>
      </c>
    </row>
    <row r="630" spans="9:27">
      <c r="I630" s="82" t="e">
        <f>IF(#REF!&lt;&gt;"",#REF!,"")</f>
        <v>#REF!</v>
      </c>
      <c r="J630" s="82" t="e">
        <f t="shared" si="126"/>
        <v>#REF!</v>
      </c>
      <c r="L630" s="83" t="e">
        <f t="shared" si="127"/>
        <v>#REF!</v>
      </c>
      <c r="M630" s="82" t="e">
        <f t="shared" si="130"/>
        <v>#REF!</v>
      </c>
      <c r="N630" s="82" t="e">
        <f t="shared" si="128"/>
        <v>#REF!</v>
      </c>
      <c r="O630" s="82" t="e">
        <f t="shared" si="129"/>
        <v>#REF!</v>
      </c>
      <c r="Q630" s="84" t="str">
        <f t="shared" si="131"/>
        <v/>
      </c>
      <c r="R630" s="85" t="e">
        <f t="shared" si="119"/>
        <v>#REF!</v>
      </c>
      <c r="S630" s="84" t="e">
        <f t="shared" si="119"/>
        <v>#REF!</v>
      </c>
      <c r="T630" s="85" t="e">
        <f t="shared" si="120"/>
        <v>#REF!</v>
      </c>
      <c r="U630" s="85" t="e">
        <f t="shared" si="121"/>
        <v>#REF!</v>
      </c>
      <c r="V630" s="86" t="e">
        <f>#REF!</f>
        <v>#REF!</v>
      </c>
      <c r="W630" s="87">
        <f t="shared" si="122"/>
        <v>0</v>
      </c>
      <c r="X630" s="87">
        <f t="shared" si="122"/>
        <v>0</v>
      </c>
      <c r="Y630" s="88">
        <f t="shared" si="123"/>
        <v>0</v>
      </c>
      <c r="Z630" s="88">
        <f t="shared" si="124"/>
        <v>0</v>
      </c>
      <c r="AA630" s="88">
        <f t="shared" si="125"/>
        <v>4</v>
      </c>
    </row>
    <row r="631" spans="9:27">
      <c r="I631" s="82" t="e">
        <f>IF(#REF!&lt;&gt;"",#REF!,"")</f>
        <v>#REF!</v>
      </c>
      <c r="J631" s="82" t="e">
        <f t="shared" si="126"/>
        <v>#REF!</v>
      </c>
      <c r="L631" s="83" t="e">
        <f t="shared" si="127"/>
        <v>#REF!</v>
      </c>
      <c r="M631" s="82" t="e">
        <f t="shared" si="130"/>
        <v>#REF!</v>
      </c>
      <c r="N631" s="82" t="e">
        <f t="shared" si="128"/>
        <v>#REF!</v>
      </c>
      <c r="O631" s="82" t="e">
        <f t="shared" si="129"/>
        <v>#REF!</v>
      </c>
      <c r="Q631" s="84" t="str">
        <f t="shared" si="131"/>
        <v/>
      </c>
      <c r="R631" s="85" t="e">
        <f t="shared" si="119"/>
        <v>#REF!</v>
      </c>
      <c r="S631" s="84" t="e">
        <f t="shared" si="119"/>
        <v>#REF!</v>
      </c>
      <c r="T631" s="85" t="e">
        <f t="shared" si="120"/>
        <v>#REF!</v>
      </c>
      <c r="U631" s="85" t="e">
        <f t="shared" si="121"/>
        <v>#REF!</v>
      </c>
      <c r="V631" s="86" t="e">
        <f>#REF!</f>
        <v>#REF!</v>
      </c>
      <c r="W631" s="87">
        <f t="shared" si="122"/>
        <v>0</v>
      </c>
      <c r="X631" s="87">
        <f t="shared" si="122"/>
        <v>0</v>
      </c>
      <c r="Y631" s="88">
        <f t="shared" si="123"/>
        <v>0</v>
      </c>
      <c r="Z631" s="88">
        <f t="shared" si="124"/>
        <v>0</v>
      </c>
      <c r="AA631" s="88">
        <f t="shared" si="125"/>
        <v>4</v>
      </c>
    </row>
    <row r="632" spans="9:27">
      <c r="I632" s="82" t="e">
        <f>IF(#REF!&lt;&gt;"",#REF!,"")</f>
        <v>#REF!</v>
      </c>
      <c r="J632" s="82" t="e">
        <f t="shared" si="126"/>
        <v>#REF!</v>
      </c>
      <c r="L632" s="83" t="e">
        <f t="shared" si="127"/>
        <v>#REF!</v>
      </c>
      <c r="M632" s="82" t="e">
        <f t="shared" si="130"/>
        <v>#REF!</v>
      </c>
      <c r="N632" s="82" t="e">
        <f t="shared" si="128"/>
        <v>#REF!</v>
      </c>
      <c r="O632" s="82" t="e">
        <f t="shared" si="129"/>
        <v>#REF!</v>
      </c>
      <c r="Q632" s="84" t="str">
        <f t="shared" si="131"/>
        <v/>
      </c>
      <c r="R632" s="85" t="e">
        <f t="shared" si="119"/>
        <v>#REF!</v>
      </c>
      <c r="S632" s="84" t="e">
        <f t="shared" si="119"/>
        <v>#REF!</v>
      </c>
      <c r="T632" s="85" t="e">
        <f t="shared" si="120"/>
        <v>#REF!</v>
      </c>
      <c r="U632" s="85" t="e">
        <f t="shared" si="121"/>
        <v>#REF!</v>
      </c>
      <c r="V632" s="86" t="e">
        <f>#REF!</f>
        <v>#REF!</v>
      </c>
      <c r="W632" s="87">
        <f t="shared" si="122"/>
        <v>0</v>
      </c>
      <c r="X632" s="87">
        <f t="shared" si="122"/>
        <v>0</v>
      </c>
      <c r="Y632" s="88">
        <f t="shared" si="123"/>
        <v>0</v>
      </c>
      <c r="Z632" s="88">
        <f t="shared" si="124"/>
        <v>0</v>
      </c>
      <c r="AA632" s="88">
        <f t="shared" si="125"/>
        <v>4</v>
      </c>
    </row>
    <row r="633" spans="9:27">
      <c r="I633" s="82" t="e">
        <f>IF(#REF!&lt;&gt;"",#REF!,"")</f>
        <v>#REF!</v>
      </c>
      <c r="J633" s="82" t="e">
        <f t="shared" si="126"/>
        <v>#REF!</v>
      </c>
      <c r="L633" s="83" t="e">
        <f t="shared" si="127"/>
        <v>#REF!</v>
      </c>
      <c r="M633" s="82" t="e">
        <f t="shared" si="130"/>
        <v>#REF!</v>
      </c>
      <c r="N633" s="82" t="e">
        <f t="shared" si="128"/>
        <v>#REF!</v>
      </c>
      <c r="O633" s="82" t="e">
        <f t="shared" si="129"/>
        <v>#REF!</v>
      </c>
      <c r="Q633" s="84" t="str">
        <f t="shared" si="131"/>
        <v/>
      </c>
      <c r="R633" s="85" t="e">
        <f t="shared" si="119"/>
        <v>#REF!</v>
      </c>
      <c r="S633" s="84" t="e">
        <f t="shared" si="119"/>
        <v>#REF!</v>
      </c>
      <c r="T633" s="85" t="e">
        <f t="shared" si="120"/>
        <v>#REF!</v>
      </c>
      <c r="U633" s="85" t="e">
        <f t="shared" si="121"/>
        <v>#REF!</v>
      </c>
      <c r="V633" s="86" t="e">
        <f>#REF!</f>
        <v>#REF!</v>
      </c>
      <c r="W633" s="87">
        <f t="shared" si="122"/>
        <v>0</v>
      </c>
      <c r="X633" s="87">
        <f t="shared" si="122"/>
        <v>0</v>
      </c>
      <c r="Y633" s="88">
        <f t="shared" si="123"/>
        <v>0</v>
      </c>
      <c r="Z633" s="88">
        <f t="shared" si="124"/>
        <v>0</v>
      </c>
      <c r="AA633" s="88">
        <f t="shared" si="125"/>
        <v>4</v>
      </c>
    </row>
    <row r="634" spans="9:27">
      <c r="I634" s="82" t="e">
        <f>IF(#REF!&lt;&gt;"",#REF!,"")</f>
        <v>#REF!</v>
      </c>
      <c r="J634" s="82" t="e">
        <f t="shared" si="126"/>
        <v>#REF!</v>
      </c>
      <c r="L634" s="83" t="e">
        <f t="shared" si="127"/>
        <v>#REF!</v>
      </c>
      <c r="M634" s="82" t="e">
        <f t="shared" si="130"/>
        <v>#REF!</v>
      </c>
      <c r="N634" s="82" t="e">
        <f t="shared" si="128"/>
        <v>#REF!</v>
      </c>
      <c r="O634" s="82" t="e">
        <f t="shared" si="129"/>
        <v>#REF!</v>
      </c>
      <c r="Q634" s="84" t="str">
        <f t="shared" si="131"/>
        <v/>
      </c>
      <c r="R634" s="85" t="e">
        <f t="shared" si="119"/>
        <v>#REF!</v>
      </c>
      <c r="S634" s="84" t="e">
        <f t="shared" si="119"/>
        <v>#REF!</v>
      </c>
      <c r="T634" s="85" t="e">
        <f t="shared" si="120"/>
        <v>#REF!</v>
      </c>
      <c r="U634" s="85" t="e">
        <f t="shared" si="121"/>
        <v>#REF!</v>
      </c>
      <c r="V634" s="86" t="e">
        <f>#REF!</f>
        <v>#REF!</v>
      </c>
      <c r="W634" s="87">
        <f t="shared" si="122"/>
        <v>0</v>
      </c>
      <c r="X634" s="87">
        <f t="shared" si="122"/>
        <v>0</v>
      </c>
      <c r="Y634" s="88">
        <f t="shared" si="123"/>
        <v>0</v>
      </c>
      <c r="Z634" s="88">
        <f t="shared" si="124"/>
        <v>0</v>
      </c>
      <c r="AA634" s="88">
        <f t="shared" si="125"/>
        <v>4</v>
      </c>
    </row>
    <row r="635" spans="9:27">
      <c r="I635" s="82" t="e">
        <f>IF(#REF!&lt;&gt;"",#REF!,"")</f>
        <v>#REF!</v>
      </c>
      <c r="J635" s="82" t="e">
        <f t="shared" si="126"/>
        <v>#REF!</v>
      </c>
      <c r="L635" s="83" t="e">
        <f t="shared" si="127"/>
        <v>#REF!</v>
      </c>
      <c r="M635" s="82" t="e">
        <f t="shared" si="130"/>
        <v>#REF!</v>
      </c>
      <c r="N635" s="82" t="e">
        <f t="shared" si="128"/>
        <v>#REF!</v>
      </c>
      <c r="O635" s="82" t="e">
        <f t="shared" si="129"/>
        <v>#REF!</v>
      </c>
      <c r="Q635" s="84" t="str">
        <f t="shared" si="131"/>
        <v/>
      </c>
      <c r="R635" s="85" t="e">
        <f t="shared" si="119"/>
        <v>#REF!</v>
      </c>
      <c r="S635" s="84" t="e">
        <f t="shared" si="119"/>
        <v>#REF!</v>
      </c>
      <c r="T635" s="85" t="e">
        <f t="shared" si="120"/>
        <v>#REF!</v>
      </c>
      <c r="U635" s="85" t="e">
        <f t="shared" si="121"/>
        <v>#REF!</v>
      </c>
      <c r="V635" s="86" t="e">
        <f>#REF!</f>
        <v>#REF!</v>
      </c>
      <c r="W635" s="87">
        <f t="shared" si="122"/>
        <v>0</v>
      </c>
      <c r="X635" s="87">
        <f t="shared" si="122"/>
        <v>0</v>
      </c>
      <c r="Y635" s="88">
        <f t="shared" si="123"/>
        <v>0</v>
      </c>
      <c r="Z635" s="88">
        <f t="shared" si="124"/>
        <v>0</v>
      </c>
      <c r="AA635" s="88">
        <f t="shared" si="125"/>
        <v>4</v>
      </c>
    </row>
    <row r="636" spans="9:27">
      <c r="I636" s="82" t="e">
        <f>IF(#REF!&lt;&gt;"",#REF!,"")</f>
        <v>#REF!</v>
      </c>
      <c r="J636" s="82" t="e">
        <f t="shared" si="126"/>
        <v>#REF!</v>
      </c>
      <c r="L636" s="83" t="e">
        <f t="shared" si="127"/>
        <v>#REF!</v>
      </c>
      <c r="M636" s="82" t="e">
        <f t="shared" si="130"/>
        <v>#REF!</v>
      </c>
      <c r="N636" s="82" t="e">
        <f t="shared" si="128"/>
        <v>#REF!</v>
      </c>
      <c r="O636" s="82" t="e">
        <f t="shared" si="129"/>
        <v>#REF!</v>
      </c>
      <c r="Q636" s="84" t="str">
        <f t="shared" si="131"/>
        <v/>
      </c>
      <c r="R636" s="85" t="e">
        <f t="shared" si="119"/>
        <v>#REF!</v>
      </c>
      <c r="S636" s="84" t="e">
        <f t="shared" si="119"/>
        <v>#REF!</v>
      </c>
      <c r="T636" s="85" t="e">
        <f t="shared" si="120"/>
        <v>#REF!</v>
      </c>
      <c r="U636" s="85" t="e">
        <f t="shared" si="121"/>
        <v>#REF!</v>
      </c>
      <c r="V636" s="86" t="e">
        <f>#REF!</f>
        <v>#REF!</v>
      </c>
      <c r="W636" s="87">
        <f t="shared" si="122"/>
        <v>0</v>
      </c>
      <c r="X636" s="87">
        <f t="shared" si="122"/>
        <v>0</v>
      </c>
      <c r="Y636" s="88">
        <f t="shared" si="123"/>
        <v>0</v>
      </c>
      <c r="Z636" s="88">
        <f t="shared" si="124"/>
        <v>0</v>
      </c>
      <c r="AA636" s="88">
        <f t="shared" si="125"/>
        <v>4</v>
      </c>
    </row>
    <row r="637" spans="9:27">
      <c r="I637" s="82" t="e">
        <f>IF(#REF!&lt;&gt;"",#REF!,"")</f>
        <v>#REF!</v>
      </c>
      <c r="J637" s="82" t="e">
        <f t="shared" si="126"/>
        <v>#REF!</v>
      </c>
      <c r="L637" s="83" t="e">
        <f t="shared" si="127"/>
        <v>#REF!</v>
      </c>
      <c r="M637" s="82" t="e">
        <f t="shared" si="130"/>
        <v>#REF!</v>
      </c>
      <c r="N637" s="82" t="e">
        <f t="shared" si="128"/>
        <v>#REF!</v>
      </c>
      <c r="O637" s="82" t="e">
        <f t="shared" si="129"/>
        <v>#REF!</v>
      </c>
      <c r="Q637" s="84" t="str">
        <f t="shared" si="131"/>
        <v/>
      </c>
      <c r="R637" s="85" t="e">
        <f t="shared" si="119"/>
        <v>#REF!</v>
      </c>
      <c r="S637" s="84" t="e">
        <f t="shared" si="119"/>
        <v>#REF!</v>
      </c>
      <c r="T637" s="85" t="e">
        <f t="shared" si="120"/>
        <v>#REF!</v>
      </c>
      <c r="U637" s="85" t="e">
        <f t="shared" si="121"/>
        <v>#REF!</v>
      </c>
      <c r="V637" s="86" t="e">
        <f>#REF!</f>
        <v>#REF!</v>
      </c>
      <c r="W637" s="87">
        <f t="shared" si="122"/>
        <v>0</v>
      </c>
      <c r="X637" s="87">
        <f t="shared" si="122"/>
        <v>0</v>
      </c>
      <c r="Y637" s="88">
        <f t="shared" si="123"/>
        <v>0</v>
      </c>
      <c r="Z637" s="88">
        <f t="shared" si="124"/>
        <v>0</v>
      </c>
      <c r="AA637" s="88">
        <f t="shared" si="125"/>
        <v>4</v>
      </c>
    </row>
    <row r="638" spans="9:27">
      <c r="I638" s="82" t="e">
        <f>IF(#REF!&lt;&gt;"",#REF!,"")</f>
        <v>#REF!</v>
      </c>
      <c r="J638" s="82" t="e">
        <f t="shared" si="126"/>
        <v>#REF!</v>
      </c>
      <c r="L638" s="83" t="e">
        <f t="shared" si="127"/>
        <v>#REF!</v>
      </c>
      <c r="M638" s="82" t="e">
        <f t="shared" si="130"/>
        <v>#REF!</v>
      </c>
      <c r="N638" s="82" t="e">
        <f t="shared" si="128"/>
        <v>#REF!</v>
      </c>
      <c r="O638" s="82" t="e">
        <f t="shared" si="129"/>
        <v>#REF!</v>
      </c>
      <c r="Q638" s="84" t="str">
        <f t="shared" si="131"/>
        <v/>
      </c>
      <c r="R638" s="85" t="e">
        <f t="shared" si="119"/>
        <v>#REF!</v>
      </c>
      <c r="S638" s="84" t="e">
        <f t="shared" si="119"/>
        <v>#REF!</v>
      </c>
      <c r="T638" s="85" t="e">
        <f t="shared" si="120"/>
        <v>#REF!</v>
      </c>
      <c r="U638" s="85" t="e">
        <f t="shared" si="121"/>
        <v>#REF!</v>
      </c>
      <c r="V638" s="86" t="e">
        <f>#REF!</f>
        <v>#REF!</v>
      </c>
      <c r="W638" s="87">
        <f t="shared" si="122"/>
        <v>0</v>
      </c>
      <c r="X638" s="87">
        <f t="shared" si="122"/>
        <v>0</v>
      </c>
      <c r="Y638" s="88">
        <f t="shared" si="123"/>
        <v>0</v>
      </c>
      <c r="Z638" s="88">
        <f t="shared" si="124"/>
        <v>0</v>
      </c>
      <c r="AA638" s="88">
        <f t="shared" si="125"/>
        <v>4</v>
      </c>
    </row>
    <row r="639" spans="9:27">
      <c r="I639" s="82" t="e">
        <f>IF(#REF!&lt;&gt;"",#REF!,"")</f>
        <v>#REF!</v>
      </c>
      <c r="J639" s="82" t="e">
        <f t="shared" si="126"/>
        <v>#REF!</v>
      </c>
      <c r="L639" s="83" t="e">
        <f t="shared" si="127"/>
        <v>#REF!</v>
      </c>
      <c r="M639" s="82" t="e">
        <f t="shared" si="130"/>
        <v>#REF!</v>
      </c>
      <c r="N639" s="82" t="e">
        <f t="shared" si="128"/>
        <v>#REF!</v>
      </c>
      <c r="O639" s="82" t="e">
        <f t="shared" si="129"/>
        <v>#REF!</v>
      </c>
      <c r="Q639" s="84" t="str">
        <f t="shared" si="131"/>
        <v/>
      </c>
      <c r="R639" s="85" t="e">
        <f t="shared" si="119"/>
        <v>#REF!</v>
      </c>
      <c r="S639" s="84" t="e">
        <f t="shared" si="119"/>
        <v>#REF!</v>
      </c>
      <c r="T639" s="85" t="e">
        <f t="shared" si="120"/>
        <v>#REF!</v>
      </c>
      <c r="U639" s="85" t="e">
        <f t="shared" si="121"/>
        <v>#REF!</v>
      </c>
      <c r="V639" s="86" t="e">
        <f>#REF!</f>
        <v>#REF!</v>
      </c>
      <c r="W639" s="87">
        <f t="shared" si="122"/>
        <v>0</v>
      </c>
      <c r="X639" s="87">
        <f t="shared" si="122"/>
        <v>0</v>
      </c>
      <c r="Y639" s="88">
        <f t="shared" si="123"/>
        <v>0</v>
      </c>
      <c r="Z639" s="88">
        <f t="shared" si="124"/>
        <v>0</v>
      </c>
      <c r="AA639" s="88">
        <f t="shared" si="125"/>
        <v>4</v>
      </c>
    </row>
    <row r="640" spans="9:27">
      <c r="I640" s="82" t="e">
        <f>IF(#REF!&lt;&gt;"",#REF!,"")</f>
        <v>#REF!</v>
      </c>
      <c r="J640" s="82" t="e">
        <f t="shared" si="126"/>
        <v>#REF!</v>
      </c>
      <c r="L640" s="83" t="e">
        <f t="shared" si="127"/>
        <v>#REF!</v>
      </c>
      <c r="M640" s="82" t="e">
        <f t="shared" si="130"/>
        <v>#REF!</v>
      </c>
      <c r="N640" s="82" t="e">
        <f t="shared" si="128"/>
        <v>#REF!</v>
      </c>
      <c r="O640" s="82" t="e">
        <f t="shared" si="129"/>
        <v>#REF!</v>
      </c>
      <c r="Q640" s="84" t="str">
        <f t="shared" si="131"/>
        <v/>
      </c>
      <c r="R640" s="85" t="e">
        <f t="shared" ref="R640:S703" si="132">IF(L640="","",L640)</f>
        <v>#REF!</v>
      </c>
      <c r="S640" s="84" t="e">
        <f t="shared" si="132"/>
        <v>#REF!</v>
      </c>
      <c r="T640" s="85" t="e">
        <f t="shared" ref="T640:T703" si="133">IF(W640=1,"",N640)</f>
        <v>#REF!</v>
      </c>
      <c r="U640" s="85" t="e">
        <f t="shared" ref="U640:U703" si="134">IF(OR(W640=1,X640=1),"",O640)</f>
        <v>#REF!</v>
      </c>
      <c r="V640" s="86" t="e">
        <f>#REF!</f>
        <v>#REF!</v>
      </c>
      <c r="W640" s="87">
        <f t="shared" si="122"/>
        <v>0</v>
      </c>
      <c r="X640" s="87">
        <f t="shared" si="122"/>
        <v>0</v>
      </c>
      <c r="Y640" s="88">
        <f t="shared" si="123"/>
        <v>0</v>
      </c>
      <c r="Z640" s="88">
        <f t="shared" si="124"/>
        <v>0</v>
      </c>
      <c r="AA640" s="88">
        <f t="shared" si="125"/>
        <v>4</v>
      </c>
    </row>
    <row r="641" spans="9:27">
      <c r="I641" s="82" t="e">
        <f>IF(#REF!&lt;&gt;"",#REF!,"")</f>
        <v>#REF!</v>
      </c>
      <c r="J641" s="82" t="e">
        <f t="shared" si="126"/>
        <v>#REF!</v>
      </c>
      <c r="L641" s="83" t="e">
        <f t="shared" si="127"/>
        <v>#REF!</v>
      </c>
      <c r="M641" s="82" t="e">
        <f t="shared" si="130"/>
        <v>#REF!</v>
      </c>
      <c r="N641" s="82" t="e">
        <f t="shared" si="128"/>
        <v>#REF!</v>
      </c>
      <c r="O641" s="82" t="e">
        <f t="shared" si="129"/>
        <v>#REF!</v>
      </c>
      <c r="Q641" s="84" t="str">
        <f t="shared" si="131"/>
        <v/>
      </c>
      <c r="R641" s="85" t="e">
        <f t="shared" si="132"/>
        <v>#REF!</v>
      </c>
      <c r="S641" s="84" t="e">
        <f t="shared" si="132"/>
        <v>#REF!</v>
      </c>
      <c r="T641" s="85" t="e">
        <f t="shared" si="133"/>
        <v>#REF!</v>
      </c>
      <c r="U641" s="85" t="e">
        <f t="shared" si="134"/>
        <v>#REF!</v>
      </c>
      <c r="V641" s="86" t="e">
        <f>#REF!</f>
        <v>#REF!</v>
      </c>
      <c r="W641" s="87">
        <f t="shared" ref="W641:X704" si="135">COUNTIFS(R641,"&gt;&lt;")</f>
        <v>0</v>
      </c>
      <c r="X641" s="87">
        <f t="shared" si="135"/>
        <v>0</v>
      </c>
      <c r="Y641" s="88">
        <f t="shared" ref="Y641:Y704" si="136">COUNTIFS(R641:U641,"*")</f>
        <v>0</v>
      </c>
      <c r="Z641" s="88">
        <f t="shared" ref="Z641:Z704" si="137">COUNTIFS(R641:U641,"&gt;&lt;")</f>
        <v>0</v>
      </c>
      <c r="AA641" s="88">
        <f t="shared" ref="AA641:AA704" si="138">COUNTIFS(R641:U641,"&lt;&gt;")</f>
        <v>4</v>
      </c>
    </row>
    <row r="642" spans="9:27">
      <c r="I642" s="82" t="e">
        <f>IF(#REF!&lt;&gt;"",#REF!,"")</f>
        <v>#REF!</v>
      </c>
      <c r="J642" s="82" t="e">
        <f t="shared" si="126"/>
        <v>#REF!</v>
      </c>
      <c r="L642" s="83" t="e">
        <f t="shared" si="127"/>
        <v>#REF!</v>
      </c>
      <c r="M642" s="82" t="e">
        <f t="shared" si="130"/>
        <v>#REF!</v>
      </c>
      <c r="N642" s="82" t="e">
        <f t="shared" si="128"/>
        <v>#REF!</v>
      </c>
      <c r="O642" s="82" t="e">
        <f t="shared" si="129"/>
        <v>#REF!</v>
      </c>
      <c r="Q642" s="84" t="str">
        <f t="shared" si="131"/>
        <v/>
      </c>
      <c r="R642" s="85" t="e">
        <f t="shared" si="132"/>
        <v>#REF!</v>
      </c>
      <c r="S642" s="84" t="e">
        <f t="shared" si="132"/>
        <v>#REF!</v>
      </c>
      <c r="T642" s="85" t="e">
        <f t="shared" si="133"/>
        <v>#REF!</v>
      </c>
      <c r="U642" s="85" t="e">
        <f t="shared" si="134"/>
        <v>#REF!</v>
      </c>
      <c r="V642" s="86" t="e">
        <f>#REF!</f>
        <v>#REF!</v>
      </c>
      <c r="W642" s="87">
        <f t="shared" si="135"/>
        <v>0</v>
      </c>
      <c r="X642" s="87">
        <f t="shared" si="135"/>
        <v>0</v>
      </c>
      <c r="Y642" s="88">
        <f t="shared" si="136"/>
        <v>0</v>
      </c>
      <c r="Z642" s="88">
        <f t="shared" si="137"/>
        <v>0</v>
      </c>
      <c r="AA642" s="88">
        <f t="shared" si="138"/>
        <v>4</v>
      </c>
    </row>
    <row r="643" spans="9:27">
      <c r="I643" s="82" t="e">
        <f>IF(#REF!&lt;&gt;"",#REF!,"")</f>
        <v>#REF!</v>
      </c>
      <c r="J643" s="82" t="e">
        <f t="shared" ref="J643:J706" si="139">LEFT(I643,1)</f>
        <v>#REF!</v>
      </c>
      <c r="L643" s="83" t="e">
        <f t="shared" ref="L643:L706" si="140">IF(OR(J643="E",J643="L",J643="M"),"",I643)</f>
        <v>#REF!</v>
      </c>
      <c r="M643" s="82" t="e">
        <f t="shared" si="130"/>
        <v>#REF!</v>
      </c>
      <c r="N643" s="82" t="e">
        <f t="shared" ref="N643:N706" si="141">IF(OR(J643="D",J643="E",J643="L"),"",I643)</f>
        <v>#REF!</v>
      </c>
      <c r="O643" s="82" t="e">
        <f t="shared" ref="O643:O706" si="142">IF(OR(J643="D",J643="E",J643="M"),"",I643)</f>
        <v>#REF!</v>
      </c>
      <c r="Q643" s="84" t="str">
        <f t="shared" si="131"/>
        <v/>
      </c>
      <c r="R643" s="85" t="e">
        <f t="shared" si="132"/>
        <v>#REF!</v>
      </c>
      <c r="S643" s="84" t="e">
        <f t="shared" si="132"/>
        <v>#REF!</v>
      </c>
      <c r="T643" s="85" t="e">
        <f t="shared" si="133"/>
        <v>#REF!</v>
      </c>
      <c r="U643" s="85" t="e">
        <f t="shared" si="134"/>
        <v>#REF!</v>
      </c>
      <c r="V643" s="86" t="e">
        <f>#REF!</f>
        <v>#REF!</v>
      </c>
      <c r="W643" s="87">
        <f t="shared" si="135"/>
        <v>0</v>
      </c>
      <c r="X643" s="87">
        <f t="shared" si="135"/>
        <v>0</v>
      </c>
      <c r="Y643" s="88">
        <f t="shared" si="136"/>
        <v>0</v>
      </c>
      <c r="Z643" s="88">
        <f t="shared" si="137"/>
        <v>0</v>
      </c>
      <c r="AA643" s="88">
        <f t="shared" si="138"/>
        <v>4</v>
      </c>
    </row>
    <row r="644" spans="9:27">
      <c r="I644" s="82" t="e">
        <f>IF(#REF!&lt;&gt;"",#REF!,"")</f>
        <v>#REF!</v>
      </c>
      <c r="J644" s="82" t="e">
        <f t="shared" si="139"/>
        <v>#REF!</v>
      </c>
      <c r="L644" s="83" t="e">
        <f t="shared" si="140"/>
        <v>#REF!</v>
      </c>
      <c r="M644" s="82" t="e">
        <f t="shared" si="130"/>
        <v>#REF!</v>
      </c>
      <c r="N644" s="82" t="e">
        <f t="shared" si="141"/>
        <v>#REF!</v>
      </c>
      <c r="O644" s="82" t="e">
        <f t="shared" si="142"/>
        <v>#REF!</v>
      </c>
      <c r="Q644" s="84" t="str">
        <f t="shared" si="131"/>
        <v/>
      </c>
      <c r="R644" s="85" t="e">
        <f t="shared" si="132"/>
        <v>#REF!</v>
      </c>
      <c r="S644" s="84" t="e">
        <f t="shared" si="132"/>
        <v>#REF!</v>
      </c>
      <c r="T644" s="85" t="e">
        <f t="shared" si="133"/>
        <v>#REF!</v>
      </c>
      <c r="U644" s="85" t="e">
        <f t="shared" si="134"/>
        <v>#REF!</v>
      </c>
      <c r="V644" s="86" t="e">
        <f>#REF!</f>
        <v>#REF!</v>
      </c>
      <c r="W644" s="87">
        <f t="shared" si="135"/>
        <v>0</v>
      </c>
      <c r="X644" s="87">
        <f t="shared" si="135"/>
        <v>0</v>
      </c>
      <c r="Y644" s="88">
        <f t="shared" si="136"/>
        <v>0</v>
      </c>
      <c r="Z644" s="88">
        <f t="shared" si="137"/>
        <v>0</v>
      </c>
      <c r="AA644" s="88">
        <f t="shared" si="138"/>
        <v>4</v>
      </c>
    </row>
    <row r="645" spans="9:27">
      <c r="I645" s="82" t="e">
        <f>IF(#REF!&lt;&gt;"",#REF!,"")</f>
        <v>#REF!</v>
      </c>
      <c r="J645" s="82" t="e">
        <f t="shared" si="139"/>
        <v>#REF!</v>
      </c>
      <c r="L645" s="83" t="e">
        <f t="shared" si="140"/>
        <v>#REF!</v>
      </c>
      <c r="M645" s="82" t="e">
        <f t="shared" si="130"/>
        <v>#REF!</v>
      </c>
      <c r="N645" s="82" t="e">
        <f t="shared" si="141"/>
        <v>#REF!</v>
      </c>
      <c r="O645" s="82" t="e">
        <f t="shared" si="142"/>
        <v>#REF!</v>
      </c>
      <c r="Q645" s="84" t="str">
        <f t="shared" si="131"/>
        <v/>
      </c>
      <c r="R645" s="85" t="e">
        <f t="shared" si="132"/>
        <v>#REF!</v>
      </c>
      <c r="S645" s="84" t="e">
        <f t="shared" si="132"/>
        <v>#REF!</v>
      </c>
      <c r="T645" s="85" t="e">
        <f t="shared" si="133"/>
        <v>#REF!</v>
      </c>
      <c r="U645" s="85" t="e">
        <f t="shared" si="134"/>
        <v>#REF!</v>
      </c>
      <c r="V645" s="86" t="e">
        <f>#REF!</f>
        <v>#REF!</v>
      </c>
      <c r="W645" s="87">
        <f t="shared" si="135"/>
        <v>0</v>
      </c>
      <c r="X645" s="87">
        <f t="shared" si="135"/>
        <v>0</v>
      </c>
      <c r="Y645" s="88">
        <f t="shared" si="136"/>
        <v>0</v>
      </c>
      <c r="Z645" s="88">
        <f t="shared" si="137"/>
        <v>0</v>
      </c>
      <c r="AA645" s="88">
        <f t="shared" si="138"/>
        <v>4</v>
      </c>
    </row>
    <row r="646" spans="9:27">
      <c r="I646" s="82" t="e">
        <f>IF(#REF!&lt;&gt;"",#REF!,"")</f>
        <v>#REF!</v>
      </c>
      <c r="J646" s="82" t="e">
        <f t="shared" si="139"/>
        <v>#REF!</v>
      </c>
      <c r="L646" s="83" t="e">
        <f t="shared" si="140"/>
        <v>#REF!</v>
      </c>
      <c r="M646" s="82" t="e">
        <f t="shared" ref="M646:M709" si="143">IF(OR(J646="D",J646="L",J646="M"),"",I646)</f>
        <v>#REF!</v>
      </c>
      <c r="N646" s="82" t="e">
        <f t="shared" si="141"/>
        <v>#REF!</v>
      </c>
      <c r="O646" s="82" t="e">
        <f t="shared" si="142"/>
        <v>#REF!</v>
      </c>
      <c r="Q646" s="84" t="str">
        <f t="shared" si="131"/>
        <v/>
      </c>
      <c r="R646" s="85" t="e">
        <f t="shared" si="132"/>
        <v>#REF!</v>
      </c>
      <c r="S646" s="84" t="e">
        <f t="shared" si="132"/>
        <v>#REF!</v>
      </c>
      <c r="T646" s="85" t="e">
        <f t="shared" si="133"/>
        <v>#REF!</v>
      </c>
      <c r="U646" s="85" t="e">
        <f t="shared" si="134"/>
        <v>#REF!</v>
      </c>
      <c r="V646" s="86" t="e">
        <f>#REF!</f>
        <v>#REF!</v>
      </c>
      <c r="W646" s="87">
        <f t="shared" si="135"/>
        <v>0</v>
      </c>
      <c r="X646" s="87">
        <f t="shared" si="135"/>
        <v>0</v>
      </c>
      <c r="Y646" s="88">
        <f t="shared" si="136"/>
        <v>0</v>
      </c>
      <c r="Z646" s="88">
        <f t="shared" si="137"/>
        <v>0</v>
      </c>
      <c r="AA646" s="88">
        <f t="shared" si="138"/>
        <v>4</v>
      </c>
    </row>
    <row r="647" spans="9:27">
      <c r="I647" s="82" t="e">
        <f>IF(#REF!&lt;&gt;"",#REF!,"")</f>
        <v>#REF!</v>
      </c>
      <c r="J647" s="82" t="e">
        <f t="shared" si="139"/>
        <v>#REF!</v>
      </c>
      <c r="L647" s="83" t="e">
        <f t="shared" si="140"/>
        <v>#REF!</v>
      </c>
      <c r="M647" s="82" t="e">
        <f t="shared" si="143"/>
        <v>#REF!</v>
      </c>
      <c r="N647" s="82" t="e">
        <f t="shared" si="141"/>
        <v>#REF!</v>
      </c>
      <c r="O647" s="82" t="e">
        <f t="shared" si="142"/>
        <v>#REF!</v>
      </c>
      <c r="Q647" s="84" t="str">
        <f t="shared" si="131"/>
        <v/>
      </c>
      <c r="R647" s="85" t="e">
        <f t="shared" si="132"/>
        <v>#REF!</v>
      </c>
      <c r="S647" s="84" t="e">
        <f t="shared" si="132"/>
        <v>#REF!</v>
      </c>
      <c r="T647" s="85" t="e">
        <f t="shared" si="133"/>
        <v>#REF!</v>
      </c>
      <c r="U647" s="85" t="e">
        <f t="shared" si="134"/>
        <v>#REF!</v>
      </c>
      <c r="V647" s="86" t="e">
        <f>#REF!</f>
        <v>#REF!</v>
      </c>
      <c r="W647" s="87">
        <f t="shared" si="135"/>
        <v>0</v>
      </c>
      <c r="X647" s="87">
        <f t="shared" si="135"/>
        <v>0</v>
      </c>
      <c r="Y647" s="88">
        <f t="shared" si="136"/>
        <v>0</v>
      </c>
      <c r="Z647" s="88">
        <f t="shared" si="137"/>
        <v>0</v>
      </c>
      <c r="AA647" s="88">
        <f t="shared" si="138"/>
        <v>4</v>
      </c>
    </row>
    <row r="648" spans="9:27">
      <c r="I648" s="82" t="e">
        <f>IF(#REF!&lt;&gt;"",#REF!,"")</f>
        <v>#REF!</v>
      </c>
      <c r="J648" s="82" t="e">
        <f t="shared" si="139"/>
        <v>#REF!</v>
      </c>
      <c r="L648" s="83" t="e">
        <f t="shared" si="140"/>
        <v>#REF!</v>
      </c>
      <c r="M648" s="82" t="e">
        <f t="shared" si="143"/>
        <v>#REF!</v>
      </c>
      <c r="N648" s="82" t="e">
        <f t="shared" si="141"/>
        <v>#REF!</v>
      </c>
      <c r="O648" s="82" t="e">
        <f t="shared" si="142"/>
        <v>#REF!</v>
      </c>
      <c r="Q648" s="84" t="str">
        <f t="shared" si="131"/>
        <v/>
      </c>
      <c r="R648" s="85" t="e">
        <f t="shared" si="132"/>
        <v>#REF!</v>
      </c>
      <c r="S648" s="84" t="e">
        <f t="shared" si="132"/>
        <v>#REF!</v>
      </c>
      <c r="T648" s="85" t="e">
        <f t="shared" si="133"/>
        <v>#REF!</v>
      </c>
      <c r="U648" s="85" t="e">
        <f t="shared" si="134"/>
        <v>#REF!</v>
      </c>
      <c r="V648" s="86" t="e">
        <f>#REF!</f>
        <v>#REF!</v>
      </c>
      <c r="W648" s="87">
        <f t="shared" si="135"/>
        <v>0</v>
      </c>
      <c r="X648" s="87">
        <f t="shared" si="135"/>
        <v>0</v>
      </c>
      <c r="Y648" s="88">
        <f t="shared" si="136"/>
        <v>0</v>
      </c>
      <c r="Z648" s="88">
        <f t="shared" si="137"/>
        <v>0</v>
      </c>
      <c r="AA648" s="88">
        <f t="shared" si="138"/>
        <v>4</v>
      </c>
    </row>
    <row r="649" spans="9:27">
      <c r="I649" s="82" t="e">
        <f>IF(#REF!&lt;&gt;"",#REF!,"")</f>
        <v>#REF!</v>
      </c>
      <c r="J649" s="82" t="e">
        <f t="shared" si="139"/>
        <v>#REF!</v>
      </c>
      <c r="L649" s="83" t="e">
        <f t="shared" si="140"/>
        <v>#REF!</v>
      </c>
      <c r="M649" s="82" t="e">
        <f t="shared" si="143"/>
        <v>#REF!</v>
      </c>
      <c r="N649" s="82" t="e">
        <f t="shared" si="141"/>
        <v>#REF!</v>
      </c>
      <c r="O649" s="82" t="e">
        <f t="shared" si="142"/>
        <v>#REF!</v>
      </c>
      <c r="Q649" s="84" t="str">
        <f t="shared" si="131"/>
        <v/>
      </c>
      <c r="R649" s="85" t="e">
        <f t="shared" si="132"/>
        <v>#REF!</v>
      </c>
      <c r="S649" s="84" t="e">
        <f t="shared" si="132"/>
        <v>#REF!</v>
      </c>
      <c r="T649" s="85" t="e">
        <f t="shared" si="133"/>
        <v>#REF!</v>
      </c>
      <c r="U649" s="85" t="e">
        <f t="shared" si="134"/>
        <v>#REF!</v>
      </c>
      <c r="V649" s="86" t="e">
        <f>#REF!</f>
        <v>#REF!</v>
      </c>
      <c r="W649" s="87">
        <f t="shared" si="135"/>
        <v>0</v>
      </c>
      <c r="X649" s="87">
        <f t="shared" si="135"/>
        <v>0</v>
      </c>
      <c r="Y649" s="88">
        <f t="shared" si="136"/>
        <v>0</v>
      </c>
      <c r="Z649" s="88">
        <f t="shared" si="137"/>
        <v>0</v>
      </c>
      <c r="AA649" s="88">
        <f t="shared" si="138"/>
        <v>4</v>
      </c>
    </row>
    <row r="650" spans="9:27">
      <c r="I650" s="82" t="e">
        <f>IF(#REF!&lt;&gt;"",#REF!,"")</f>
        <v>#REF!</v>
      </c>
      <c r="J650" s="82" t="e">
        <f t="shared" si="139"/>
        <v>#REF!</v>
      </c>
      <c r="L650" s="83" t="e">
        <f t="shared" si="140"/>
        <v>#REF!</v>
      </c>
      <c r="M650" s="82" t="e">
        <f t="shared" si="143"/>
        <v>#REF!</v>
      </c>
      <c r="N650" s="82" t="e">
        <f t="shared" si="141"/>
        <v>#REF!</v>
      </c>
      <c r="O650" s="82" t="e">
        <f t="shared" si="142"/>
        <v>#REF!</v>
      </c>
      <c r="Q650" s="84" t="str">
        <f t="shared" si="131"/>
        <v/>
      </c>
      <c r="R650" s="85" t="e">
        <f t="shared" si="132"/>
        <v>#REF!</v>
      </c>
      <c r="S650" s="84" t="e">
        <f t="shared" si="132"/>
        <v>#REF!</v>
      </c>
      <c r="T650" s="85" t="e">
        <f t="shared" si="133"/>
        <v>#REF!</v>
      </c>
      <c r="U650" s="85" t="e">
        <f t="shared" si="134"/>
        <v>#REF!</v>
      </c>
      <c r="V650" s="86" t="e">
        <f>#REF!</f>
        <v>#REF!</v>
      </c>
      <c r="W650" s="87">
        <f t="shared" si="135"/>
        <v>0</v>
      </c>
      <c r="X650" s="87">
        <f t="shared" si="135"/>
        <v>0</v>
      </c>
      <c r="Y650" s="88">
        <f t="shared" si="136"/>
        <v>0</v>
      </c>
      <c r="Z650" s="88">
        <f t="shared" si="137"/>
        <v>0</v>
      </c>
      <c r="AA650" s="88">
        <f t="shared" si="138"/>
        <v>4</v>
      </c>
    </row>
    <row r="651" spans="9:27">
      <c r="I651" s="82" t="e">
        <f>IF(#REF!&lt;&gt;"",#REF!,"")</f>
        <v>#REF!</v>
      </c>
      <c r="J651" s="82" t="e">
        <f t="shared" si="139"/>
        <v>#REF!</v>
      </c>
      <c r="L651" s="83" t="e">
        <f t="shared" si="140"/>
        <v>#REF!</v>
      </c>
      <c r="M651" s="82" t="e">
        <f t="shared" si="143"/>
        <v>#REF!</v>
      </c>
      <c r="N651" s="82" t="e">
        <f t="shared" si="141"/>
        <v>#REF!</v>
      </c>
      <c r="O651" s="82" t="e">
        <f t="shared" si="142"/>
        <v>#REF!</v>
      </c>
      <c r="Q651" s="84" t="str">
        <f t="shared" si="131"/>
        <v/>
      </c>
      <c r="R651" s="85" t="e">
        <f t="shared" si="132"/>
        <v>#REF!</v>
      </c>
      <c r="S651" s="84" t="e">
        <f t="shared" si="132"/>
        <v>#REF!</v>
      </c>
      <c r="T651" s="85" t="e">
        <f t="shared" si="133"/>
        <v>#REF!</v>
      </c>
      <c r="U651" s="85" t="e">
        <f t="shared" si="134"/>
        <v>#REF!</v>
      </c>
      <c r="V651" s="86" t="e">
        <f>#REF!</f>
        <v>#REF!</v>
      </c>
      <c r="W651" s="87">
        <f t="shared" si="135"/>
        <v>0</v>
      </c>
      <c r="X651" s="87">
        <f t="shared" si="135"/>
        <v>0</v>
      </c>
      <c r="Y651" s="88">
        <f t="shared" si="136"/>
        <v>0</v>
      </c>
      <c r="Z651" s="88">
        <f t="shared" si="137"/>
        <v>0</v>
      </c>
      <c r="AA651" s="88">
        <f t="shared" si="138"/>
        <v>4</v>
      </c>
    </row>
    <row r="652" spans="9:27">
      <c r="I652" s="82" t="e">
        <f>IF(#REF!&lt;&gt;"",#REF!,"")</f>
        <v>#REF!</v>
      </c>
      <c r="J652" s="82" t="e">
        <f t="shared" si="139"/>
        <v>#REF!</v>
      </c>
      <c r="L652" s="83" t="e">
        <f t="shared" si="140"/>
        <v>#REF!</v>
      </c>
      <c r="M652" s="82" t="e">
        <f t="shared" si="143"/>
        <v>#REF!</v>
      </c>
      <c r="N652" s="82" t="e">
        <f t="shared" si="141"/>
        <v>#REF!</v>
      </c>
      <c r="O652" s="82" t="e">
        <f t="shared" si="142"/>
        <v>#REF!</v>
      </c>
      <c r="Q652" s="84" t="str">
        <f t="shared" si="131"/>
        <v/>
      </c>
      <c r="R652" s="85" t="e">
        <f t="shared" si="132"/>
        <v>#REF!</v>
      </c>
      <c r="S652" s="84" t="e">
        <f t="shared" si="132"/>
        <v>#REF!</v>
      </c>
      <c r="T652" s="85" t="e">
        <f t="shared" si="133"/>
        <v>#REF!</v>
      </c>
      <c r="U652" s="85" t="e">
        <f t="shared" si="134"/>
        <v>#REF!</v>
      </c>
      <c r="V652" s="86" t="e">
        <f>#REF!</f>
        <v>#REF!</v>
      </c>
      <c r="W652" s="87">
        <f t="shared" si="135"/>
        <v>0</v>
      </c>
      <c r="X652" s="87">
        <f t="shared" si="135"/>
        <v>0</v>
      </c>
      <c r="Y652" s="88">
        <f t="shared" si="136"/>
        <v>0</v>
      </c>
      <c r="Z652" s="88">
        <f t="shared" si="137"/>
        <v>0</v>
      </c>
      <c r="AA652" s="88">
        <f t="shared" si="138"/>
        <v>4</v>
      </c>
    </row>
    <row r="653" spans="9:27">
      <c r="I653" s="82" t="e">
        <f>IF(#REF!&lt;&gt;"",#REF!,"")</f>
        <v>#REF!</v>
      </c>
      <c r="J653" s="82" t="e">
        <f t="shared" si="139"/>
        <v>#REF!</v>
      </c>
      <c r="L653" s="83" t="e">
        <f t="shared" si="140"/>
        <v>#REF!</v>
      </c>
      <c r="M653" s="82" t="e">
        <f t="shared" si="143"/>
        <v>#REF!</v>
      </c>
      <c r="N653" s="82" t="e">
        <f t="shared" si="141"/>
        <v>#REF!</v>
      </c>
      <c r="O653" s="82" t="e">
        <f t="shared" si="142"/>
        <v>#REF!</v>
      </c>
      <c r="Q653" s="84" t="str">
        <f t="shared" si="131"/>
        <v/>
      </c>
      <c r="R653" s="85" t="e">
        <f t="shared" si="132"/>
        <v>#REF!</v>
      </c>
      <c r="S653" s="84" t="e">
        <f t="shared" si="132"/>
        <v>#REF!</v>
      </c>
      <c r="T653" s="85" t="e">
        <f t="shared" si="133"/>
        <v>#REF!</v>
      </c>
      <c r="U653" s="85" t="e">
        <f t="shared" si="134"/>
        <v>#REF!</v>
      </c>
      <c r="V653" s="86" t="e">
        <f>#REF!</f>
        <v>#REF!</v>
      </c>
      <c r="W653" s="87">
        <f t="shared" si="135"/>
        <v>0</v>
      </c>
      <c r="X653" s="87">
        <f t="shared" si="135"/>
        <v>0</v>
      </c>
      <c r="Y653" s="88">
        <f t="shared" si="136"/>
        <v>0</v>
      </c>
      <c r="Z653" s="88">
        <f t="shared" si="137"/>
        <v>0</v>
      </c>
      <c r="AA653" s="88">
        <f t="shared" si="138"/>
        <v>4</v>
      </c>
    </row>
    <row r="654" spans="9:27">
      <c r="I654" s="82" t="e">
        <f>IF(#REF!&lt;&gt;"",#REF!,"")</f>
        <v>#REF!</v>
      </c>
      <c r="J654" s="82" t="e">
        <f t="shared" si="139"/>
        <v>#REF!</v>
      </c>
      <c r="L654" s="83" t="e">
        <f t="shared" si="140"/>
        <v>#REF!</v>
      </c>
      <c r="M654" s="82" t="e">
        <f t="shared" si="143"/>
        <v>#REF!</v>
      </c>
      <c r="N654" s="82" t="e">
        <f t="shared" si="141"/>
        <v>#REF!</v>
      </c>
      <c r="O654" s="82" t="e">
        <f t="shared" si="142"/>
        <v>#REF!</v>
      </c>
      <c r="Q654" s="84" t="str">
        <f t="shared" si="131"/>
        <v/>
      </c>
      <c r="R654" s="85" t="e">
        <f t="shared" si="132"/>
        <v>#REF!</v>
      </c>
      <c r="S654" s="84" t="e">
        <f t="shared" si="132"/>
        <v>#REF!</v>
      </c>
      <c r="T654" s="85" t="e">
        <f t="shared" si="133"/>
        <v>#REF!</v>
      </c>
      <c r="U654" s="85" t="e">
        <f t="shared" si="134"/>
        <v>#REF!</v>
      </c>
      <c r="V654" s="86" t="e">
        <f>#REF!</f>
        <v>#REF!</v>
      </c>
      <c r="W654" s="87">
        <f t="shared" si="135"/>
        <v>0</v>
      </c>
      <c r="X654" s="87">
        <f t="shared" si="135"/>
        <v>0</v>
      </c>
      <c r="Y654" s="88">
        <f t="shared" si="136"/>
        <v>0</v>
      </c>
      <c r="Z654" s="88">
        <f t="shared" si="137"/>
        <v>0</v>
      </c>
      <c r="AA654" s="88">
        <f t="shared" si="138"/>
        <v>4</v>
      </c>
    </row>
    <row r="655" spans="9:27">
      <c r="I655" s="82" t="e">
        <f>IF(#REF!&lt;&gt;"",#REF!,"")</f>
        <v>#REF!</v>
      </c>
      <c r="J655" s="82" t="e">
        <f t="shared" si="139"/>
        <v>#REF!</v>
      </c>
      <c r="L655" s="83" t="e">
        <f t="shared" si="140"/>
        <v>#REF!</v>
      </c>
      <c r="M655" s="82" t="e">
        <f t="shared" si="143"/>
        <v>#REF!</v>
      </c>
      <c r="N655" s="82" t="e">
        <f t="shared" si="141"/>
        <v>#REF!</v>
      </c>
      <c r="O655" s="82" t="e">
        <f t="shared" si="142"/>
        <v>#REF!</v>
      </c>
      <c r="Q655" s="84" t="str">
        <f t="shared" si="131"/>
        <v/>
      </c>
      <c r="R655" s="85" t="e">
        <f t="shared" si="132"/>
        <v>#REF!</v>
      </c>
      <c r="S655" s="84" t="e">
        <f t="shared" si="132"/>
        <v>#REF!</v>
      </c>
      <c r="T655" s="85" t="e">
        <f t="shared" si="133"/>
        <v>#REF!</v>
      </c>
      <c r="U655" s="85" t="e">
        <f t="shared" si="134"/>
        <v>#REF!</v>
      </c>
      <c r="V655" s="86" t="e">
        <f>#REF!</f>
        <v>#REF!</v>
      </c>
      <c r="W655" s="87">
        <f t="shared" si="135"/>
        <v>0</v>
      </c>
      <c r="X655" s="87">
        <f t="shared" si="135"/>
        <v>0</v>
      </c>
      <c r="Y655" s="88">
        <f t="shared" si="136"/>
        <v>0</v>
      </c>
      <c r="Z655" s="88">
        <f t="shared" si="137"/>
        <v>0</v>
      </c>
      <c r="AA655" s="88">
        <f t="shared" si="138"/>
        <v>4</v>
      </c>
    </row>
    <row r="656" spans="9:27">
      <c r="I656" s="82" t="e">
        <f>IF(#REF!&lt;&gt;"",#REF!,"")</f>
        <v>#REF!</v>
      </c>
      <c r="J656" s="82" t="e">
        <f t="shared" si="139"/>
        <v>#REF!</v>
      </c>
      <c r="L656" s="83" t="e">
        <f t="shared" si="140"/>
        <v>#REF!</v>
      </c>
      <c r="M656" s="82" t="e">
        <f t="shared" si="143"/>
        <v>#REF!</v>
      </c>
      <c r="N656" s="82" t="e">
        <f t="shared" si="141"/>
        <v>#REF!</v>
      </c>
      <c r="O656" s="82" t="e">
        <f t="shared" si="142"/>
        <v>#REF!</v>
      </c>
      <c r="Q656" s="84" t="str">
        <f t="shared" si="131"/>
        <v/>
      </c>
      <c r="R656" s="85" t="e">
        <f t="shared" si="132"/>
        <v>#REF!</v>
      </c>
      <c r="S656" s="84" t="e">
        <f t="shared" si="132"/>
        <v>#REF!</v>
      </c>
      <c r="T656" s="85" t="e">
        <f t="shared" si="133"/>
        <v>#REF!</v>
      </c>
      <c r="U656" s="85" t="e">
        <f t="shared" si="134"/>
        <v>#REF!</v>
      </c>
      <c r="V656" s="86" t="e">
        <f>#REF!</f>
        <v>#REF!</v>
      </c>
      <c r="W656" s="87">
        <f t="shared" si="135"/>
        <v>0</v>
      </c>
      <c r="X656" s="87">
        <f t="shared" si="135"/>
        <v>0</v>
      </c>
      <c r="Y656" s="88">
        <f t="shared" si="136"/>
        <v>0</v>
      </c>
      <c r="Z656" s="88">
        <f t="shared" si="137"/>
        <v>0</v>
      </c>
      <c r="AA656" s="88">
        <f t="shared" si="138"/>
        <v>4</v>
      </c>
    </row>
    <row r="657" spans="9:27">
      <c r="I657" s="82" t="e">
        <f>IF(#REF!&lt;&gt;"",#REF!,"")</f>
        <v>#REF!</v>
      </c>
      <c r="J657" s="82" t="e">
        <f t="shared" si="139"/>
        <v>#REF!</v>
      </c>
      <c r="L657" s="83" t="e">
        <f t="shared" si="140"/>
        <v>#REF!</v>
      </c>
      <c r="M657" s="82" t="e">
        <f t="shared" si="143"/>
        <v>#REF!</v>
      </c>
      <c r="N657" s="82" t="e">
        <f t="shared" si="141"/>
        <v>#REF!</v>
      </c>
      <c r="O657" s="82" t="e">
        <f t="shared" si="142"/>
        <v>#REF!</v>
      </c>
      <c r="Q657" s="84" t="str">
        <f t="shared" si="131"/>
        <v/>
      </c>
      <c r="R657" s="85" t="e">
        <f t="shared" si="132"/>
        <v>#REF!</v>
      </c>
      <c r="S657" s="84" t="e">
        <f t="shared" si="132"/>
        <v>#REF!</v>
      </c>
      <c r="T657" s="85" t="e">
        <f t="shared" si="133"/>
        <v>#REF!</v>
      </c>
      <c r="U657" s="85" t="e">
        <f t="shared" si="134"/>
        <v>#REF!</v>
      </c>
      <c r="V657" s="86" t="e">
        <f>#REF!</f>
        <v>#REF!</v>
      </c>
      <c r="W657" s="87">
        <f t="shared" si="135"/>
        <v>0</v>
      </c>
      <c r="X657" s="87">
        <f t="shared" si="135"/>
        <v>0</v>
      </c>
      <c r="Y657" s="88">
        <f t="shared" si="136"/>
        <v>0</v>
      </c>
      <c r="Z657" s="88">
        <f t="shared" si="137"/>
        <v>0</v>
      </c>
      <c r="AA657" s="88">
        <f t="shared" si="138"/>
        <v>4</v>
      </c>
    </row>
    <row r="658" spans="9:27">
      <c r="I658" s="82" t="e">
        <f>IF(#REF!&lt;&gt;"",#REF!,"")</f>
        <v>#REF!</v>
      </c>
      <c r="J658" s="82" t="e">
        <f t="shared" si="139"/>
        <v>#REF!</v>
      </c>
      <c r="L658" s="83" t="e">
        <f t="shared" si="140"/>
        <v>#REF!</v>
      </c>
      <c r="M658" s="82" t="e">
        <f t="shared" si="143"/>
        <v>#REF!</v>
      </c>
      <c r="N658" s="82" t="e">
        <f t="shared" si="141"/>
        <v>#REF!</v>
      </c>
      <c r="O658" s="82" t="e">
        <f t="shared" si="142"/>
        <v>#REF!</v>
      </c>
      <c r="Q658" s="84" t="str">
        <f t="shared" si="131"/>
        <v/>
      </c>
      <c r="R658" s="85" t="e">
        <f t="shared" si="132"/>
        <v>#REF!</v>
      </c>
      <c r="S658" s="84" t="e">
        <f t="shared" si="132"/>
        <v>#REF!</v>
      </c>
      <c r="T658" s="85" t="e">
        <f t="shared" si="133"/>
        <v>#REF!</v>
      </c>
      <c r="U658" s="85" t="e">
        <f t="shared" si="134"/>
        <v>#REF!</v>
      </c>
      <c r="V658" s="86" t="e">
        <f>#REF!</f>
        <v>#REF!</v>
      </c>
      <c r="W658" s="87">
        <f t="shared" si="135"/>
        <v>0</v>
      </c>
      <c r="X658" s="87">
        <f t="shared" si="135"/>
        <v>0</v>
      </c>
      <c r="Y658" s="88">
        <f t="shared" si="136"/>
        <v>0</v>
      </c>
      <c r="Z658" s="88">
        <f t="shared" si="137"/>
        <v>0</v>
      </c>
      <c r="AA658" s="88">
        <f t="shared" si="138"/>
        <v>4</v>
      </c>
    </row>
    <row r="659" spans="9:27">
      <c r="I659" s="82" t="e">
        <f>IF(#REF!&lt;&gt;"",#REF!,"")</f>
        <v>#REF!</v>
      </c>
      <c r="J659" s="82" t="e">
        <f t="shared" si="139"/>
        <v>#REF!</v>
      </c>
      <c r="L659" s="83" t="e">
        <f t="shared" si="140"/>
        <v>#REF!</v>
      </c>
      <c r="M659" s="82" t="e">
        <f t="shared" si="143"/>
        <v>#REF!</v>
      </c>
      <c r="N659" s="82" t="e">
        <f t="shared" si="141"/>
        <v>#REF!</v>
      </c>
      <c r="O659" s="82" t="e">
        <f t="shared" si="142"/>
        <v>#REF!</v>
      </c>
      <c r="Q659" s="84" t="str">
        <f t="shared" si="131"/>
        <v/>
      </c>
      <c r="R659" s="85" t="e">
        <f t="shared" si="132"/>
        <v>#REF!</v>
      </c>
      <c r="S659" s="84" t="e">
        <f t="shared" si="132"/>
        <v>#REF!</v>
      </c>
      <c r="T659" s="85" t="e">
        <f t="shared" si="133"/>
        <v>#REF!</v>
      </c>
      <c r="U659" s="85" t="e">
        <f t="shared" si="134"/>
        <v>#REF!</v>
      </c>
      <c r="V659" s="86" t="e">
        <f>#REF!</f>
        <v>#REF!</v>
      </c>
      <c r="W659" s="87">
        <f t="shared" si="135"/>
        <v>0</v>
      </c>
      <c r="X659" s="87">
        <f t="shared" si="135"/>
        <v>0</v>
      </c>
      <c r="Y659" s="88">
        <f t="shared" si="136"/>
        <v>0</v>
      </c>
      <c r="Z659" s="88">
        <f t="shared" si="137"/>
        <v>0</v>
      </c>
      <c r="AA659" s="88">
        <f t="shared" si="138"/>
        <v>4</v>
      </c>
    </row>
    <row r="660" spans="9:27">
      <c r="I660" s="82" t="e">
        <f>IF(#REF!&lt;&gt;"",#REF!,"")</f>
        <v>#REF!</v>
      </c>
      <c r="J660" s="82" t="e">
        <f t="shared" si="139"/>
        <v>#REF!</v>
      </c>
      <c r="L660" s="83" t="e">
        <f t="shared" si="140"/>
        <v>#REF!</v>
      </c>
      <c r="M660" s="82" t="e">
        <f t="shared" si="143"/>
        <v>#REF!</v>
      </c>
      <c r="N660" s="82" t="e">
        <f t="shared" si="141"/>
        <v>#REF!</v>
      </c>
      <c r="O660" s="82" t="e">
        <f t="shared" si="142"/>
        <v>#REF!</v>
      </c>
      <c r="Q660" s="84" t="str">
        <f t="shared" si="131"/>
        <v/>
      </c>
      <c r="R660" s="85" t="e">
        <f t="shared" si="132"/>
        <v>#REF!</v>
      </c>
      <c r="S660" s="84" t="e">
        <f t="shared" si="132"/>
        <v>#REF!</v>
      </c>
      <c r="T660" s="85" t="e">
        <f t="shared" si="133"/>
        <v>#REF!</v>
      </c>
      <c r="U660" s="85" t="e">
        <f t="shared" si="134"/>
        <v>#REF!</v>
      </c>
      <c r="V660" s="86" t="e">
        <f>#REF!</f>
        <v>#REF!</v>
      </c>
      <c r="W660" s="87">
        <f t="shared" si="135"/>
        <v>0</v>
      </c>
      <c r="X660" s="87">
        <f t="shared" si="135"/>
        <v>0</v>
      </c>
      <c r="Y660" s="88">
        <f t="shared" si="136"/>
        <v>0</v>
      </c>
      <c r="Z660" s="88">
        <f t="shared" si="137"/>
        <v>0</v>
      </c>
      <c r="AA660" s="88">
        <f t="shared" si="138"/>
        <v>4</v>
      </c>
    </row>
    <row r="661" spans="9:27">
      <c r="I661" s="82" t="e">
        <f>IF(#REF!&lt;&gt;"",#REF!,"")</f>
        <v>#REF!</v>
      </c>
      <c r="J661" s="82" t="e">
        <f t="shared" si="139"/>
        <v>#REF!</v>
      </c>
      <c r="L661" s="83" t="e">
        <f t="shared" si="140"/>
        <v>#REF!</v>
      </c>
      <c r="M661" s="82" t="e">
        <f t="shared" si="143"/>
        <v>#REF!</v>
      </c>
      <c r="N661" s="82" t="e">
        <f t="shared" si="141"/>
        <v>#REF!</v>
      </c>
      <c r="O661" s="82" t="e">
        <f t="shared" si="142"/>
        <v>#REF!</v>
      </c>
      <c r="Q661" s="84" t="str">
        <f t="shared" si="131"/>
        <v/>
      </c>
      <c r="R661" s="85" t="e">
        <f t="shared" si="132"/>
        <v>#REF!</v>
      </c>
      <c r="S661" s="84" t="e">
        <f t="shared" si="132"/>
        <v>#REF!</v>
      </c>
      <c r="T661" s="85" t="e">
        <f t="shared" si="133"/>
        <v>#REF!</v>
      </c>
      <c r="U661" s="85" t="e">
        <f t="shared" si="134"/>
        <v>#REF!</v>
      </c>
      <c r="V661" s="86" t="e">
        <f>#REF!</f>
        <v>#REF!</v>
      </c>
      <c r="W661" s="87">
        <f t="shared" si="135"/>
        <v>0</v>
      </c>
      <c r="X661" s="87">
        <f t="shared" si="135"/>
        <v>0</v>
      </c>
      <c r="Y661" s="88">
        <f t="shared" si="136"/>
        <v>0</v>
      </c>
      <c r="Z661" s="88">
        <f t="shared" si="137"/>
        <v>0</v>
      </c>
      <c r="AA661" s="88">
        <f t="shared" si="138"/>
        <v>4</v>
      </c>
    </row>
    <row r="662" spans="9:27">
      <c r="I662" s="82" t="e">
        <f>IF(#REF!&lt;&gt;"",#REF!,"")</f>
        <v>#REF!</v>
      </c>
      <c r="J662" s="82" t="e">
        <f t="shared" si="139"/>
        <v>#REF!</v>
      </c>
      <c r="L662" s="83" t="e">
        <f t="shared" si="140"/>
        <v>#REF!</v>
      </c>
      <c r="M662" s="82" t="e">
        <f t="shared" si="143"/>
        <v>#REF!</v>
      </c>
      <c r="N662" s="82" t="e">
        <f t="shared" si="141"/>
        <v>#REF!</v>
      </c>
      <c r="O662" s="82" t="e">
        <f t="shared" si="142"/>
        <v>#REF!</v>
      </c>
      <c r="Q662" s="84" t="str">
        <f t="shared" si="131"/>
        <v/>
      </c>
      <c r="R662" s="85" t="e">
        <f t="shared" si="132"/>
        <v>#REF!</v>
      </c>
      <c r="S662" s="84" t="e">
        <f t="shared" si="132"/>
        <v>#REF!</v>
      </c>
      <c r="T662" s="85" t="e">
        <f t="shared" si="133"/>
        <v>#REF!</v>
      </c>
      <c r="U662" s="85" t="e">
        <f t="shared" si="134"/>
        <v>#REF!</v>
      </c>
      <c r="V662" s="86" t="e">
        <f>#REF!</f>
        <v>#REF!</v>
      </c>
      <c r="W662" s="87">
        <f t="shared" si="135"/>
        <v>0</v>
      </c>
      <c r="X662" s="87">
        <f t="shared" si="135"/>
        <v>0</v>
      </c>
      <c r="Y662" s="88">
        <f t="shared" si="136"/>
        <v>0</v>
      </c>
      <c r="Z662" s="88">
        <f t="shared" si="137"/>
        <v>0</v>
      </c>
      <c r="AA662" s="88">
        <f t="shared" si="138"/>
        <v>4</v>
      </c>
    </row>
    <row r="663" spans="9:27">
      <c r="I663" s="82" t="e">
        <f>IF(#REF!&lt;&gt;"",#REF!,"")</f>
        <v>#REF!</v>
      </c>
      <c r="J663" s="82" t="e">
        <f t="shared" si="139"/>
        <v>#REF!</v>
      </c>
      <c r="L663" s="83" t="e">
        <f t="shared" si="140"/>
        <v>#REF!</v>
      </c>
      <c r="M663" s="82" t="e">
        <f t="shared" si="143"/>
        <v>#REF!</v>
      </c>
      <c r="N663" s="82" t="e">
        <f t="shared" si="141"/>
        <v>#REF!</v>
      </c>
      <c r="O663" s="82" t="e">
        <f t="shared" si="142"/>
        <v>#REF!</v>
      </c>
      <c r="Q663" s="84" t="str">
        <f t="shared" ref="Q663:Q726" si="144">IF(Z663=0,"",IF(Z663=1,R663&amp;S663,"E99999"))</f>
        <v/>
      </c>
      <c r="R663" s="85" t="e">
        <f t="shared" si="132"/>
        <v>#REF!</v>
      </c>
      <c r="S663" s="84" t="e">
        <f t="shared" si="132"/>
        <v>#REF!</v>
      </c>
      <c r="T663" s="85" t="e">
        <f t="shared" si="133"/>
        <v>#REF!</v>
      </c>
      <c r="U663" s="85" t="e">
        <f t="shared" si="134"/>
        <v>#REF!</v>
      </c>
      <c r="V663" s="86" t="e">
        <f>#REF!</f>
        <v>#REF!</v>
      </c>
      <c r="W663" s="87">
        <f t="shared" si="135"/>
        <v>0</v>
      </c>
      <c r="X663" s="87">
        <f t="shared" si="135"/>
        <v>0</v>
      </c>
      <c r="Y663" s="88">
        <f t="shared" si="136"/>
        <v>0</v>
      </c>
      <c r="Z663" s="88">
        <f t="shared" si="137"/>
        <v>0</v>
      </c>
      <c r="AA663" s="88">
        <f t="shared" si="138"/>
        <v>4</v>
      </c>
    </row>
    <row r="664" spans="9:27">
      <c r="I664" s="82" t="e">
        <f>IF(#REF!&lt;&gt;"",#REF!,"")</f>
        <v>#REF!</v>
      </c>
      <c r="J664" s="82" t="e">
        <f t="shared" si="139"/>
        <v>#REF!</v>
      </c>
      <c r="L664" s="83" t="e">
        <f t="shared" si="140"/>
        <v>#REF!</v>
      </c>
      <c r="M664" s="82" t="e">
        <f t="shared" si="143"/>
        <v>#REF!</v>
      </c>
      <c r="N664" s="82" t="e">
        <f t="shared" si="141"/>
        <v>#REF!</v>
      </c>
      <c r="O664" s="82" t="e">
        <f t="shared" si="142"/>
        <v>#REF!</v>
      </c>
      <c r="Q664" s="84" t="str">
        <f t="shared" si="144"/>
        <v/>
      </c>
      <c r="R664" s="85" t="e">
        <f t="shared" si="132"/>
        <v>#REF!</v>
      </c>
      <c r="S664" s="84" t="e">
        <f t="shared" si="132"/>
        <v>#REF!</v>
      </c>
      <c r="T664" s="85" t="e">
        <f t="shared" si="133"/>
        <v>#REF!</v>
      </c>
      <c r="U664" s="85" t="e">
        <f t="shared" si="134"/>
        <v>#REF!</v>
      </c>
      <c r="V664" s="86" t="e">
        <f>#REF!</f>
        <v>#REF!</v>
      </c>
      <c r="W664" s="87">
        <f t="shared" si="135"/>
        <v>0</v>
      </c>
      <c r="X664" s="87">
        <f t="shared" si="135"/>
        <v>0</v>
      </c>
      <c r="Y664" s="88">
        <f t="shared" si="136"/>
        <v>0</v>
      </c>
      <c r="Z664" s="88">
        <f t="shared" si="137"/>
        <v>0</v>
      </c>
      <c r="AA664" s="88">
        <f t="shared" si="138"/>
        <v>4</v>
      </c>
    </row>
    <row r="665" spans="9:27">
      <c r="I665" s="82" t="e">
        <f>IF(#REF!&lt;&gt;"",#REF!,"")</f>
        <v>#REF!</v>
      </c>
      <c r="J665" s="82" t="e">
        <f t="shared" si="139"/>
        <v>#REF!</v>
      </c>
      <c r="L665" s="83" t="e">
        <f t="shared" si="140"/>
        <v>#REF!</v>
      </c>
      <c r="M665" s="82" t="e">
        <f t="shared" si="143"/>
        <v>#REF!</v>
      </c>
      <c r="N665" s="82" t="e">
        <f t="shared" si="141"/>
        <v>#REF!</v>
      </c>
      <c r="O665" s="82" t="e">
        <f t="shared" si="142"/>
        <v>#REF!</v>
      </c>
      <c r="Q665" s="84" t="str">
        <f t="shared" si="144"/>
        <v/>
      </c>
      <c r="R665" s="85" t="e">
        <f t="shared" si="132"/>
        <v>#REF!</v>
      </c>
      <c r="S665" s="84" t="e">
        <f t="shared" si="132"/>
        <v>#REF!</v>
      </c>
      <c r="T665" s="85" t="e">
        <f t="shared" si="133"/>
        <v>#REF!</v>
      </c>
      <c r="U665" s="85" t="e">
        <f t="shared" si="134"/>
        <v>#REF!</v>
      </c>
      <c r="V665" s="86" t="e">
        <f>#REF!</f>
        <v>#REF!</v>
      </c>
      <c r="W665" s="87">
        <f t="shared" si="135"/>
        <v>0</v>
      </c>
      <c r="X665" s="87">
        <f t="shared" si="135"/>
        <v>0</v>
      </c>
      <c r="Y665" s="88">
        <f t="shared" si="136"/>
        <v>0</v>
      </c>
      <c r="Z665" s="88">
        <f t="shared" si="137"/>
        <v>0</v>
      </c>
      <c r="AA665" s="88">
        <f t="shared" si="138"/>
        <v>4</v>
      </c>
    </row>
    <row r="666" spans="9:27">
      <c r="I666" s="82" t="e">
        <f>IF(#REF!&lt;&gt;"",#REF!,"")</f>
        <v>#REF!</v>
      </c>
      <c r="J666" s="82" t="e">
        <f t="shared" si="139"/>
        <v>#REF!</v>
      </c>
      <c r="L666" s="83" t="e">
        <f t="shared" si="140"/>
        <v>#REF!</v>
      </c>
      <c r="M666" s="82" t="e">
        <f t="shared" si="143"/>
        <v>#REF!</v>
      </c>
      <c r="N666" s="82" t="e">
        <f t="shared" si="141"/>
        <v>#REF!</v>
      </c>
      <c r="O666" s="82" t="e">
        <f t="shared" si="142"/>
        <v>#REF!</v>
      </c>
      <c r="Q666" s="84" t="str">
        <f t="shared" si="144"/>
        <v/>
      </c>
      <c r="R666" s="85" t="e">
        <f t="shared" si="132"/>
        <v>#REF!</v>
      </c>
      <c r="S666" s="84" t="e">
        <f t="shared" si="132"/>
        <v>#REF!</v>
      </c>
      <c r="T666" s="85" t="e">
        <f t="shared" si="133"/>
        <v>#REF!</v>
      </c>
      <c r="U666" s="85" t="e">
        <f t="shared" si="134"/>
        <v>#REF!</v>
      </c>
      <c r="V666" s="86" t="e">
        <f>#REF!</f>
        <v>#REF!</v>
      </c>
      <c r="W666" s="87">
        <f t="shared" si="135"/>
        <v>0</v>
      </c>
      <c r="X666" s="87">
        <f t="shared" si="135"/>
        <v>0</v>
      </c>
      <c r="Y666" s="88">
        <f t="shared" si="136"/>
        <v>0</v>
      </c>
      <c r="Z666" s="88">
        <f t="shared" si="137"/>
        <v>0</v>
      </c>
      <c r="AA666" s="88">
        <f t="shared" si="138"/>
        <v>4</v>
      </c>
    </row>
    <row r="667" spans="9:27">
      <c r="I667" s="82" t="e">
        <f>IF(#REF!&lt;&gt;"",#REF!,"")</f>
        <v>#REF!</v>
      </c>
      <c r="J667" s="82" t="e">
        <f t="shared" si="139"/>
        <v>#REF!</v>
      </c>
      <c r="L667" s="83" t="e">
        <f t="shared" si="140"/>
        <v>#REF!</v>
      </c>
      <c r="M667" s="82" t="e">
        <f t="shared" si="143"/>
        <v>#REF!</v>
      </c>
      <c r="N667" s="82" t="e">
        <f t="shared" si="141"/>
        <v>#REF!</v>
      </c>
      <c r="O667" s="82" t="e">
        <f t="shared" si="142"/>
        <v>#REF!</v>
      </c>
      <c r="Q667" s="84" t="str">
        <f t="shared" si="144"/>
        <v/>
      </c>
      <c r="R667" s="85" t="e">
        <f t="shared" si="132"/>
        <v>#REF!</v>
      </c>
      <c r="S667" s="84" t="e">
        <f t="shared" si="132"/>
        <v>#REF!</v>
      </c>
      <c r="T667" s="85" t="e">
        <f t="shared" si="133"/>
        <v>#REF!</v>
      </c>
      <c r="U667" s="85" t="e">
        <f t="shared" si="134"/>
        <v>#REF!</v>
      </c>
      <c r="V667" s="86" t="e">
        <f>#REF!</f>
        <v>#REF!</v>
      </c>
      <c r="W667" s="87">
        <f t="shared" si="135"/>
        <v>0</v>
      </c>
      <c r="X667" s="87">
        <f t="shared" si="135"/>
        <v>0</v>
      </c>
      <c r="Y667" s="88">
        <f t="shared" si="136"/>
        <v>0</v>
      </c>
      <c r="Z667" s="88">
        <f t="shared" si="137"/>
        <v>0</v>
      </c>
      <c r="AA667" s="88">
        <f t="shared" si="138"/>
        <v>4</v>
      </c>
    </row>
    <row r="668" spans="9:27">
      <c r="I668" s="82" t="e">
        <f>IF(#REF!&lt;&gt;"",#REF!,"")</f>
        <v>#REF!</v>
      </c>
      <c r="J668" s="82" t="e">
        <f t="shared" si="139"/>
        <v>#REF!</v>
      </c>
      <c r="L668" s="83" t="e">
        <f t="shared" si="140"/>
        <v>#REF!</v>
      </c>
      <c r="M668" s="82" t="e">
        <f t="shared" si="143"/>
        <v>#REF!</v>
      </c>
      <c r="N668" s="82" t="e">
        <f t="shared" si="141"/>
        <v>#REF!</v>
      </c>
      <c r="O668" s="82" t="e">
        <f t="shared" si="142"/>
        <v>#REF!</v>
      </c>
      <c r="Q668" s="84" t="str">
        <f t="shared" si="144"/>
        <v/>
      </c>
      <c r="R668" s="85" t="e">
        <f t="shared" si="132"/>
        <v>#REF!</v>
      </c>
      <c r="S668" s="84" t="e">
        <f t="shared" si="132"/>
        <v>#REF!</v>
      </c>
      <c r="T668" s="85" t="e">
        <f t="shared" si="133"/>
        <v>#REF!</v>
      </c>
      <c r="U668" s="85" t="e">
        <f t="shared" si="134"/>
        <v>#REF!</v>
      </c>
      <c r="V668" s="86" t="e">
        <f>#REF!</f>
        <v>#REF!</v>
      </c>
      <c r="W668" s="87">
        <f t="shared" si="135"/>
        <v>0</v>
      </c>
      <c r="X668" s="87">
        <f t="shared" si="135"/>
        <v>0</v>
      </c>
      <c r="Y668" s="88">
        <f t="shared" si="136"/>
        <v>0</v>
      </c>
      <c r="Z668" s="88">
        <f t="shared" si="137"/>
        <v>0</v>
      </c>
      <c r="AA668" s="88">
        <f t="shared" si="138"/>
        <v>4</v>
      </c>
    </row>
    <row r="669" spans="9:27">
      <c r="I669" s="82" t="e">
        <f>IF(#REF!&lt;&gt;"",#REF!,"")</f>
        <v>#REF!</v>
      </c>
      <c r="J669" s="82" t="e">
        <f t="shared" si="139"/>
        <v>#REF!</v>
      </c>
      <c r="L669" s="83" t="e">
        <f t="shared" si="140"/>
        <v>#REF!</v>
      </c>
      <c r="M669" s="82" t="e">
        <f t="shared" si="143"/>
        <v>#REF!</v>
      </c>
      <c r="N669" s="82" t="e">
        <f t="shared" si="141"/>
        <v>#REF!</v>
      </c>
      <c r="O669" s="82" t="e">
        <f t="shared" si="142"/>
        <v>#REF!</v>
      </c>
      <c r="Q669" s="84" t="str">
        <f t="shared" si="144"/>
        <v/>
      </c>
      <c r="R669" s="85" t="e">
        <f t="shared" si="132"/>
        <v>#REF!</v>
      </c>
      <c r="S669" s="84" t="e">
        <f t="shared" si="132"/>
        <v>#REF!</v>
      </c>
      <c r="T669" s="85" t="e">
        <f t="shared" si="133"/>
        <v>#REF!</v>
      </c>
      <c r="U669" s="85" t="e">
        <f t="shared" si="134"/>
        <v>#REF!</v>
      </c>
      <c r="V669" s="86" t="e">
        <f>#REF!</f>
        <v>#REF!</v>
      </c>
      <c r="W669" s="87">
        <f t="shared" si="135"/>
        <v>0</v>
      </c>
      <c r="X669" s="87">
        <f t="shared" si="135"/>
        <v>0</v>
      </c>
      <c r="Y669" s="88">
        <f t="shared" si="136"/>
        <v>0</v>
      </c>
      <c r="Z669" s="88">
        <f t="shared" si="137"/>
        <v>0</v>
      </c>
      <c r="AA669" s="88">
        <f t="shared" si="138"/>
        <v>4</v>
      </c>
    </row>
    <row r="670" spans="9:27">
      <c r="I670" s="82" t="e">
        <f>IF(#REF!&lt;&gt;"",#REF!,"")</f>
        <v>#REF!</v>
      </c>
      <c r="J670" s="82" t="e">
        <f t="shared" si="139"/>
        <v>#REF!</v>
      </c>
      <c r="L670" s="83" t="e">
        <f t="shared" si="140"/>
        <v>#REF!</v>
      </c>
      <c r="M670" s="82" t="e">
        <f t="shared" si="143"/>
        <v>#REF!</v>
      </c>
      <c r="N670" s="82" t="e">
        <f t="shared" si="141"/>
        <v>#REF!</v>
      </c>
      <c r="O670" s="82" t="e">
        <f t="shared" si="142"/>
        <v>#REF!</v>
      </c>
      <c r="Q670" s="84" t="str">
        <f t="shared" si="144"/>
        <v/>
      </c>
      <c r="R670" s="85" t="e">
        <f t="shared" si="132"/>
        <v>#REF!</v>
      </c>
      <c r="S670" s="84" t="e">
        <f t="shared" si="132"/>
        <v>#REF!</v>
      </c>
      <c r="T670" s="85" t="e">
        <f t="shared" si="133"/>
        <v>#REF!</v>
      </c>
      <c r="U670" s="85" t="e">
        <f t="shared" si="134"/>
        <v>#REF!</v>
      </c>
      <c r="V670" s="86" t="e">
        <f>#REF!</f>
        <v>#REF!</v>
      </c>
      <c r="W670" s="87">
        <f t="shared" si="135"/>
        <v>0</v>
      </c>
      <c r="X670" s="87">
        <f t="shared" si="135"/>
        <v>0</v>
      </c>
      <c r="Y670" s="88">
        <f t="shared" si="136"/>
        <v>0</v>
      </c>
      <c r="Z670" s="88">
        <f t="shared" si="137"/>
        <v>0</v>
      </c>
      <c r="AA670" s="88">
        <f t="shared" si="138"/>
        <v>4</v>
      </c>
    </row>
    <row r="671" spans="9:27">
      <c r="I671" s="82" t="e">
        <f>IF(#REF!&lt;&gt;"",#REF!,"")</f>
        <v>#REF!</v>
      </c>
      <c r="J671" s="82" t="e">
        <f t="shared" si="139"/>
        <v>#REF!</v>
      </c>
      <c r="L671" s="83" t="e">
        <f t="shared" si="140"/>
        <v>#REF!</v>
      </c>
      <c r="M671" s="82" t="e">
        <f t="shared" si="143"/>
        <v>#REF!</v>
      </c>
      <c r="N671" s="82" t="e">
        <f t="shared" si="141"/>
        <v>#REF!</v>
      </c>
      <c r="O671" s="82" t="e">
        <f t="shared" si="142"/>
        <v>#REF!</v>
      </c>
      <c r="Q671" s="84" t="str">
        <f t="shared" si="144"/>
        <v/>
      </c>
      <c r="R671" s="85" t="e">
        <f t="shared" si="132"/>
        <v>#REF!</v>
      </c>
      <c r="S671" s="84" t="e">
        <f t="shared" si="132"/>
        <v>#REF!</v>
      </c>
      <c r="T671" s="85" t="e">
        <f t="shared" si="133"/>
        <v>#REF!</v>
      </c>
      <c r="U671" s="85" t="e">
        <f t="shared" si="134"/>
        <v>#REF!</v>
      </c>
      <c r="V671" s="86" t="e">
        <f>#REF!</f>
        <v>#REF!</v>
      </c>
      <c r="W671" s="87">
        <f t="shared" si="135"/>
        <v>0</v>
      </c>
      <c r="X671" s="87">
        <f t="shared" si="135"/>
        <v>0</v>
      </c>
      <c r="Y671" s="88">
        <f t="shared" si="136"/>
        <v>0</v>
      </c>
      <c r="Z671" s="88">
        <f t="shared" si="137"/>
        <v>0</v>
      </c>
      <c r="AA671" s="88">
        <f t="shared" si="138"/>
        <v>4</v>
      </c>
    </row>
    <row r="672" spans="9:27">
      <c r="I672" s="82" t="e">
        <f>IF(#REF!&lt;&gt;"",#REF!,"")</f>
        <v>#REF!</v>
      </c>
      <c r="J672" s="82" t="e">
        <f t="shared" si="139"/>
        <v>#REF!</v>
      </c>
      <c r="L672" s="83" t="e">
        <f t="shared" si="140"/>
        <v>#REF!</v>
      </c>
      <c r="M672" s="82" t="e">
        <f t="shared" si="143"/>
        <v>#REF!</v>
      </c>
      <c r="N672" s="82" t="e">
        <f t="shared" si="141"/>
        <v>#REF!</v>
      </c>
      <c r="O672" s="82" t="e">
        <f t="shared" si="142"/>
        <v>#REF!</v>
      </c>
      <c r="Q672" s="84" t="str">
        <f t="shared" si="144"/>
        <v/>
      </c>
      <c r="R672" s="85" t="e">
        <f t="shared" si="132"/>
        <v>#REF!</v>
      </c>
      <c r="S672" s="84" t="e">
        <f t="shared" si="132"/>
        <v>#REF!</v>
      </c>
      <c r="T672" s="85" t="e">
        <f t="shared" si="133"/>
        <v>#REF!</v>
      </c>
      <c r="U672" s="85" t="e">
        <f t="shared" si="134"/>
        <v>#REF!</v>
      </c>
      <c r="V672" s="86" t="e">
        <f>#REF!</f>
        <v>#REF!</v>
      </c>
      <c r="W672" s="87">
        <f t="shared" si="135"/>
        <v>0</v>
      </c>
      <c r="X672" s="87">
        <f t="shared" si="135"/>
        <v>0</v>
      </c>
      <c r="Y672" s="88">
        <f t="shared" si="136"/>
        <v>0</v>
      </c>
      <c r="Z672" s="88">
        <f t="shared" si="137"/>
        <v>0</v>
      </c>
      <c r="AA672" s="88">
        <f t="shared" si="138"/>
        <v>4</v>
      </c>
    </row>
    <row r="673" spans="9:27">
      <c r="I673" s="82" t="e">
        <f>IF(#REF!&lt;&gt;"",#REF!,"")</f>
        <v>#REF!</v>
      </c>
      <c r="J673" s="82" t="e">
        <f t="shared" si="139"/>
        <v>#REF!</v>
      </c>
      <c r="L673" s="83" t="e">
        <f t="shared" si="140"/>
        <v>#REF!</v>
      </c>
      <c r="M673" s="82" t="e">
        <f t="shared" si="143"/>
        <v>#REF!</v>
      </c>
      <c r="N673" s="82" t="e">
        <f t="shared" si="141"/>
        <v>#REF!</v>
      </c>
      <c r="O673" s="82" t="e">
        <f t="shared" si="142"/>
        <v>#REF!</v>
      </c>
      <c r="Q673" s="84" t="str">
        <f t="shared" si="144"/>
        <v/>
      </c>
      <c r="R673" s="85" t="e">
        <f t="shared" si="132"/>
        <v>#REF!</v>
      </c>
      <c r="S673" s="84" t="e">
        <f t="shared" si="132"/>
        <v>#REF!</v>
      </c>
      <c r="T673" s="85" t="e">
        <f t="shared" si="133"/>
        <v>#REF!</v>
      </c>
      <c r="U673" s="85" t="e">
        <f t="shared" si="134"/>
        <v>#REF!</v>
      </c>
      <c r="V673" s="86" t="e">
        <f>#REF!</f>
        <v>#REF!</v>
      </c>
      <c r="W673" s="87">
        <f t="shared" si="135"/>
        <v>0</v>
      </c>
      <c r="X673" s="87">
        <f t="shared" si="135"/>
        <v>0</v>
      </c>
      <c r="Y673" s="88">
        <f t="shared" si="136"/>
        <v>0</v>
      </c>
      <c r="Z673" s="88">
        <f t="shared" si="137"/>
        <v>0</v>
      </c>
      <c r="AA673" s="88">
        <f t="shared" si="138"/>
        <v>4</v>
      </c>
    </row>
    <row r="674" spans="9:27">
      <c r="I674" s="82" t="e">
        <f>IF(#REF!&lt;&gt;"",#REF!,"")</f>
        <v>#REF!</v>
      </c>
      <c r="J674" s="82" t="e">
        <f t="shared" si="139"/>
        <v>#REF!</v>
      </c>
      <c r="L674" s="83" t="e">
        <f t="shared" si="140"/>
        <v>#REF!</v>
      </c>
      <c r="M674" s="82" t="e">
        <f t="shared" si="143"/>
        <v>#REF!</v>
      </c>
      <c r="N674" s="82" t="e">
        <f t="shared" si="141"/>
        <v>#REF!</v>
      </c>
      <c r="O674" s="82" t="e">
        <f t="shared" si="142"/>
        <v>#REF!</v>
      </c>
      <c r="Q674" s="84" t="str">
        <f t="shared" si="144"/>
        <v/>
      </c>
      <c r="R674" s="85" t="e">
        <f t="shared" si="132"/>
        <v>#REF!</v>
      </c>
      <c r="S674" s="84" t="e">
        <f t="shared" si="132"/>
        <v>#REF!</v>
      </c>
      <c r="T674" s="85" t="e">
        <f t="shared" si="133"/>
        <v>#REF!</v>
      </c>
      <c r="U674" s="85" t="e">
        <f t="shared" si="134"/>
        <v>#REF!</v>
      </c>
      <c r="V674" s="86" t="e">
        <f>#REF!</f>
        <v>#REF!</v>
      </c>
      <c r="W674" s="87">
        <f t="shared" si="135"/>
        <v>0</v>
      </c>
      <c r="X674" s="87">
        <f t="shared" si="135"/>
        <v>0</v>
      </c>
      <c r="Y674" s="88">
        <f t="shared" si="136"/>
        <v>0</v>
      </c>
      <c r="Z674" s="88">
        <f t="shared" si="137"/>
        <v>0</v>
      </c>
      <c r="AA674" s="88">
        <f t="shared" si="138"/>
        <v>4</v>
      </c>
    </row>
    <row r="675" spans="9:27">
      <c r="I675" s="82" t="e">
        <f>IF(#REF!&lt;&gt;"",#REF!,"")</f>
        <v>#REF!</v>
      </c>
      <c r="J675" s="82" t="e">
        <f t="shared" si="139"/>
        <v>#REF!</v>
      </c>
      <c r="L675" s="83" t="e">
        <f t="shared" si="140"/>
        <v>#REF!</v>
      </c>
      <c r="M675" s="82" t="e">
        <f t="shared" si="143"/>
        <v>#REF!</v>
      </c>
      <c r="N675" s="82" t="e">
        <f t="shared" si="141"/>
        <v>#REF!</v>
      </c>
      <c r="O675" s="82" t="e">
        <f t="shared" si="142"/>
        <v>#REF!</v>
      </c>
      <c r="Q675" s="84" t="str">
        <f t="shared" si="144"/>
        <v/>
      </c>
      <c r="R675" s="85" t="e">
        <f t="shared" si="132"/>
        <v>#REF!</v>
      </c>
      <c r="S675" s="84" t="e">
        <f t="shared" si="132"/>
        <v>#REF!</v>
      </c>
      <c r="T675" s="85" t="e">
        <f t="shared" si="133"/>
        <v>#REF!</v>
      </c>
      <c r="U675" s="85" t="e">
        <f t="shared" si="134"/>
        <v>#REF!</v>
      </c>
      <c r="V675" s="86" t="e">
        <f>#REF!</f>
        <v>#REF!</v>
      </c>
      <c r="W675" s="87">
        <f t="shared" si="135"/>
        <v>0</v>
      </c>
      <c r="X675" s="87">
        <f t="shared" si="135"/>
        <v>0</v>
      </c>
      <c r="Y675" s="88">
        <f t="shared" si="136"/>
        <v>0</v>
      </c>
      <c r="Z675" s="88">
        <f t="shared" si="137"/>
        <v>0</v>
      </c>
      <c r="AA675" s="88">
        <f t="shared" si="138"/>
        <v>4</v>
      </c>
    </row>
    <row r="676" spans="9:27">
      <c r="I676" s="82" t="e">
        <f>IF(#REF!&lt;&gt;"",#REF!,"")</f>
        <v>#REF!</v>
      </c>
      <c r="J676" s="82" t="e">
        <f t="shared" si="139"/>
        <v>#REF!</v>
      </c>
      <c r="L676" s="83" t="e">
        <f t="shared" si="140"/>
        <v>#REF!</v>
      </c>
      <c r="M676" s="82" t="e">
        <f t="shared" si="143"/>
        <v>#REF!</v>
      </c>
      <c r="N676" s="82" t="e">
        <f t="shared" si="141"/>
        <v>#REF!</v>
      </c>
      <c r="O676" s="82" t="e">
        <f t="shared" si="142"/>
        <v>#REF!</v>
      </c>
      <c r="Q676" s="84" t="str">
        <f t="shared" si="144"/>
        <v/>
      </c>
      <c r="R676" s="85" t="e">
        <f t="shared" si="132"/>
        <v>#REF!</v>
      </c>
      <c r="S676" s="84" t="e">
        <f t="shared" si="132"/>
        <v>#REF!</v>
      </c>
      <c r="T676" s="85" t="e">
        <f t="shared" si="133"/>
        <v>#REF!</v>
      </c>
      <c r="U676" s="85" t="e">
        <f t="shared" si="134"/>
        <v>#REF!</v>
      </c>
      <c r="V676" s="86" t="e">
        <f>#REF!</f>
        <v>#REF!</v>
      </c>
      <c r="W676" s="87">
        <f t="shared" si="135"/>
        <v>0</v>
      </c>
      <c r="X676" s="87">
        <f t="shared" si="135"/>
        <v>0</v>
      </c>
      <c r="Y676" s="88">
        <f t="shared" si="136"/>
        <v>0</v>
      </c>
      <c r="Z676" s="88">
        <f t="shared" si="137"/>
        <v>0</v>
      </c>
      <c r="AA676" s="88">
        <f t="shared" si="138"/>
        <v>4</v>
      </c>
    </row>
    <row r="677" spans="9:27">
      <c r="I677" s="82" t="e">
        <f>IF(#REF!&lt;&gt;"",#REF!,"")</f>
        <v>#REF!</v>
      </c>
      <c r="J677" s="82" t="e">
        <f t="shared" si="139"/>
        <v>#REF!</v>
      </c>
      <c r="L677" s="83" t="e">
        <f t="shared" si="140"/>
        <v>#REF!</v>
      </c>
      <c r="M677" s="82" t="e">
        <f t="shared" si="143"/>
        <v>#REF!</v>
      </c>
      <c r="N677" s="82" t="e">
        <f t="shared" si="141"/>
        <v>#REF!</v>
      </c>
      <c r="O677" s="82" t="e">
        <f t="shared" si="142"/>
        <v>#REF!</v>
      </c>
      <c r="Q677" s="84" t="str">
        <f t="shared" si="144"/>
        <v/>
      </c>
      <c r="R677" s="85" t="e">
        <f t="shared" si="132"/>
        <v>#REF!</v>
      </c>
      <c r="S677" s="84" t="e">
        <f t="shared" si="132"/>
        <v>#REF!</v>
      </c>
      <c r="T677" s="85" t="e">
        <f t="shared" si="133"/>
        <v>#REF!</v>
      </c>
      <c r="U677" s="85" t="e">
        <f t="shared" si="134"/>
        <v>#REF!</v>
      </c>
      <c r="V677" s="86" t="e">
        <f>#REF!</f>
        <v>#REF!</v>
      </c>
      <c r="W677" s="87">
        <f t="shared" si="135"/>
        <v>0</v>
      </c>
      <c r="X677" s="87">
        <f t="shared" si="135"/>
        <v>0</v>
      </c>
      <c r="Y677" s="88">
        <f t="shared" si="136"/>
        <v>0</v>
      </c>
      <c r="Z677" s="88">
        <f t="shared" si="137"/>
        <v>0</v>
      </c>
      <c r="AA677" s="88">
        <f t="shared" si="138"/>
        <v>4</v>
      </c>
    </row>
    <row r="678" spans="9:27">
      <c r="I678" s="82" t="e">
        <f>IF(#REF!&lt;&gt;"",#REF!,"")</f>
        <v>#REF!</v>
      </c>
      <c r="J678" s="82" t="e">
        <f t="shared" si="139"/>
        <v>#REF!</v>
      </c>
      <c r="L678" s="83" t="e">
        <f t="shared" si="140"/>
        <v>#REF!</v>
      </c>
      <c r="M678" s="82" t="e">
        <f t="shared" si="143"/>
        <v>#REF!</v>
      </c>
      <c r="N678" s="82" t="e">
        <f t="shared" si="141"/>
        <v>#REF!</v>
      </c>
      <c r="O678" s="82" t="e">
        <f t="shared" si="142"/>
        <v>#REF!</v>
      </c>
      <c r="Q678" s="84" t="str">
        <f t="shared" si="144"/>
        <v/>
      </c>
      <c r="R678" s="85" t="e">
        <f t="shared" si="132"/>
        <v>#REF!</v>
      </c>
      <c r="S678" s="84" t="e">
        <f t="shared" si="132"/>
        <v>#REF!</v>
      </c>
      <c r="T678" s="85" t="e">
        <f t="shared" si="133"/>
        <v>#REF!</v>
      </c>
      <c r="U678" s="85" t="e">
        <f t="shared" si="134"/>
        <v>#REF!</v>
      </c>
      <c r="V678" s="86" t="e">
        <f>#REF!</f>
        <v>#REF!</v>
      </c>
      <c r="W678" s="87">
        <f t="shared" si="135"/>
        <v>0</v>
      </c>
      <c r="X678" s="87">
        <f t="shared" si="135"/>
        <v>0</v>
      </c>
      <c r="Y678" s="88">
        <f t="shared" si="136"/>
        <v>0</v>
      </c>
      <c r="Z678" s="88">
        <f t="shared" si="137"/>
        <v>0</v>
      </c>
      <c r="AA678" s="88">
        <f t="shared" si="138"/>
        <v>4</v>
      </c>
    </row>
    <row r="679" spans="9:27">
      <c r="I679" s="82" t="e">
        <f>IF(#REF!&lt;&gt;"",#REF!,"")</f>
        <v>#REF!</v>
      </c>
      <c r="J679" s="82" t="e">
        <f t="shared" si="139"/>
        <v>#REF!</v>
      </c>
      <c r="L679" s="83" t="e">
        <f t="shared" si="140"/>
        <v>#REF!</v>
      </c>
      <c r="M679" s="82" t="e">
        <f t="shared" si="143"/>
        <v>#REF!</v>
      </c>
      <c r="N679" s="82" t="e">
        <f t="shared" si="141"/>
        <v>#REF!</v>
      </c>
      <c r="O679" s="82" t="e">
        <f t="shared" si="142"/>
        <v>#REF!</v>
      </c>
      <c r="Q679" s="84" t="str">
        <f t="shared" si="144"/>
        <v/>
      </c>
      <c r="R679" s="85" t="e">
        <f t="shared" si="132"/>
        <v>#REF!</v>
      </c>
      <c r="S679" s="84" t="e">
        <f t="shared" si="132"/>
        <v>#REF!</v>
      </c>
      <c r="T679" s="85" t="e">
        <f t="shared" si="133"/>
        <v>#REF!</v>
      </c>
      <c r="U679" s="85" t="e">
        <f t="shared" si="134"/>
        <v>#REF!</v>
      </c>
      <c r="V679" s="86" t="e">
        <f>#REF!</f>
        <v>#REF!</v>
      </c>
      <c r="W679" s="87">
        <f t="shared" si="135"/>
        <v>0</v>
      </c>
      <c r="X679" s="87">
        <f t="shared" si="135"/>
        <v>0</v>
      </c>
      <c r="Y679" s="88">
        <f t="shared" si="136"/>
        <v>0</v>
      </c>
      <c r="Z679" s="88">
        <f t="shared" si="137"/>
        <v>0</v>
      </c>
      <c r="AA679" s="88">
        <f t="shared" si="138"/>
        <v>4</v>
      </c>
    </row>
    <row r="680" spans="9:27">
      <c r="I680" s="82" t="e">
        <f>IF(#REF!&lt;&gt;"",#REF!,"")</f>
        <v>#REF!</v>
      </c>
      <c r="J680" s="82" t="e">
        <f t="shared" si="139"/>
        <v>#REF!</v>
      </c>
      <c r="L680" s="83" t="e">
        <f t="shared" si="140"/>
        <v>#REF!</v>
      </c>
      <c r="M680" s="82" t="e">
        <f t="shared" si="143"/>
        <v>#REF!</v>
      </c>
      <c r="N680" s="82" t="e">
        <f t="shared" si="141"/>
        <v>#REF!</v>
      </c>
      <c r="O680" s="82" t="e">
        <f t="shared" si="142"/>
        <v>#REF!</v>
      </c>
      <c r="Q680" s="84" t="str">
        <f t="shared" si="144"/>
        <v/>
      </c>
      <c r="R680" s="85" t="e">
        <f t="shared" si="132"/>
        <v>#REF!</v>
      </c>
      <c r="S680" s="84" t="e">
        <f t="shared" si="132"/>
        <v>#REF!</v>
      </c>
      <c r="T680" s="85" t="e">
        <f t="shared" si="133"/>
        <v>#REF!</v>
      </c>
      <c r="U680" s="85" t="e">
        <f t="shared" si="134"/>
        <v>#REF!</v>
      </c>
      <c r="V680" s="86" t="e">
        <f>#REF!</f>
        <v>#REF!</v>
      </c>
      <c r="W680" s="87">
        <f t="shared" si="135"/>
        <v>0</v>
      </c>
      <c r="X680" s="87">
        <f t="shared" si="135"/>
        <v>0</v>
      </c>
      <c r="Y680" s="88">
        <f t="shared" si="136"/>
        <v>0</v>
      </c>
      <c r="Z680" s="88">
        <f t="shared" si="137"/>
        <v>0</v>
      </c>
      <c r="AA680" s="88">
        <f t="shared" si="138"/>
        <v>4</v>
      </c>
    </row>
    <row r="681" spans="9:27">
      <c r="I681" s="82" t="e">
        <f>IF(#REF!&lt;&gt;"",#REF!,"")</f>
        <v>#REF!</v>
      </c>
      <c r="J681" s="82" t="e">
        <f t="shared" si="139"/>
        <v>#REF!</v>
      </c>
      <c r="L681" s="83" t="e">
        <f t="shared" si="140"/>
        <v>#REF!</v>
      </c>
      <c r="M681" s="82" t="e">
        <f t="shared" si="143"/>
        <v>#REF!</v>
      </c>
      <c r="N681" s="82" t="e">
        <f t="shared" si="141"/>
        <v>#REF!</v>
      </c>
      <c r="O681" s="82" t="e">
        <f t="shared" si="142"/>
        <v>#REF!</v>
      </c>
      <c r="Q681" s="84" t="str">
        <f t="shared" si="144"/>
        <v/>
      </c>
      <c r="R681" s="85" t="e">
        <f t="shared" si="132"/>
        <v>#REF!</v>
      </c>
      <c r="S681" s="84" t="e">
        <f t="shared" si="132"/>
        <v>#REF!</v>
      </c>
      <c r="T681" s="85" t="e">
        <f t="shared" si="133"/>
        <v>#REF!</v>
      </c>
      <c r="U681" s="85" t="e">
        <f t="shared" si="134"/>
        <v>#REF!</v>
      </c>
      <c r="V681" s="86" t="e">
        <f>#REF!</f>
        <v>#REF!</v>
      </c>
      <c r="W681" s="87">
        <f t="shared" si="135"/>
        <v>0</v>
      </c>
      <c r="X681" s="87">
        <f t="shared" si="135"/>
        <v>0</v>
      </c>
      <c r="Y681" s="88">
        <f t="shared" si="136"/>
        <v>0</v>
      </c>
      <c r="Z681" s="88">
        <f t="shared" si="137"/>
        <v>0</v>
      </c>
      <c r="AA681" s="88">
        <f t="shared" si="138"/>
        <v>4</v>
      </c>
    </row>
    <row r="682" spans="9:27">
      <c r="I682" s="82" t="e">
        <f>IF(#REF!&lt;&gt;"",#REF!,"")</f>
        <v>#REF!</v>
      </c>
      <c r="J682" s="82" t="e">
        <f t="shared" si="139"/>
        <v>#REF!</v>
      </c>
      <c r="L682" s="83" t="e">
        <f t="shared" si="140"/>
        <v>#REF!</v>
      </c>
      <c r="M682" s="82" t="e">
        <f t="shared" si="143"/>
        <v>#REF!</v>
      </c>
      <c r="N682" s="82" t="e">
        <f t="shared" si="141"/>
        <v>#REF!</v>
      </c>
      <c r="O682" s="82" t="e">
        <f t="shared" si="142"/>
        <v>#REF!</v>
      </c>
      <c r="Q682" s="84" t="str">
        <f t="shared" si="144"/>
        <v/>
      </c>
      <c r="R682" s="85" t="e">
        <f t="shared" si="132"/>
        <v>#REF!</v>
      </c>
      <c r="S682" s="84" t="e">
        <f t="shared" si="132"/>
        <v>#REF!</v>
      </c>
      <c r="T682" s="85" t="e">
        <f t="shared" si="133"/>
        <v>#REF!</v>
      </c>
      <c r="U682" s="85" t="e">
        <f t="shared" si="134"/>
        <v>#REF!</v>
      </c>
      <c r="V682" s="86" t="e">
        <f>#REF!</f>
        <v>#REF!</v>
      </c>
      <c r="W682" s="87">
        <f t="shared" si="135"/>
        <v>0</v>
      </c>
      <c r="X682" s="87">
        <f t="shared" si="135"/>
        <v>0</v>
      </c>
      <c r="Y682" s="88">
        <f t="shared" si="136"/>
        <v>0</v>
      </c>
      <c r="Z682" s="88">
        <f t="shared" si="137"/>
        <v>0</v>
      </c>
      <c r="AA682" s="88">
        <f t="shared" si="138"/>
        <v>4</v>
      </c>
    </row>
    <row r="683" spans="9:27">
      <c r="I683" s="82" t="e">
        <f>IF(#REF!&lt;&gt;"",#REF!,"")</f>
        <v>#REF!</v>
      </c>
      <c r="J683" s="82" t="e">
        <f t="shared" si="139"/>
        <v>#REF!</v>
      </c>
      <c r="L683" s="83" t="e">
        <f t="shared" si="140"/>
        <v>#REF!</v>
      </c>
      <c r="M683" s="82" t="e">
        <f t="shared" si="143"/>
        <v>#REF!</v>
      </c>
      <c r="N683" s="82" t="e">
        <f t="shared" si="141"/>
        <v>#REF!</v>
      </c>
      <c r="O683" s="82" t="e">
        <f t="shared" si="142"/>
        <v>#REF!</v>
      </c>
      <c r="Q683" s="84" t="str">
        <f t="shared" si="144"/>
        <v/>
      </c>
      <c r="R683" s="85" t="e">
        <f t="shared" si="132"/>
        <v>#REF!</v>
      </c>
      <c r="S683" s="84" t="e">
        <f t="shared" si="132"/>
        <v>#REF!</v>
      </c>
      <c r="T683" s="85" t="e">
        <f t="shared" si="133"/>
        <v>#REF!</v>
      </c>
      <c r="U683" s="85" t="e">
        <f t="shared" si="134"/>
        <v>#REF!</v>
      </c>
      <c r="V683" s="86" t="e">
        <f>#REF!</f>
        <v>#REF!</v>
      </c>
      <c r="W683" s="87">
        <f t="shared" si="135"/>
        <v>0</v>
      </c>
      <c r="X683" s="87">
        <f t="shared" si="135"/>
        <v>0</v>
      </c>
      <c r="Y683" s="88">
        <f t="shared" si="136"/>
        <v>0</v>
      </c>
      <c r="Z683" s="88">
        <f t="shared" si="137"/>
        <v>0</v>
      </c>
      <c r="AA683" s="88">
        <f t="shared" si="138"/>
        <v>4</v>
      </c>
    </row>
    <row r="684" spans="9:27">
      <c r="I684" s="82" t="e">
        <f>IF(#REF!&lt;&gt;"",#REF!,"")</f>
        <v>#REF!</v>
      </c>
      <c r="J684" s="82" t="e">
        <f t="shared" si="139"/>
        <v>#REF!</v>
      </c>
      <c r="L684" s="83" t="e">
        <f t="shared" si="140"/>
        <v>#REF!</v>
      </c>
      <c r="M684" s="82" t="e">
        <f t="shared" si="143"/>
        <v>#REF!</v>
      </c>
      <c r="N684" s="82" t="e">
        <f t="shared" si="141"/>
        <v>#REF!</v>
      </c>
      <c r="O684" s="82" t="e">
        <f t="shared" si="142"/>
        <v>#REF!</v>
      </c>
      <c r="Q684" s="84" t="str">
        <f t="shared" si="144"/>
        <v/>
      </c>
      <c r="R684" s="85" t="e">
        <f t="shared" si="132"/>
        <v>#REF!</v>
      </c>
      <c r="S684" s="84" t="e">
        <f t="shared" si="132"/>
        <v>#REF!</v>
      </c>
      <c r="T684" s="85" t="e">
        <f t="shared" si="133"/>
        <v>#REF!</v>
      </c>
      <c r="U684" s="85" t="e">
        <f t="shared" si="134"/>
        <v>#REF!</v>
      </c>
      <c r="V684" s="86" t="e">
        <f>#REF!</f>
        <v>#REF!</v>
      </c>
      <c r="W684" s="87">
        <f t="shared" si="135"/>
        <v>0</v>
      </c>
      <c r="X684" s="87">
        <f t="shared" si="135"/>
        <v>0</v>
      </c>
      <c r="Y684" s="88">
        <f t="shared" si="136"/>
        <v>0</v>
      </c>
      <c r="Z684" s="88">
        <f t="shared" si="137"/>
        <v>0</v>
      </c>
      <c r="AA684" s="88">
        <f t="shared" si="138"/>
        <v>4</v>
      </c>
    </row>
    <row r="685" spans="9:27">
      <c r="I685" s="82" t="e">
        <f>IF(#REF!&lt;&gt;"",#REF!,"")</f>
        <v>#REF!</v>
      </c>
      <c r="J685" s="82" t="e">
        <f t="shared" si="139"/>
        <v>#REF!</v>
      </c>
      <c r="L685" s="83" t="e">
        <f t="shared" si="140"/>
        <v>#REF!</v>
      </c>
      <c r="M685" s="82" t="e">
        <f t="shared" si="143"/>
        <v>#REF!</v>
      </c>
      <c r="N685" s="82" t="e">
        <f t="shared" si="141"/>
        <v>#REF!</v>
      </c>
      <c r="O685" s="82" t="e">
        <f t="shared" si="142"/>
        <v>#REF!</v>
      </c>
      <c r="Q685" s="84" t="str">
        <f t="shared" si="144"/>
        <v/>
      </c>
      <c r="R685" s="85" t="e">
        <f t="shared" si="132"/>
        <v>#REF!</v>
      </c>
      <c r="S685" s="84" t="e">
        <f t="shared" si="132"/>
        <v>#REF!</v>
      </c>
      <c r="T685" s="85" t="e">
        <f t="shared" si="133"/>
        <v>#REF!</v>
      </c>
      <c r="U685" s="85" t="e">
        <f t="shared" si="134"/>
        <v>#REF!</v>
      </c>
      <c r="V685" s="86" t="e">
        <f>#REF!</f>
        <v>#REF!</v>
      </c>
      <c r="W685" s="87">
        <f t="shared" si="135"/>
        <v>0</v>
      </c>
      <c r="X685" s="87">
        <f t="shared" si="135"/>
        <v>0</v>
      </c>
      <c r="Y685" s="88">
        <f t="shared" si="136"/>
        <v>0</v>
      </c>
      <c r="Z685" s="88">
        <f t="shared" si="137"/>
        <v>0</v>
      </c>
      <c r="AA685" s="88">
        <f t="shared" si="138"/>
        <v>4</v>
      </c>
    </row>
    <row r="686" spans="9:27">
      <c r="I686" s="82" t="e">
        <f>IF(#REF!&lt;&gt;"",#REF!,"")</f>
        <v>#REF!</v>
      </c>
      <c r="J686" s="82" t="e">
        <f t="shared" si="139"/>
        <v>#REF!</v>
      </c>
      <c r="L686" s="83" t="e">
        <f t="shared" si="140"/>
        <v>#REF!</v>
      </c>
      <c r="M686" s="82" t="e">
        <f t="shared" si="143"/>
        <v>#REF!</v>
      </c>
      <c r="N686" s="82" t="e">
        <f t="shared" si="141"/>
        <v>#REF!</v>
      </c>
      <c r="O686" s="82" t="e">
        <f t="shared" si="142"/>
        <v>#REF!</v>
      </c>
      <c r="Q686" s="84" t="str">
        <f t="shared" si="144"/>
        <v/>
      </c>
      <c r="R686" s="85" t="e">
        <f t="shared" si="132"/>
        <v>#REF!</v>
      </c>
      <c r="S686" s="84" t="e">
        <f t="shared" si="132"/>
        <v>#REF!</v>
      </c>
      <c r="T686" s="85" t="e">
        <f t="shared" si="133"/>
        <v>#REF!</v>
      </c>
      <c r="U686" s="85" t="e">
        <f t="shared" si="134"/>
        <v>#REF!</v>
      </c>
      <c r="V686" s="86" t="e">
        <f>#REF!</f>
        <v>#REF!</v>
      </c>
      <c r="W686" s="87">
        <f t="shared" si="135"/>
        <v>0</v>
      </c>
      <c r="X686" s="87">
        <f t="shared" si="135"/>
        <v>0</v>
      </c>
      <c r="Y686" s="88">
        <f t="shared" si="136"/>
        <v>0</v>
      </c>
      <c r="Z686" s="88">
        <f t="shared" si="137"/>
        <v>0</v>
      </c>
      <c r="AA686" s="88">
        <f t="shared" si="138"/>
        <v>4</v>
      </c>
    </row>
    <row r="687" spans="9:27">
      <c r="I687" s="82" t="e">
        <f>IF(#REF!&lt;&gt;"",#REF!,"")</f>
        <v>#REF!</v>
      </c>
      <c r="J687" s="82" t="e">
        <f t="shared" si="139"/>
        <v>#REF!</v>
      </c>
      <c r="L687" s="83" t="e">
        <f t="shared" si="140"/>
        <v>#REF!</v>
      </c>
      <c r="M687" s="82" t="e">
        <f t="shared" si="143"/>
        <v>#REF!</v>
      </c>
      <c r="N687" s="82" t="e">
        <f t="shared" si="141"/>
        <v>#REF!</v>
      </c>
      <c r="O687" s="82" t="e">
        <f t="shared" si="142"/>
        <v>#REF!</v>
      </c>
      <c r="Q687" s="84" t="str">
        <f t="shared" si="144"/>
        <v/>
      </c>
      <c r="R687" s="85" t="e">
        <f t="shared" si="132"/>
        <v>#REF!</v>
      </c>
      <c r="S687" s="84" t="e">
        <f t="shared" si="132"/>
        <v>#REF!</v>
      </c>
      <c r="T687" s="85" t="e">
        <f t="shared" si="133"/>
        <v>#REF!</v>
      </c>
      <c r="U687" s="85" t="e">
        <f t="shared" si="134"/>
        <v>#REF!</v>
      </c>
      <c r="V687" s="86" t="e">
        <f>#REF!</f>
        <v>#REF!</v>
      </c>
      <c r="W687" s="87">
        <f t="shared" si="135"/>
        <v>0</v>
      </c>
      <c r="X687" s="87">
        <f t="shared" si="135"/>
        <v>0</v>
      </c>
      <c r="Y687" s="88">
        <f t="shared" si="136"/>
        <v>0</v>
      </c>
      <c r="Z687" s="88">
        <f t="shared" si="137"/>
        <v>0</v>
      </c>
      <c r="AA687" s="88">
        <f t="shared" si="138"/>
        <v>4</v>
      </c>
    </row>
    <row r="688" spans="9:27">
      <c r="I688" s="82" t="e">
        <f>IF(#REF!&lt;&gt;"",#REF!,"")</f>
        <v>#REF!</v>
      </c>
      <c r="J688" s="82" t="e">
        <f t="shared" si="139"/>
        <v>#REF!</v>
      </c>
      <c r="L688" s="83" t="e">
        <f t="shared" si="140"/>
        <v>#REF!</v>
      </c>
      <c r="M688" s="82" t="e">
        <f t="shared" si="143"/>
        <v>#REF!</v>
      </c>
      <c r="N688" s="82" t="e">
        <f t="shared" si="141"/>
        <v>#REF!</v>
      </c>
      <c r="O688" s="82" t="e">
        <f t="shared" si="142"/>
        <v>#REF!</v>
      </c>
      <c r="Q688" s="84" t="str">
        <f t="shared" si="144"/>
        <v/>
      </c>
      <c r="R688" s="85" t="e">
        <f t="shared" si="132"/>
        <v>#REF!</v>
      </c>
      <c r="S688" s="84" t="e">
        <f t="shared" si="132"/>
        <v>#REF!</v>
      </c>
      <c r="T688" s="85" t="e">
        <f t="shared" si="133"/>
        <v>#REF!</v>
      </c>
      <c r="U688" s="85" t="e">
        <f t="shared" si="134"/>
        <v>#REF!</v>
      </c>
      <c r="V688" s="86" t="e">
        <f>#REF!</f>
        <v>#REF!</v>
      </c>
      <c r="W688" s="87">
        <f t="shared" si="135"/>
        <v>0</v>
      </c>
      <c r="X688" s="87">
        <f t="shared" si="135"/>
        <v>0</v>
      </c>
      <c r="Y688" s="88">
        <f t="shared" si="136"/>
        <v>0</v>
      </c>
      <c r="Z688" s="88">
        <f t="shared" si="137"/>
        <v>0</v>
      </c>
      <c r="AA688" s="88">
        <f t="shared" si="138"/>
        <v>4</v>
      </c>
    </row>
    <row r="689" spans="9:27">
      <c r="I689" s="82" t="e">
        <f>IF(#REF!&lt;&gt;"",#REF!,"")</f>
        <v>#REF!</v>
      </c>
      <c r="J689" s="82" t="e">
        <f t="shared" si="139"/>
        <v>#REF!</v>
      </c>
      <c r="L689" s="83" t="e">
        <f t="shared" si="140"/>
        <v>#REF!</v>
      </c>
      <c r="M689" s="82" t="e">
        <f t="shared" si="143"/>
        <v>#REF!</v>
      </c>
      <c r="N689" s="82" t="e">
        <f t="shared" si="141"/>
        <v>#REF!</v>
      </c>
      <c r="O689" s="82" t="e">
        <f t="shared" si="142"/>
        <v>#REF!</v>
      </c>
      <c r="Q689" s="84" t="str">
        <f t="shared" si="144"/>
        <v/>
      </c>
      <c r="R689" s="85" t="e">
        <f t="shared" si="132"/>
        <v>#REF!</v>
      </c>
      <c r="S689" s="84" t="e">
        <f t="shared" si="132"/>
        <v>#REF!</v>
      </c>
      <c r="T689" s="85" t="e">
        <f t="shared" si="133"/>
        <v>#REF!</v>
      </c>
      <c r="U689" s="85" t="e">
        <f t="shared" si="134"/>
        <v>#REF!</v>
      </c>
      <c r="V689" s="86" t="e">
        <f>#REF!</f>
        <v>#REF!</v>
      </c>
      <c r="W689" s="87">
        <f t="shared" si="135"/>
        <v>0</v>
      </c>
      <c r="X689" s="87">
        <f t="shared" si="135"/>
        <v>0</v>
      </c>
      <c r="Y689" s="88">
        <f t="shared" si="136"/>
        <v>0</v>
      </c>
      <c r="Z689" s="88">
        <f t="shared" si="137"/>
        <v>0</v>
      </c>
      <c r="AA689" s="88">
        <f t="shared" si="138"/>
        <v>4</v>
      </c>
    </row>
    <row r="690" spans="9:27">
      <c r="I690" s="82" t="e">
        <f>IF(#REF!&lt;&gt;"",#REF!,"")</f>
        <v>#REF!</v>
      </c>
      <c r="J690" s="82" t="e">
        <f t="shared" si="139"/>
        <v>#REF!</v>
      </c>
      <c r="L690" s="83" t="e">
        <f t="shared" si="140"/>
        <v>#REF!</v>
      </c>
      <c r="M690" s="82" t="e">
        <f t="shared" si="143"/>
        <v>#REF!</v>
      </c>
      <c r="N690" s="82" t="e">
        <f t="shared" si="141"/>
        <v>#REF!</v>
      </c>
      <c r="O690" s="82" t="e">
        <f t="shared" si="142"/>
        <v>#REF!</v>
      </c>
      <c r="Q690" s="84" t="str">
        <f t="shared" si="144"/>
        <v/>
      </c>
      <c r="R690" s="85" t="e">
        <f t="shared" si="132"/>
        <v>#REF!</v>
      </c>
      <c r="S690" s="84" t="e">
        <f t="shared" si="132"/>
        <v>#REF!</v>
      </c>
      <c r="T690" s="85" t="e">
        <f t="shared" si="133"/>
        <v>#REF!</v>
      </c>
      <c r="U690" s="85" t="e">
        <f t="shared" si="134"/>
        <v>#REF!</v>
      </c>
      <c r="V690" s="86" t="e">
        <f>#REF!</f>
        <v>#REF!</v>
      </c>
      <c r="W690" s="87">
        <f t="shared" si="135"/>
        <v>0</v>
      </c>
      <c r="X690" s="87">
        <f t="shared" si="135"/>
        <v>0</v>
      </c>
      <c r="Y690" s="88">
        <f t="shared" si="136"/>
        <v>0</v>
      </c>
      <c r="Z690" s="88">
        <f t="shared" si="137"/>
        <v>0</v>
      </c>
      <c r="AA690" s="88">
        <f t="shared" si="138"/>
        <v>4</v>
      </c>
    </row>
    <row r="691" spans="9:27">
      <c r="I691" s="82" t="e">
        <f>IF(#REF!&lt;&gt;"",#REF!,"")</f>
        <v>#REF!</v>
      </c>
      <c r="J691" s="82" t="e">
        <f t="shared" si="139"/>
        <v>#REF!</v>
      </c>
      <c r="L691" s="83" t="e">
        <f t="shared" si="140"/>
        <v>#REF!</v>
      </c>
      <c r="M691" s="82" t="e">
        <f t="shared" si="143"/>
        <v>#REF!</v>
      </c>
      <c r="N691" s="82" t="e">
        <f t="shared" si="141"/>
        <v>#REF!</v>
      </c>
      <c r="O691" s="82" t="e">
        <f t="shared" si="142"/>
        <v>#REF!</v>
      </c>
      <c r="Q691" s="84" t="str">
        <f t="shared" si="144"/>
        <v/>
      </c>
      <c r="R691" s="85" t="e">
        <f t="shared" si="132"/>
        <v>#REF!</v>
      </c>
      <c r="S691" s="84" t="e">
        <f t="shared" si="132"/>
        <v>#REF!</v>
      </c>
      <c r="T691" s="85" t="e">
        <f t="shared" si="133"/>
        <v>#REF!</v>
      </c>
      <c r="U691" s="85" t="e">
        <f t="shared" si="134"/>
        <v>#REF!</v>
      </c>
      <c r="V691" s="86" t="e">
        <f>#REF!</f>
        <v>#REF!</v>
      </c>
      <c r="W691" s="87">
        <f t="shared" si="135"/>
        <v>0</v>
      </c>
      <c r="X691" s="87">
        <f t="shared" si="135"/>
        <v>0</v>
      </c>
      <c r="Y691" s="88">
        <f t="shared" si="136"/>
        <v>0</v>
      </c>
      <c r="Z691" s="88">
        <f t="shared" si="137"/>
        <v>0</v>
      </c>
      <c r="AA691" s="88">
        <f t="shared" si="138"/>
        <v>4</v>
      </c>
    </row>
    <row r="692" spans="9:27">
      <c r="I692" s="82" t="e">
        <f>IF(#REF!&lt;&gt;"",#REF!,"")</f>
        <v>#REF!</v>
      </c>
      <c r="J692" s="82" t="e">
        <f t="shared" si="139"/>
        <v>#REF!</v>
      </c>
      <c r="L692" s="83" t="e">
        <f t="shared" si="140"/>
        <v>#REF!</v>
      </c>
      <c r="M692" s="82" t="e">
        <f t="shared" si="143"/>
        <v>#REF!</v>
      </c>
      <c r="N692" s="82" t="e">
        <f t="shared" si="141"/>
        <v>#REF!</v>
      </c>
      <c r="O692" s="82" t="e">
        <f t="shared" si="142"/>
        <v>#REF!</v>
      </c>
      <c r="Q692" s="84" t="str">
        <f t="shared" si="144"/>
        <v/>
      </c>
      <c r="R692" s="85" t="e">
        <f t="shared" si="132"/>
        <v>#REF!</v>
      </c>
      <c r="S692" s="84" t="e">
        <f t="shared" si="132"/>
        <v>#REF!</v>
      </c>
      <c r="T692" s="85" t="e">
        <f t="shared" si="133"/>
        <v>#REF!</v>
      </c>
      <c r="U692" s="85" t="e">
        <f t="shared" si="134"/>
        <v>#REF!</v>
      </c>
      <c r="V692" s="86" t="e">
        <f>#REF!</f>
        <v>#REF!</v>
      </c>
      <c r="W692" s="87">
        <f t="shared" si="135"/>
        <v>0</v>
      </c>
      <c r="X692" s="87">
        <f t="shared" si="135"/>
        <v>0</v>
      </c>
      <c r="Y692" s="88">
        <f t="shared" si="136"/>
        <v>0</v>
      </c>
      <c r="Z692" s="88">
        <f t="shared" si="137"/>
        <v>0</v>
      </c>
      <c r="AA692" s="88">
        <f t="shared" si="138"/>
        <v>4</v>
      </c>
    </row>
    <row r="693" spans="9:27">
      <c r="I693" s="82" t="e">
        <f>IF(#REF!&lt;&gt;"",#REF!,"")</f>
        <v>#REF!</v>
      </c>
      <c r="J693" s="82" t="e">
        <f t="shared" si="139"/>
        <v>#REF!</v>
      </c>
      <c r="L693" s="83" t="e">
        <f t="shared" si="140"/>
        <v>#REF!</v>
      </c>
      <c r="M693" s="82" t="e">
        <f t="shared" si="143"/>
        <v>#REF!</v>
      </c>
      <c r="N693" s="82" t="e">
        <f t="shared" si="141"/>
        <v>#REF!</v>
      </c>
      <c r="O693" s="82" t="e">
        <f t="shared" si="142"/>
        <v>#REF!</v>
      </c>
      <c r="Q693" s="84" t="str">
        <f t="shared" si="144"/>
        <v/>
      </c>
      <c r="R693" s="85" t="e">
        <f t="shared" si="132"/>
        <v>#REF!</v>
      </c>
      <c r="S693" s="84" t="e">
        <f t="shared" si="132"/>
        <v>#REF!</v>
      </c>
      <c r="T693" s="85" t="e">
        <f t="shared" si="133"/>
        <v>#REF!</v>
      </c>
      <c r="U693" s="85" t="e">
        <f t="shared" si="134"/>
        <v>#REF!</v>
      </c>
      <c r="V693" s="86" t="e">
        <f>#REF!</f>
        <v>#REF!</v>
      </c>
      <c r="W693" s="87">
        <f t="shared" si="135"/>
        <v>0</v>
      </c>
      <c r="X693" s="87">
        <f t="shared" si="135"/>
        <v>0</v>
      </c>
      <c r="Y693" s="88">
        <f t="shared" si="136"/>
        <v>0</v>
      </c>
      <c r="Z693" s="88">
        <f t="shared" si="137"/>
        <v>0</v>
      </c>
      <c r="AA693" s="88">
        <f t="shared" si="138"/>
        <v>4</v>
      </c>
    </row>
    <row r="694" spans="9:27">
      <c r="I694" s="82" t="e">
        <f>IF(#REF!&lt;&gt;"",#REF!,"")</f>
        <v>#REF!</v>
      </c>
      <c r="J694" s="82" t="e">
        <f t="shared" si="139"/>
        <v>#REF!</v>
      </c>
      <c r="L694" s="83" t="e">
        <f t="shared" si="140"/>
        <v>#REF!</v>
      </c>
      <c r="M694" s="82" t="e">
        <f t="shared" si="143"/>
        <v>#REF!</v>
      </c>
      <c r="N694" s="82" t="e">
        <f t="shared" si="141"/>
        <v>#REF!</v>
      </c>
      <c r="O694" s="82" t="e">
        <f t="shared" si="142"/>
        <v>#REF!</v>
      </c>
      <c r="Q694" s="84" t="str">
        <f t="shared" si="144"/>
        <v/>
      </c>
      <c r="R694" s="85" t="e">
        <f t="shared" si="132"/>
        <v>#REF!</v>
      </c>
      <c r="S694" s="84" t="e">
        <f t="shared" si="132"/>
        <v>#REF!</v>
      </c>
      <c r="T694" s="85" t="e">
        <f t="shared" si="133"/>
        <v>#REF!</v>
      </c>
      <c r="U694" s="85" t="e">
        <f t="shared" si="134"/>
        <v>#REF!</v>
      </c>
      <c r="V694" s="86" t="e">
        <f>#REF!</f>
        <v>#REF!</v>
      </c>
      <c r="W694" s="87">
        <f t="shared" si="135"/>
        <v>0</v>
      </c>
      <c r="X694" s="87">
        <f t="shared" si="135"/>
        <v>0</v>
      </c>
      <c r="Y694" s="88">
        <f t="shared" si="136"/>
        <v>0</v>
      </c>
      <c r="Z694" s="88">
        <f t="shared" si="137"/>
        <v>0</v>
      </c>
      <c r="AA694" s="88">
        <f t="shared" si="138"/>
        <v>4</v>
      </c>
    </row>
    <row r="695" spans="9:27">
      <c r="I695" s="82" t="e">
        <f>IF(#REF!&lt;&gt;"",#REF!,"")</f>
        <v>#REF!</v>
      </c>
      <c r="J695" s="82" t="e">
        <f t="shared" si="139"/>
        <v>#REF!</v>
      </c>
      <c r="L695" s="83" t="e">
        <f t="shared" si="140"/>
        <v>#REF!</v>
      </c>
      <c r="M695" s="82" t="e">
        <f t="shared" si="143"/>
        <v>#REF!</v>
      </c>
      <c r="N695" s="82" t="e">
        <f t="shared" si="141"/>
        <v>#REF!</v>
      </c>
      <c r="O695" s="82" t="e">
        <f t="shared" si="142"/>
        <v>#REF!</v>
      </c>
      <c r="Q695" s="84" t="str">
        <f t="shared" si="144"/>
        <v/>
      </c>
      <c r="R695" s="85" t="e">
        <f t="shared" si="132"/>
        <v>#REF!</v>
      </c>
      <c r="S695" s="84" t="e">
        <f t="shared" si="132"/>
        <v>#REF!</v>
      </c>
      <c r="T695" s="85" t="e">
        <f t="shared" si="133"/>
        <v>#REF!</v>
      </c>
      <c r="U695" s="85" t="e">
        <f t="shared" si="134"/>
        <v>#REF!</v>
      </c>
      <c r="V695" s="86" t="e">
        <f>#REF!</f>
        <v>#REF!</v>
      </c>
      <c r="W695" s="87">
        <f t="shared" si="135"/>
        <v>0</v>
      </c>
      <c r="X695" s="87">
        <f t="shared" si="135"/>
        <v>0</v>
      </c>
      <c r="Y695" s="88">
        <f t="shared" si="136"/>
        <v>0</v>
      </c>
      <c r="Z695" s="88">
        <f t="shared" si="137"/>
        <v>0</v>
      </c>
      <c r="AA695" s="88">
        <f t="shared" si="138"/>
        <v>4</v>
      </c>
    </row>
    <row r="696" spans="9:27">
      <c r="I696" s="82" t="e">
        <f>IF(#REF!&lt;&gt;"",#REF!,"")</f>
        <v>#REF!</v>
      </c>
      <c r="J696" s="82" t="e">
        <f t="shared" si="139"/>
        <v>#REF!</v>
      </c>
      <c r="L696" s="83" t="e">
        <f t="shared" si="140"/>
        <v>#REF!</v>
      </c>
      <c r="M696" s="82" t="e">
        <f t="shared" si="143"/>
        <v>#REF!</v>
      </c>
      <c r="N696" s="82" t="e">
        <f t="shared" si="141"/>
        <v>#REF!</v>
      </c>
      <c r="O696" s="82" t="e">
        <f t="shared" si="142"/>
        <v>#REF!</v>
      </c>
      <c r="Q696" s="84" t="str">
        <f t="shared" si="144"/>
        <v/>
      </c>
      <c r="R696" s="85" t="e">
        <f t="shared" si="132"/>
        <v>#REF!</v>
      </c>
      <c r="S696" s="84" t="e">
        <f t="shared" si="132"/>
        <v>#REF!</v>
      </c>
      <c r="T696" s="85" t="e">
        <f t="shared" si="133"/>
        <v>#REF!</v>
      </c>
      <c r="U696" s="85" t="e">
        <f t="shared" si="134"/>
        <v>#REF!</v>
      </c>
      <c r="V696" s="86" t="e">
        <f>#REF!</f>
        <v>#REF!</v>
      </c>
      <c r="W696" s="87">
        <f t="shared" si="135"/>
        <v>0</v>
      </c>
      <c r="X696" s="87">
        <f t="shared" si="135"/>
        <v>0</v>
      </c>
      <c r="Y696" s="88">
        <f t="shared" si="136"/>
        <v>0</v>
      </c>
      <c r="Z696" s="88">
        <f t="shared" si="137"/>
        <v>0</v>
      </c>
      <c r="AA696" s="88">
        <f t="shared" si="138"/>
        <v>4</v>
      </c>
    </row>
    <row r="697" spans="9:27">
      <c r="I697" s="82" t="e">
        <f>IF(#REF!&lt;&gt;"",#REF!,"")</f>
        <v>#REF!</v>
      </c>
      <c r="J697" s="82" t="e">
        <f t="shared" si="139"/>
        <v>#REF!</v>
      </c>
      <c r="L697" s="83" t="e">
        <f t="shared" si="140"/>
        <v>#REF!</v>
      </c>
      <c r="M697" s="82" t="e">
        <f t="shared" si="143"/>
        <v>#REF!</v>
      </c>
      <c r="N697" s="82" t="e">
        <f t="shared" si="141"/>
        <v>#REF!</v>
      </c>
      <c r="O697" s="82" t="e">
        <f t="shared" si="142"/>
        <v>#REF!</v>
      </c>
      <c r="Q697" s="84" t="str">
        <f t="shared" si="144"/>
        <v/>
      </c>
      <c r="R697" s="85" t="e">
        <f t="shared" si="132"/>
        <v>#REF!</v>
      </c>
      <c r="S697" s="84" t="e">
        <f t="shared" si="132"/>
        <v>#REF!</v>
      </c>
      <c r="T697" s="85" t="e">
        <f t="shared" si="133"/>
        <v>#REF!</v>
      </c>
      <c r="U697" s="85" t="e">
        <f t="shared" si="134"/>
        <v>#REF!</v>
      </c>
      <c r="V697" s="86" t="e">
        <f>#REF!</f>
        <v>#REF!</v>
      </c>
      <c r="W697" s="87">
        <f t="shared" si="135"/>
        <v>0</v>
      </c>
      <c r="X697" s="87">
        <f t="shared" si="135"/>
        <v>0</v>
      </c>
      <c r="Y697" s="88">
        <f t="shared" si="136"/>
        <v>0</v>
      </c>
      <c r="Z697" s="88">
        <f t="shared" si="137"/>
        <v>0</v>
      </c>
      <c r="AA697" s="88">
        <f t="shared" si="138"/>
        <v>4</v>
      </c>
    </row>
    <row r="698" spans="9:27">
      <c r="I698" s="82" t="e">
        <f>IF(#REF!&lt;&gt;"",#REF!,"")</f>
        <v>#REF!</v>
      </c>
      <c r="J698" s="82" t="e">
        <f t="shared" si="139"/>
        <v>#REF!</v>
      </c>
      <c r="L698" s="83" t="e">
        <f t="shared" si="140"/>
        <v>#REF!</v>
      </c>
      <c r="M698" s="82" t="e">
        <f t="shared" si="143"/>
        <v>#REF!</v>
      </c>
      <c r="N698" s="82" t="e">
        <f t="shared" si="141"/>
        <v>#REF!</v>
      </c>
      <c r="O698" s="82" t="e">
        <f t="shared" si="142"/>
        <v>#REF!</v>
      </c>
      <c r="Q698" s="84" t="str">
        <f t="shared" si="144"/>
        <v/>
      </c>
      <c r="R698" s="85" t="e">
        <f t="shared" si="132"/>
        <v>#REF!</v>
      </c>
      <c r="S698" s="84" t="e">
        <f t="shared" si="132"/>
        <v>#REF!</v>
      </c>
      <c r="T698" s="85" t="e">
        <f t="shared" si="133"/>
        <v>#REF!</v>
      </c>
      <c r="U698" s="85" t="e">
        <f t="shared" si="134"/>
        <v>#REF!</v>
      </c>
      <c r="V698" s="86" t="e">
        <f>#REF!</f>
        <v>#REF!</v>
      </c>
      <c r="W698" s="87">
        <f t="shared" si="135"/>
        <v>0</v>
      </c>
      <c r="X698" s="87">
        <f t="shared" si="135"/>
        <v>0</v>
      </c>
      <c r="Y698" s="88">
        <f t="shared" si="136"/>
        <v>0</v>
      </c>
      <c r="Z698" s="88">
        <f t="shared" si="137"/>
        <v>0</v>
      </c>
      <c r="AA698" s="88">
        <f t="shared" si="138"/>
        <v>4</v>
      </c>
    </row>
    <row r="699" spans="9:27">
      <c r="I699" s="82" t="e">
        <f>IF(#REF!&lt;&gt;"",#REF!,"")</f>
        <v>#REF!</v>
      </c>
      <c r="J699" s="82" t="e">
        <f t="shared" si="139"/>
        <v>#REF!</v>
      </c>
      <c r="L699" s="83" t="e">
        <f t="shared" si="140"/>
        <v>#REF!</v>
      </c>
      <c r="M699" s="82" t="e">
        <f t="shared" si="143"/>
        <v>#REF!</v>
      </c>
      <c r="N699" s="82" t="e">
        <f t="shared" si="141"/>
        <v>#REF!</v>
      </c>
      <c r="O699" s="82" t="e">
        <f t="shared" si="142"/>
        <v>#REF!</v>
      </c>
      <c r="Q699" s="84" t="str">
        <f t="shared" si="144"/>
        <v/>
      </c>
      <c r="R699" s="85" t="e">
        <f t="shared" si="132"/>
        <v>#REF!</v>
      </c>
      <c r="S699" s="84" t="e">
        <f t="shared" si="132"/>
        <v>#REF!</v>
      </c>
      <c r="T699" s="85" t="e">
        <f t="shared" si="133"/>
        <v>#REF!</v>
      </c>
      <c r="U699" s="85" t="e">
        <f t="shared" si="134"/>
        <v>#REF!</v>
      </c>
      <c r="V699" s="86" t="e">
        <f>#REF!</f>
        <v>#REF!</v>
      </c>
      <c r="W699" s="87">
        <f t="shared" si="135"/>
        <v>0</v>
      </c>
      <c r="X699" s="87">
        <f t="shared" si="135"/>
        <v>0</v>
      </c>
      <c r="Y699" s="88">
        <f t="shared" si="136"/>
        <v>0</v>
      </c>
      <c r="Z699" s="88">
        <f t="shared" si="137"/>
        <v>0</v>
      </c>
      <c r="AA699" s="88">
        <f t="shared" si="138"/>
        <v>4</v>
      </c>
    </row>
    <row r="700" spans="9:27">
      <c r="I700" s="82" t="e">
        <f>IF(#REF!&lt;&gt;"",#REF!,"")</f>
        <v>#REF!</v>
      </c>
      <c r="J700" s="82" t="e">
        <f t="shared" si="139"/>
        <v>#REF!</v>
      </c>
      <c r="L700" s="83" t="e">
        <f t="shared" si="140"/>
        <v>#REF!</v>
      </c>
      <c r="M700" s="82" t="e">
        <f t="shared" si="143"/>
        <v>#REF!</v>
      </c>
      <c r="N700" s="82" t="e">
        <f t="shared" si="141"/>
        <v>#REF!</v>
      </c>
      <c r="O700" s="82" t="e">
        <f t="shared" si="142"/>
        <v>#REF!</v>
      </c>
      <c r="Q700" s="84" t="str">
        <f t="shared" si="144"/>
        <v/>
      </c>
      <c r="R700" s="85" t="e">
        <f t="shared" si="132"/>
        <v>#REF!</v>
      </c>
      <c r="S700" s="84" t="e">
        <f t="shared" si="132"/>
        <v>#REF!</v>
      </c>
      <c r="T700" s="85" t="e">
        <f t="shared" si="133"/>
        <v>#REF!</v>
      </c>
      <c r="U700" s="85" t="e">
        <f t="shared" si="134"/>
        <v>#REF!</v>
      </c>
      <c r="V700" s="86" t="e">
        <f>#REF!</f>
        <v>#REF!</v>
      </c>
      <c r="W700" s="87">
        <f t="shared" si="135"/>
        <v>0</v>
      </c>
      <c r="X700" s="87">
        <f t="shared" si="135"/>
        <v>0</v>
      </c>
      <c r="Y700" s="88">
        <f t="shared" si="136"/>
        <v>0</v>
      </c>
      <c r="Z700" s="88">
        <f t="shared" si="137"/>
        <v>0</v>
      </c>
      <c r="AA700" s="88">
        <f t="shared" si="138"/>
        <v>4</v>
      </c>
    </row>
    <row r="701" spans="9:27">
      <c r="I701" s="82" t="e">
        <f>IF(#REF!&lt;&gt;"",#REF!,"")</f>
        <v>#REF!</v>
      </c>
      <c r="J701" s="82" t="e">
        <f t="shared" si="139"/>
        <v>#REF!</v>
      </c>
      <c r="L701" s="83" t="e">
        <f t="shared" si="140"/>
        <v>#REF!</v>
      </c>
      <c r="M701" s="82" t="e">
        <f t="shared" si="143"/>
        <v>#REF!</v>
      </c>
      <c r="N701" s="82" t="e">
        <f t="shared" si="141"/>
        <v>#REF!</v>
      </c>
      <c r="O701" s="82" t="e">
        <f t="shared" si="142"/>
        <v>#REF!</v>
      </c>
      <c r="Q701" s="84" t="str">
        <f t="shared" si="144"/>
        <v/>
      </c>
      <c r="R701" s="85" t="e">
        <f t="shared" si="132"/>
        <v>#REF!</v>
      </c>
      <c r="S701" s="84" t="e">
        <f t="shared" si="132"/>
        <v>#REF!</v>
      </c>
      <c r="T701" s="85" t="e">
        <f t="shared" si="133"/>
        <v>#REF!</v>
      </c>
      <c r="U701" s="85" t="e">
        <f t="shared" si="134"/>
        <v>#REF!</v>
      </c>
      <c r="V701" s="86" t="e">
        <f>#REF!</f>
        <v>#REF!</v>
      </c>
      <c r="W701" s="87">
        <f t="shared" si="135"/>
        <v>0</v>
      </c>
      <c r="X701" s="87">
        <f t="shared" si="135"/>
        <v>0</v>
      </c>
      <c r="Y701" s="88">
        <f t="shared" si="136"/>
        <v>0</v>
      </c>
      <c r="Z701" s="88">
        <f t="shared" si="137"/>
        <v>0</v>
      </c>
      <c r="AA701" s="88">
        <f t="shared" si="138"/>
        <v>4</v>
      </c>
    </row>
    <row r="702" spans="9:27">
      <c r="I702" s="82" t="e">
        <f>IF(#REF!&lt;&gt;"",#REF!,"")</f>
        <v>#REF!</v>
      </c>
      <c r="J702" s="82" t="e">
        <f t="shared" si="139"/>
        <v>#REF!</v>
      </c>
      <c r="L702" s="83" t="e">
        <f t="shared" si="140"/>
        <v>#REF!</v>
      </c>
      <c r="M702" s="82" t="e">
        <f t="shared" si="143"/>
        <v>#REF!</v>
      </c>
      <c r="N702" s="82" t="e">
        <f t="shared" si="141"/>
        <v>#REF!</v>
      </c>
      <c r="O702" s="82" t="e">
        <f t="shared" si="142"/>
        <v>#REF!</v>
      </c>
      <c r="Q702" s="84" t="str">
        <f t="shared" si="144"/>
        <v/>
      </c>
      <c r="R702" s="85" t="e">
        <f t="shared" si="132"/>
        <v>#REF!</v>
      </c>
      <c r="S702" s="84" t="e">
        <f t="shared" si="132"/>
        <v>#REF!</v>
      </c>
      <c r="T702" s="85" t="e">
        <f t="shared" si="133"/>
        <v>#REF!</v>
      </c>
      <c r="U702" s="85" t="e">
        <f t="shared" si="134"/>
        <v>#REF!</v>
      </c>
      <c r="V702" s="86" t="e">
        <f>#REF!</f>
        <v>#REF!</v>
      </c>
      <c r="W702" s="87">
        <f t="shared" si="135"/>
        <v>0</v>
      </c>
      <c r="X702" s="87">
        <f t="shared" si="135"/>
        <v>0</v>
      </c>
      <c r="Y702" s="88">
        <f t="shared" si="136"/>
        <v>0</v>
      </c>
      <c r="Z702" s="88">
        <f t="shared" si="137"/>
        <v>0</v>
      </c>
      <c r="AA702" s="88">
        <f t="shared" si="138"/>
        <v>4</v>
      </c>
    </row>
    <row r="703" spans="9:27">
      <c r="I703" s="82" t="e">
        <f>IF(#REF!&lt;&gt;"",#REF!,"")</f>
        <v>#REF!</v>
      </c>
      <c r="J703" s="82" t="e">
        <f t="shared" si="139"/>
        <v>#REF!</v>
      </c>
      <c r="L703" s="83" t="e">
        <f t="shared" si="140"/>
        <v>#REF!</v>
      </c>
      <c r="M703" s="82" t="e">
        <f t="shared" si="143"/>
        <v>#REF!</v>
      </c>
      <c r="N703" s="82" t="e">
        <f t="shared" si="141"/>
        <v>#REF!</v>
      </c>
      <c r="O703" s="82" t="e">
        <f t="shared" si="142"/>
        <v>#REF!</v>
      </c>
      <c r="Q703" s="84" t="str">
        <f t="shared" si="144"/>
        <v/>
      </c>
      <c r="R703" s="85" t="e">
        <f t="shared" si="132"/>
        <v>#REF!</v>
      </c>
      <c r="S703" s="84" t="e">
        <f t="shared" si="132"/>
        <v>#REF!</v>
      </c>
      <c r="T703" s="85" t="e">
        <f t="shared" si="133"/>
        <v>#REF!</v>
      </c>
      <c r="U703" s="85" t="e">
        <f t="shared" si="134"/>
        <v>#REF!</v>
      </c>
      <c r="V703" s="86" t="e">
        <f>#REF!</f>
        <v>#REF!</v>
      </c>
      <c r="W703" s="87">
        <f t="shared" si="135"/>
        <v>0</v>
      </c>
      <c r="X703" s="87">
        <f t="shared" si="135"/>
        <v>0</v>
      </c>
      <c r="Y703" s="88">
        <f t="shared" si="136"/>
        <v>0</v>
      </c>
      <c r="Z703" s="88">
        <f t="shared" si="137"/>
        <v>0</v>
      </c>
      <c r="AA703" s="88">
        <f t="shared" si="138"/>
        <v>4</v>
      </c>
    </row>
    <row r="704" spans="9:27">
      <c r="I704" s="82" t="e">
        <f>IF(#REF!&lt;&gt;"",#REF!,"")</f>
        <v>#REF!</v>
      </c>
      <c r="J704" s="82" t="e">
        <f t="shared" si="139"/>
        <v>#REF!</v>
      </c>
      <c r="L704" s="83" t="e">
        <f t="shared" si="140"/>
        <v>#REF!</v>
      </c>
      <c r="M704" s="82" t="e">
        <f t="shared" si="143"/>
        <v>#REF!</v>
      </c>
      <c r="N704" s="82" t="e">
        <f t="shared" si="141"/>
        <v>#REF!</v>
      </c>
      <c r="O704" s="82" t="e">
        <f t="shared" si="142"/>
        <v>#REF!</v>
      </c>
      <c r="Q704" s="84" t="str">
        <f t="shared" si="144"/>
        <v/>
      </c>
      <c r="R704" s="85" t="e">
        <f t="shared" ref="R704:S767" si="145">IF(L704="","",L704)</f>
        <v>#REF!</v>
      </c>
      <c r="S704" s="84" t="e">
        <f t="shared" si="145"/>
        <v>#REF!</v>
      </c>
      <c r="T704" s="85" t="e">
        <f t="shared" ref="T704:T767" si="146">IF(W704=1,"",N704)</f>
        <v>#REF!</v>
      </c>
      <c r="U704" s="85" t="e">
        <f t="shared" ref="U704:U767" si="147">IF(OR(W704=1,X704=1),"",O704)</f>
        <v>#REF!</v>
      </c>
      <c r="V704" s="86" t="e">
        <f>#REF!</f>
        <v>#REF!</v>
      </c>
      <c r="W704" s="87">
        <f t="shared" si="135"/>
        <v>0</v>
      </c>
      <c r="X704" s="87">
        <f t="shared" si="135"/>
        <v>0</v>
      </c>
      <c r="Y704" s="88">
        <f t="shared" si="136"/>
        <v>0</v>
      </c>
      <c r="Z704" s="88">
        <f t="shared" si="137"/>
        <v>0</v>
      </c>
      <c r="AA704" s="88">
        <f t="shared" si="138"/>
        <v>4</v>
      </c>
    </row>
    <row r="705" spans="9:27">
      <c r="I705" s="82" t="e">
        <f>IF(#REF!&lt;&gt;"",#REF!,"")</f>
        <v>#REF!</v>
      </c>
      <c r="J705" s="82" t="e">
        <f t="shared" si="139"/>
        <v>#REF!</v>
      </c>
      <c r="L705" s="83" t="e">
        <f t="shared" si="140"/>
        <v>#REF!</v>
      </c>
      <c r="M705" s="82" t="e">
        <f t="shared" si="143"/>
        <v>#REF!</v>
      </c>
      <c r="N705" s="82" t="e">
        <f t="shared" si="141"/>
        <v>#REF!</v>
      </c>
      <c r="O705" s="82" t="e">
        <f t="shared" si="142"/>
        <v>#REF!</v>
      </c>
      <c r="Q705" s="84" t="str">
        <f t="shared" si="144"/>
        <v/>
      </c>
      <c r="R705" s="85" t="e">
        <f t="shared" si="145"/>
        <v>#REF!</v>
      </c>
      <c r="S705" s="84" t="e">
        <f t="shared" si="145"/>
        <v>#REF!</v>
      </c>
      <c r="T705" s="85" t="e">
        <f t="shared" si="146"/>
        <v>#REF!</v>
      </c>
      <c r="U705" s="85" t="e">
        <f t="shared" si="147"/>
        <v>#REF!</v>
      </c>
      <c r="V705" s="86" t="e">
        <f>#REF!</f>
        <v>#REF!</v>
      </c>
      <c r="W705" s="87">
        <f t="shared" ref="W705:X768" si="148">COUNTIFS(R705,"&gt;&lt;")</f>
        <v>0</v>
      </c>
      <c r="X705" s="87">
        <f t="shared" si="148"/>
        <v>0</v>
      </c>
      <c r="Y705" s="88">
        <f t="shared" ref="Y705:Y768" si="149">COUNTIFS(R705:U705,"*")</f>
        <v>0</v>
      </c>
      <c r="Z705" s="88">
        <f t="shared" ref="Z705:Z768" si="150">COUNTIFS(R705:U705,"&gt;&lt;")</f>
        <v>0</v>
      </c>
      <c r="AA705" s="88">
        <f t="shared" ref="AA705:AA768" si="151">COUNTIFS(R705:U705,"&lt;&gt;")</f>
        <v>4</v>
      </c>
    </row>
    <row r="706" spans="9:27">
      <c r="I706" s="82" t="e">
        <f>IF(#REF!&lt;&gt;"",#REF!,"")</f>
        <v>#REF!</v>
      </c>
      <c r="J706" s="82" t="e">
        <f t="shared" si="139"/>
        <v>#REF!</v>
      </c>
      <c r="L706" s="83" t="e">
        <f t="shared" si="140"/>
        <v>#REF!</v>
      </c>
      <c r="M706" s="82" t="e">
        <f t="shared" si="143"/>
        <v>#REF!</v>
      </c>
      <c r="N706" s="82" t="e">
        <f t="shared" si="141"/>
        <v>#REF!</v>
      </c>
      <c r="O706" s="82" t="e">
        <f t="shared" si="142"/>
        <v>#REF!</v>
      </c>
      <c r="Q706" s="84" t="str">
        <f t="shared" si="144"/>
        <v/>
      </c>
      <c r="R706" s="85" t="e">
        <f t="shared" si="145"/>
        <v>#REF!</v>
      </c>
      <c r="S706" s="84" t="e">
        <f t="shared" si="145"/>
        <v>#REF!</v>
      </c>
      <c r="T706" s="85" t="e">
        <f t="shared" si="146"/>
        <v>#REF!</v>
      </c>
      <c r="U706" s="85" t="e">
        <f t="shared" si="147"/>
        <v>#REF!</v>
      </c>
      <c r="V706" s="86" t="e">
        <f>#REF!</f>
        <v>#REF!</v>
      </c>
      <c r="W706" s="87">
        <f t="shared" si="148"/>
        <v>0</v>
      </c>
      <c r="X706" s="87">
        <f t="shared" si="148"/>
        <v>0</v>
      </c>
      <c r="Y706" s="88">
        <f t="shared" si="149"/>
        <v>0</v>
      </c>
      <c r="Z706" s="88">
        <f t="shared" si="150"/>
        <v>0</v>
      </c>
      <c r="AA706" s="88">
        <f t="shared" si="151"/>
        <v>4</v>
      </c>
    </row>
    <row r="707" spans="9:27">
      <c r="I707" s="82" t="e">
        <f>IF(#REF!&lt;&gt;"",#REF!,"")</f>
        <v>#REF!</v>
      </c>
      <c r="J707" s="82" t="e">
        <f t="shared" ref="J707:J770" si="152">LEFT(I707,1)</f>
        <v>#REF!</v>
      </c>
      <c r="L707" s="83" t="e">
        <f t="shared" ref="L707:L770" si="153">IF(OR(J707="E",J707="L",J707="M"),"",I707)</f>
        <v>#REF!</v>
      </c>
      <c r="M707" s="82" t="e">
        <f t="shared" si="143"/>
        <v>#REF!</v>
      </c>
      <c r="N707" s="82" t="e">
        <f t="shared" ref="N707:N770" si="154">IF(OR(J707="D",J707="E",J707="L"),"",I707)</f>
        <v>#REF!</v>
      </c>
      <c r="O707" s="82" t="e">
        <f t="shared" ref="O707:O770" si="155">IF(OR(J707="D",J707="E",J707="M"),"",I707)</f>
        <v>#REF!</v>
      </c>
      <c r="Q707" s="84" t="str">
        <f t="shared" si="144"/>
        <v/>
      </c>
      <c r="R707" s="85" t="e">
        <f t="shared" si="145"/>
        <v>#REF!</v>
      </c>
      <c r="S707" s="84" t="e">
        <f t="shared" si="145"/>
        <v>#REF!</v>
      </c>
      <c r="T707" s="85" t="e">
        <f t="shared" si="146"/>
        <v>#REF!</v>
      </c>
      <c r="U707" s="85" t="e">
        <f t="shared" si="147"/>
        <v>#REF!</v>
      </c>
      <c r="V707" s="86" t="e">
        <f>#REF!</f>
        <v>#REF!</v>
      </c>
      <c r="W707" s="87">
        <f t="shared" si="148"/>
        <v>0</v>
      </c>
      <c r="X707" s="87">
        <f t="shared" si="148"/>
        <v>0</v>
      </c>
      <c r="Y707" s="88">
        <f t="shared" si="149"/>
        <v>0</v>
      </c>
      <c r="Z707" s="88">
        <f t="shared" si="150"/>
        <v>0</v>
      </c>
      <c r="AA707" s="88">
        <f t="shared" si="151"/>
        <v>4</v>
      </c>
    </row>
    <row r="708" spans="9:27">
      <c r="I708" s="82" t="e">
        <f>IF(#REF!&lt;&gt;"",#REF!,"")</f>
        <v>#REF!</v>
      </c>
      <c r="J708" s="82" t="e">
        <f t="shared" si="152"/>
        <v>#REF!</v>
      </c>
      <c r="L708" s="83" t="e">
        <f t="shared" si="153"/>
        <v>#REF!</v>
      </c>
      <c r="M708" s="82" t="e">
        <f t="shared" si="143"/>
        <v>#REF!</v>
      </c>
      <c r="N708" s="82" t="e">
        <f t="shared" si="154"/>
        <v>#REF!</v>
      </c>
      <c r="O708" s="82" t="e">
        <f t="shared" si="155"/>
        <v>#REF!</v>
      </c>
      <c r="Q708" s="84" t="str">
        <f t="shared" si="144"/>
        <v/>
      </c>
      <c r="R708" s="85" t="e">
        <f t="shared" si="145"/>
        <v>#REF!</v>
      </c>
      <c r="S708" s="84" t="e">
        <f t="shared" si="145"/>
        <v>#REF!</v>
      </c>
      <c r="T708" s="85" t="e">
        <f t="shared" si="146"/>
        <v>#REF!</v>
      </c>
      <c r="U708" s="85" t="e">
        <f t="shared" si="147"/>
        <v>#REF!</v>
      </c>
      <c r="V708" s="86" t="e">
        <f>#REF!</f>
        <v>#REF!</v>
      </c>
      <c r="W708" s="87">
        <f t="shared" si="148"/>
        <v>0</v>
      </c>
      <c r="X708" s="87">
        <f t="shared" si="148"/>
        <v>0</v>
      </c>
      <c r="Y708" s="88">
        <f t="shared" si="149"/>
        <v>0</v>
      </c>
      <c r="Z708" s="88">
        <f t="shared" si="150"/>
        <v>0</v>
      </c>
      <c r="AA708" s="88">
        <f t="shared" si="151"/>
        <v>4</v>
      </c>
    </row>
    <row r="709" spans="9:27">
      <c r="I709" s="82" t="e">
        <f>IF(#REF!&lt;&gt;"",#REF!,"")</f>
        <v>#REF!</v>
      </c>
      <c r="J709" s="82" t="e">
        <f t="shared" si="152"/>
        <v>#REF!</v>
      </c>
      <c r="L709" s="83" t="e">
        <f t="shared" si="153"/>
        <v>#REF!</v>
      </c>
      <c r="M709" s="82" t="e">
        <f t="shared" si="143"/>
        <v>#REF!</v>
      </c>
      <c r="N709" s="82" t="e">
        <f t="shared" si="154"/>
        <v>#REF!</v>
      </c>
      <c r="O709" s="82" t="e">
        <f t="shared" si="155"/>
        <v>#REF!</v>
      </c>
      <c r="Q709" s="84" t="str">
        <f t="shared" si="144"/>
        <v/>
      </c>
      <c r="R709" s="85" t="e">
        <f t="shared" si="145"/>
        <v>#REF!</v>
      </c>
      <c r="S709" s="84" t="e">
        <f t="shared" si="145"/>
        <v>#REF!</v>
      </c>
      <c r="T709" s="85" t="e">
        <f t="shared" si="146"/>
        <v>#REF!</v>
      </c>
      <c r="U709" s="85" t="e">
        <f t="shared" si="147"/>
        <v>#REF!</v>
      </c>
      <c r="V709" s="86" t="e">
        <f>#REF!</f>
        <v>#REF!</v>
      </c>
      <c r="W709" s="87">
        <f t="shared" si="148"/>
        <v>0</v>
      </c>
      <c r="X709" s="87">
        <f t="shared" si="148"/>
        <v>0</v>
      </c>
      <c r="Y709" s="88">
        <f t="shared" si="149"/>
        <v>0</v>
      </c>
      <c r="Z709" s="88">
        <f t="shared" si="150"/>
        <v>0</v>
      </c>
      <c r="AA709" s="88">
        <f t="shared" si="151"/>
        <v>4</v>
      </c>
    </row>
    <row r="710" spans="9:27">
      <c r="I710" s="82" t="e">
        <f>IF(#REF!&lt;&gt;"",#REF!,"")</f>
        <v>#REF!</v>
      </c>
      <c r="J710" s="82" t="e">
        <f t="shared" si="152"/>
        <v>#REF!</v>
      </c>
      <c r="L710" s="83" t="e">
        <f t="shared" si="153"/>
        <v>#REF!</v>
      </c>
      <c r="M710" s="82" t="e">
        <f t="shared" ref="M710:M773" si="156">IF(OR(J710="D",J710="L",J710="M"),"",I710)</f>
        <v>#REF!</v>
      </c>
      <c r="N710" s="82" t="e">
        <f t="shared" si="154"/>
        <v>#REF!</v>
      </c>
      <c r="O710" s="82" t="e">
        <f t="shared" si="155"/>
        <v>#REF!</v>
      </c>
      <c r="Q710" s="84" t="str">
        <f t="shared" si="144"/>
        <v/>
      </c>
      <c r="R710" s="85" t="e">
        <f t="shared" si="145"/>
        <v>#REF!</v>
      </c>
      <c r="S710" s="84" t="e">
        <f t="shared" si="145"/>
        <v>#REF!</v>
      </c>
      <c r="T710" s="85" t="e">
        <f t="shared" si="146"/>
        <v>#REF!</v>
      </c>
      <c r="U710" s="85" t="e">
        <f t="shared" si="147"/>
        <v>#REF!</v>
      </c>
      <c r="V710" s="86" t="e">
        <f>#REF!</f>
        <v>#REF!</v>
      </c>
      <c r="W710" s="87">
        <f t="shared" si="148"/>
        <v>0</v>
      </c>
      <c r="X710" s="87">
        <f t="shared" si="148"/>
        <v>0</v>
      </c>
      <c r="Y710" s="88">
        <f t="shared" si="149"/>
        <v>0</v>
      </c>
      <c r="Z710" s="88">
        <f t="shared" si="150"/>
        <v>0</v>
      </c>
      <c r="AA710" s="88">
        <f t="shared" si="151"/>
        <v>4</v>
      </c>
    </row>
    <row r="711" spans="9:27">
      <c r="I711" s="82" t="e">
        <f>IF(#REF!&lt;&gt;"",#REF!,"")</f>
        <v>#REF!</v>
      </c>
      <c r="J711" s="82" t="e">
        <f t="shared" si="152"/>
        <v>#REF!</v>
      </c>
      <c r="L711" s="83" t="e">
        <f t="shared" si="153"/>
        <v>#REF!</v>
      </c>
      <c r="M711" s="82" t="e">
        <f t="shared" si="156"/>
        <v>#REF!</v>
      </c>
      <c r="N711" s="82" t="e">
        <f t="shared" si="154"/>
        <v>#REF!</v>
      </c>
      <c r="O711" s="82" t="e">
        <f t="shared" si="155"/>
        <v>#REF!</v>
      </c>
      <c r="Q711" s="84" t="str">
        <f t="shared" si="144"/>
        <v/>
      </c>
      <c r="R711" s="85" t="e">
        <f t="shared" si="145"/>
        <v>#REF!</v>
      </c>
      <c r="S711" s="84" t="e">
        <f t="shared" si="145"/>
        <v>#REF!</v>
      </c>
      <c r="T711" s="85" t="e">
        <f t="shared" si="146"/>
        <v>#REF!</v>
      </c>
      <c r="U711" s="85" t="e">
        <f t="shared" si="147"/>
        <v>#REF!</v>
      </c>
      <c r="V711" s="86" t="e">
        <f>#REF!</f>
        <v>#REF!</v>
      </c>
      <c r="W711" s="87">
        <f t="shared" si="148"/>
        <v>0</v>
      </c>
      <c r="X711" s="87">
        <f t="shared" si="148"/>
        <v>0</v>
      </c>
      <c r="Y711" s="88">
        <f t="shared" si="149"/>
        <v>0</v>
      </c>
      <c r="Z711" s="88">
        <f t="shared" si="150"/>
        <v>0</v>
      </c>
      <c r="AA711" s="88">
        <f t="shared" si="151"/>
        <v>4</v>
      </c>
    </row>
    <row r="712" spans="9:27">
      <c r="I712" s="82" t="e">
        <f>IF(#REF!&lt;&gt;"",#REF!,"")</f>
        <v>#REF!</v>
      </c>
      <c r="J712" s="82" t="e">
        <f t="shared" si="152"/>
        <v>#REF!</v>
      </c>
      <c r="L712" s="83" t="e">
        <f t="shared" si="153"/>
        <v>#REF!</v>
      </c>
      <c r="M712" s="82" t="e">
        <f t="shared" si="156"/>
        <v>#REF!</v>
      </c>
      <c r="N712" s="82" t="e">
        <f t="shared" si="154"/>
        <v>#REF!</v>
      </c>
      <c r="O712" s="82" t="e">
        <f t="shared" si="155"/>
        <v>#REF!</v>
      </c>
      <c r="Q712" s="84" t="str">
        <f t="shared" si="144"/>
        <v/>
      </c>
      <c r="R712" s="85" t="e">
        <f t="shared" si="145"/>
        <v>#REF!</v>
      </c>
      <c r="S712" s="84" t="e">
        <f t="shared" si="145"/>
        <v>#REF!</v>
      </c>
      <c r="T712" s="85" t="e">
        <f t="shared" si="146"/>
        <v>#REF!</v>
      </c>
      <c r="U712" s="85" t="e">
        <f t="shared" si="147"/>
        <v>#REF!</v>
      </c>
      <c r="V712" s="86" t="e">
        <f>#REF!</f>
        <v>#REF!</v>
      </c>
      <c r="W712" s="87">
        <f t="shared" si="148"/>
        <v>0</v>
      </c>
      <c r="X712" s="87">
        <f t="shared" si="148"/>
        <v>0</v>
      </c>
      <c r="Y712" s="88">
        <f t="shared" si="149"/>
        <v>0</v>
      </c>
      <c r="Z712" s="88">
        <f t="shared" si="150"/>
        <v>0</v>
      </c>
      <c r="AA712" s="88">
        <f t="shared" si="151"/>
        <v>4</v>
      </c>
    </row>
    <row r="713" spans="9:27">
      <c r="I713" s="82" t="e">
        <f>IF(#REF!&lt;&gt;"",#REF!,"")</f>
        <v>#REF!</v>
      </c>
      <c r="J713" s="82" t="e">
        <f t="shared" si="152"/>
        <v>#REF!</v>
      </c>
      <c r="L713" s="83" t="e">
        <f t="shared" si="153"/>
        <v>#REF!</v>
      </c>
      <c r="M713" s="82" t="e">
        <f t="shared" si="156"/>
        <v>#REF!</v>
      </c>
      <c r="N713" s="82" t="e">
        <f t="shared" si="154"/>
        <v>#REF!</v>
      </c>
      <c r="O713" s="82" t="e">
        <f t="shared" si="155"/>
        <v>#REF!</v>
      </c>
      <c r="Q713" s="84" t="str">
        <f t="shared" si="144"/>
        <v/>
      </c>
      <c r="R713" s="85" t="e">
        <f t="shared" si="145"/>
        <v>#REF!</v>
      </c>
      <c r="S713" s="84" t="e">
        <f t="shared" si="145"/>
        <v>#REF!</v>
      </c>
      <c r="T713" s="85" t="e">
        <f t="shared" si="146"/>
        <v>#REF!</v>
      </c>
      <c r="U713" s="85" t="e">
        <f t="shared" si="147"/>
        <v>#REF!</v>
      </c>
      <c r="V713" s="86" t="e">
        <f>#REF!</f>
        <v>#REF!</v>
      </c>
      <c r="W713" s="87">
        <f t="shared" si="148"/>
        <v>0</v>
      </c>
      <c r="X713" s="87">
        <f t="shared" si="148"/>
        <v>0</v>
      </c>
      <c r="Y713" s="88">
        <f t="shared" si="149"/>
        <v>0</v>
      </c>
      <c r="Z713" s="88">
        <f t="shared" si="150"/>
        <v>0</v>
      </c>
      <c r="AA713" s="88">
        <f t="shared" si="151"/>
        <v>4</v>
      </c>
    </row>
    <row r="714" spans="9:27">
      <c r="I714" s="82" t="e">
        <f>IF(#REF!&lt;&gt;"",#REF!,"")</f>
        <v>#REF!</v>
      </c>
      <c r="J714" s="82" t="e">
        <f t="shared" si="152"/>
        <v>#REF!</v>
      </c>
      <c r="L714" s="83" t="e">
        <f t="shared" si="153"/>
        <v>#REF!</v>
      </c>
      <c r="M714" s="82" t="e">
        <f t="shared" si="156"/>
        <v>#REF!</v>
      </c>
      <c r="N714" s="82" t="e">
        <f t="shared" si="154"/>
        <v>#REF!</v>
      </c>
      <c r="O714" s="82" t="e">
        <f t="shared" si="155"/>
        <v>#REF!</v>
      </c>
      <c r="Q714" s="84" t="str">
        <f t="shared" si="144"/>
        <v/>
      </c>
      <c r="R714" s="85" t="e">
        <f t="shared" si="145"/>
        <v>#REF!</v>
      </c>
      <c r="S714" s="84" t="e">
        <f t="shared" si="145"/>
        <v>#REF!</v>
      </c>
      <c r="T714" s="85" t="e">
        <f t="shared" si="146"/>
        <v>#REF!</v>
      </c>
      <c r="U714" s="85" t="e">
        <f t="shared" si="147"/>
        <v>#REF!</v>
      </c>
      <c r="V714" s="86" t="e">
        <f>#REF!</f>
        <v>#REF!</v>
      </c>
      <c r="W714" s="87">
        <f t="shared" si="148"/>
        <v>0</v>
      </c>
      <c r="X714" s="87">
        <f t="shared" si="148"/>
        <v>0</v>
      </c>
      <c r="Y714" s="88">
        <f t="shared" si="149"/>
        <v>0</v>
      </c>
      <c r="Z714" s="88">
        <f t="shared" si="150"/>
        <v>0</v>
      </c>
      <c r="AA714" s="88">
        <f t="shared" si="151"/>
        <v>4</v>
      </c>
    </row>
    <row r="715" spans="9:27">
      <c r="I715" s="82" t="e">
        <f>IF(#REF!&lt;&gt;"",#REF!,"")</f>
        <v>#REF!</v>
      </c>
      <c r="J715" s="82" t="e">
        <f t="shared" si="152"/>
        <v>#REF!</v>
      </c>
      <c r="L715" s="83" t="e">
        <f t="shared" si="153"/>
        <v>#REF!</v>
      </c>
      <c r="M715" s="82" t="e">
        <f t="shared" si="156"/>
        <v>#REF!</v>
      </c>
      <c r="N715" s="82" t="e">
        <f t="shared" si="154"/>
        <v>#REF!</v>
      </c>
      <c r="O715" s="82" t="e">
        <f t="shared" si="155"/>
        <v>#REF!</v>
      </c>
      <c r="Q715" s="84" t="str">
        <f t="shared" si="144"/>
        <v/>
      </c>
      <c r="R715" s="85" t="e">
        <f t="shared" si="145"/>
        <v>#REF!</v>
      </c>
      <c r="S715" s="84" t="e">
        <f t="shared" si="145"/>
        <v>#REF!</v>
      </c>
      <c r="T715" s="85" t="e">
        <f t="shared" si="146"/>
        <v>#REF!</v>
      </c>
      <c r="U715" s="85" t="e">
        <f t="shared" si="147"/>
        <v>#REF!</v>
      </c>
      <c r="V715" s="86" t="e">
        <f>#REF!</f>
        <v>#REF!</v>
      </c>
      <c r="W715" s="87">
        <f t="shared" si="148"/>
        <v>0</v>
      </c>
      <c r="X715" s="87">
        <f t="shared" si="148"/>
        <v>0</v>
      </c>
      <c r="Y715" s="88">
        <f t="shared" si="149"/>
        <v>0</v>
      </c>
      <c r="Z715" s="88">
        <f t="shared" si="150"/>
        <v>0</v>
      </c>
      <c r="AA715" s="88">
        <f t="shared" si="151"/>
        <v>4</v>
      </c>
    </row>
    <row r="716" spans="9:27">
      <c r="I716" s="82" t="e">
        <f>IF(#REF!&lt;&gt;"",#REF!,"")</f>
        <v>#REF!</v>
      </c>
      <c r="J716" s="82" t="e">
        <f t="shared" si="152"/>
        <v>#REF!</v>
      </c>
      <c r="L716" s="83" t="e">
        <f t="shared" si="153"/>
        <v>#REF!</v>
      </c>
      <c r="M716" s="82" t="e">
        <f t="shared" si="156"/>
        <v>#REF!</v>
      </c>
      <c r="N716" s="82" t="e">
        <f t="shared" si="154"/>
        <v>#REF!</v>
      </c>
      <c r="O716" s="82" t="e">
        <f t="shared" si="155"/>
        <v>#REF!</v>
      </c>
      <c r="Q716" s="84" t="str">
        <f t="shared" si="144"/>
        <v/>
      </c>
      <c r="R716" s="85" t="e">
        <f t="shared" si="145"/>
        <v>#REF!</v>
      </c>
      <c r="S716" s="84" t="e">
        <f t="shared" si="145"/>
        <v>#REF!</v>
      </c>
      <c r="T716" s="85" t="e">
        <f t="shared" si="146"/>
        <v>#REF!</v>
      </c>
      <c r="U716" s="85" t="e">
        <f t="shared" si="147"/>
        <v>#REF!</v>
      </c>
      <c r="V716" s="86" t="e">
        <f>#REF!</f>
        <v>#REF!</v>
      </c>
      <c r="W716" s="87">
        <f t="shared" si="148"/>
        <v>0</v>
      </c>
      <c r="X716" s="87">
        <f t="shared" si="148"/>
        <v>0</v>
      </c>
      <c r="Y716" s="88">
        <f t="shared" si="149"/>
        <v>0</v>
      </c>
      <c r="Z716" s="88">
        <f t="shared" si="150"/>
        <v>0</v>
      </c>
      <c r="AA716" s="88">
        <f t="shared" si="151"/>
        <v>4</v>
      </c>
    </row>
    <row r="717" spans="9:27">
      <c r="I717" s="82" t="e">
        <f>IF(#REF!&lt;&gt;"",#REF!,"")</f>
        <v>#REF!</v>
      </c>
      <c r="J717" s="82" t="e">
        <f t="shared" si="152"/>
        <v>#REF!</v>
      </c>
      <c r="L717" s="83" t="e">
        <f t="shared" si="153"/>
        <v>#REF!</v>
      </c>
      <c r="M717" s="82" t="e">
        <f t="shared" si="156"/>
        <v>#REF!</v>
      </c>
      <c r="N717" s="82" t="e">
        <f t="shared" si="154"/>
        <v>#REF!</v>
      </c>
      <c r="O717" s="82" t="e">
        <f t="shared" si="155"/>
        <v>#REF!</v>
      </c>
      <c r="Q717" s="84" t="str">
        <f t="shared" si="144"/>
        <v/>
      </c>
      <c r="R717" s="85" t="e">
        <f t="shared" si="145"/>
        <v>#REF!</v>
      </c>
      <c r="S717" s="84" t="e">
        <f t="shared" si="145"/>
        <v>#REF!</v>
      </c>
      <c r="T717" s="85" t="e">
        <f t="shared" si="146"/>
        <v>#REF!</v>
      </c>
      <c r="U717" s="85" t="e">
        <f t="shared" si="147"/>
        <v>#REF!</v>
      </c>
      <c r="V717" s="86" t="e">
        <f>#REF!</f>
        <v>#REF!</v>
      </c>
      <c r="W717" s="87">
        <f t="shared" si="148"/>
        <v>0</v>
      </c>
      <c r="X717" s="87">
        <f t="shared" si="148"/>
        <v>0</v>
      </c>
      <c r="Y717" s="88">
        <f t="shared" si="149"/>
        <v>0</v>
      </c>
      <c r="Z717" s="88">
        <f t="shared" si="150"/>
        <v>0</v>
      </c>
      <c r="AA717" s="88">
        <f t="shared" si="151"/>
        <v>4</v>
      </c>
    </row>
    <row r="718" spans="9:27">
      <c r="I718" s="82" t="e">
        <f>IF(#REF!&lt;&gt;"",#REF!,"")</f>
        <v>#REF!</v>
      </c>
      <c r="J718" s="82" t="e">
        <f t="shared" si="152"/>
        <v>#REF!</v>
      </c>
      <c r="L718" s="83" t="e">
        <f t="shared" si="153"/>
        <v>#REF!</v>
      </c>
      <c r="M718" s="82" t="e">
        <f t="shared" si="156"/>
        <v>#REF!</v>
      </c>
      <c r="N718" s="82" t="e">
        <f t="shared" si="154"/>
        <v>#REF!</v>
      </c>
      <c r="O718" s="82" t="e">
        <f t="shared" si="155"/>
        <v>#REF!</v>
      </c>
      <c r="Q718" s="84" t="str">
        <f t="shared" si="144"/>
        <v/>
      </c>
      <c r="R718" s="85" t="e">
        <f t="shared" si="145"/>
        <v>#REF!</v>
      </c>
      <c r="S718" s="84" t="e">
        <f t="shared" si="145"/>
        <v>#REF!</v>
      </c>
      <c r="T718" s="85" t="e">
        <f t="shared" si="146"/>
        <v>#REF!</v>
      </c>
      <c r="U718" s="85" t="e">
        <f t="shared" si="147"/>
        <v>#REF!</v>
      </c>
      <c r="V718" s="86" t="e">
        <f>#REF!</f>
        <v>#REF!</v>
      </c>
      <c r="W718" s="87">
        <f t="shared" si="148"/>
        <v>0</v>
      </c>
      <c r="X718" s="87">
        <f t="shared" si="148"/>
        <v>0</v>
      </c>
      <c r="Y718" s="88">
        <f t="shared" si="149"/>
        <v>0</v>
      </c>
      <c r="Z718" s="88">
        <f t="shared" si="150"/>
        <v>0</v>
      </c>
      <c r="AA718" s="88">
        <f t="shared" si="151"/>
        <v>4</v>
      </c>
    </row>
    <row r="719" spans="9:27">
      <c r="I719" s="82" t="e">
        <f>IF(#REF!&lt;&gt;"",#REF!,"")</f>
        <v>#REF!</v>
      </c>
      <c r="J719" s="82" t="e">
        <f t="shared" si="152"/>
        <v>#REF!</v>
      </c>
      <c r="L719" s="83" t="e">
        <f t="shared" si="153"/>
        <v>#REF!</v>
      </c>
      <c r="M719" s="82" t="e">
        <f t="shared" si="156"/>
        <v>#REF!</v>
      </c>
      <c r="N719" s="82" t="e">
        <f t="shared" si="154"/>
        <v>#REF!</v>
      </c>
      <c r="O719" s="82" t="e">
        <f t="shared" si="155"/>
        <v>#REF!</v>
      </c>
      <c r="Q719" s="84" t="str">
        <f t="shared" si="144"/>
        <v/>
      </c>
      <c r="R719" s="85" t="e">
        <f t="shared" si="145"/>
        <v>#REF!</v>
      </c>
      <c r="S719" s="84" t="e">
        <f t="shared" si="145"/>
        <v>#REF!</v>
      </c>
      <c r="T719" s="85" t="e">
        <f t="shared" si="146"/>
        <v>#REF!</v>
      </c>
      <c r="U719" s="85" t="e">
        <f t="shared" si="147"/>
        <v>#REF!</v>
      </c>
      <c r="V719" s="86" t="e">
        <f>#REF!</f>
        <v>#REF!</v>
      </c>
      <c r="W719" s="87">
        <f t="shared" si="148"/>
        <v>0</v>
      </c>
      <c r="X719" s="87">
        <f t="shared" si="148"/>
        <v>0</v>
      </c>
      <c r="Y719" s="88">
        <f t="shared" si="149"/>
        <v>0</v>
      </c>
      <c r="Z719" s="88">
        <f t="shared" si="150"/>
        <v>0</v>
      </c>
      <c r="AA719" s="88">
        <f t="shared" si="151"/>
        <v>4</v>
      </c>
    </row>
    <row r="720" spans="9:27">
      <c r="I720" s="82" t="e">
        <f>IF(#REF!&lt;&gt;"",#REF!,"")</f>
        <v>#REF!</v>
      </c>
      <c r="J720" s="82" t="e">
        <f t="shared" si="152"/>
        <v>#REF!</v>
      </c>
      <c r="L720" s="83" t="e">
        <f t="shared" si="153"/>
        <v>#REF!</v>
      </c>
      <c r="M720" s="82" t="e">
        <f t="shared" si="156"/>
        <v>#REF!</v>
      </c>
      <c r="N720" s="82" t="e">
        <f t="shared" si="154"/>
        <v>#REF!</v>
      </c>
      <c r="O720" s="82" t="e">
        <f t="shared" si="155"/>
        <v>#REF!</v>
      </c>
      <c r="Q720" s="84" t="str">
        <f t="shared" si="144"/>
        <v/>
      </c>
      <c r="R720" s="85" t="e">
        <f t="shared" si="145"/>
        <v>#REF!</v>
      </c>
      <c r="S720" s="84" t="e">
        <f t="shared" si="145"/>
        <v>#REF!</v>
      </c>
      <c r="T720" s="85" t="e">
        <f t="shared" si="146"/>
        <v>#REF!</v>
      </c>
      <c r="U720" s="85" t="e">
        <f t="shared" si="147"/>
        <v>#REF!</v>
      </c>
      <c r="V720" s="86" t="e">
        <f>#REF!</f>
        <v>#REF!</v>
      </c>
      <c r="W720" s="87">
        <f t="shared" si="148"/>
        <v>0</v>
      </c>
      <c r="X720" s="87">
        <f t="shared" si="148"/>
        <v>0</v>
      </c>
      <c r="Y720" s="88">
        <f t="shared" si="149"/>
        <v>0</v>
      </c>
      <c r="Z720" s="88">
        <f t="shared" si="150"/>
        <v>0</v>
      </c>
      <c r="AA720" s="88">
        <f t="shared" si="151"/>
        <v>4</v>
      </c>
    </row>
    <row r="721" spans="9:27">
      <c r="I721" s="82" t="e">
        <f>IF(#REF!&lt;&gt;"",#REF!,"")</f>
        <v>#REF!</v>
      </c>
      <c r="J721" s="82" t="e">
        <f t="shared" si="152"/>
        <v>#REF!</v>
      </c>
      <c r="L721" s="83" t="e">
        <f t="shared" si="153"/>
        <v>#REF!</v>
      </c>
      <c r="M721" s="82" t="e">
        <f t="shared" si="156"/>
        <v>#REF!</v>
      </c>
      <c r="N721" s="82" t="e">
        <f t="shared" si="154"/>
        <v>#REF!</v>
      </c>
      <c r="O721" s="82" t="e">
        <f t="shared" si="155"/>
        <v>#REF!</v>
      </c>
      <c r="Q721" s="84" t="str">
        <f t="shared" si="144"/>
        <v/>
      </c>
      <c r="R721" s="85" t="e">
        <f t="shared" si="145"/>
        <v>#REF!</v>
      </c>
      <c r="S721" s="84" t="e">
        <f t="shared" si="145"/>
        <v>#REF!</v>
      </c>
      <c r="T721" s="85" t="e">
        <f t="shared" si="146"/>
        <v>#REF!</v>
      </c>
      <c r="U721" s="85" t="e">
        <f t="shared" si="147"/>
        <v>#REF!</v>
      </c>
      <c r="V721" s="86" t="e">
        <f>#REF!</f>
        <v>#REF!</v>
      </c>
      <c r="W721" s="87">
        <f t="shared" si="148"/>
        <v>0</v>
      </c>
      <c r="X721" s="87">
        <f t="shared" si="148"/>
        <v>0</v>
      </c>
      <c r="Y721" s="88">
        <f t="shared" si="149"/>
        <v>0</v>
      </c>
      <c r="Z721" s="88">
        <f t="shared" si="150"/>
        <v>0</v>
      </c>
      <c r="AA721" s="88">
        <f t="shared" si="151"/>
        <v>4</v>
      </c>
    </row>
    <row r="722" spans="9:27">
      <c r="I722" s="82" t="e">
        <f>IF(#REF!&lt;&gt;"",#REF!,"")</f>
        <v>#REF!</v>
      </c>
      <c r="J722" s="82" t="e">
        <f t="shared" si="152"/>
        <v>#REF!</v>
      </c>
      <c r="L722" s="83" t="e">
        <f t="shared" si="153"/>
        <v>#REF!</v>
      </c>
      <c r="M722" s="82" t="e">
        <f t="shared" si="156"/>
        <v>#REF!</v>
      </c>
      <c r="N722" s="82" t="e">
        <f t="shared" si="154"/>
        <v>#REF!</v>
      </c>
      <c r="O722" s="82" t="e">
        <f t="shared" si="155"/>
        <v>#REF!</v>
      </c>
      <c r="Q722" s="84" t="str">
        <f t="shared" si="144"/>
        <v/>
      </c>
      <c r="R722" s="85" t="e">
        <f t="shared" si="145"/>
        <v>#REF!</v>
      </c>
      <c r="S722" s="84" t="e">
        <f t="shared" si="145"/>
        <v>#REF!</v>
      </c>
      <c r="T722" s="85" t="e">
        <f t="shared" si="146"/>
        <v>#REF!</v>
      </c>
      <c r="U722" s="85" t="e">
        <f t="shared" si="147"/>
        <v>#REF!</v>
      </c>
      <c r="V722" s="86" t="e">
        <f>#REF!</f>
        <v>#REF!</v>
      </c>
      <c r="W722" s="87">
        <f t="shared" si="148"/>
        <v>0</v>
      </c>
      <c r="X722" s="87">
        <f t="shared" si="148"/>
        <v>0</v>
      </c>
      <c r="Y722" s="88">
        <f t="shared" si="149"/>
        <v>0</v>
      </c>
      <c r="Z722" s="88">
        <f t="shared" si="150"/>
        <v>0</v>
      </c>
      <c r="AA722" s="88">
        <f t="shared" si="151"/>
        <v>4</v>
      </c>
    </row>
    <row r="723" spans="9:27">
      <c r="I723" s="82" t="e">
        <f>IF(#REF!&lt;&gt;"",#REF!,"")</f>
        <v>#REF!</v>
      </c>
      <c r="J723" s="82" t="e">
        <f t="shared" si="152"/>
        <v>#REF!</v>
      </c>
      <c r="L723" s="83" t="e">
        <f t="shared" si="153"/>
        <v>#REF!</v>
      </c>
      <c r="M723" s="82" t="e">
        <f t="shared" si="156"/>
        <v>#REF!</v>
      </c>
      <c r="N723" s="82" t="e">
        <f t="shared" si="154"/>
        <v>#REF!</v>
      </c>
      <c r="O723" s="82" t="e">
        <f t="shared" si="155"/>
        <v>#REF!</v>
      </c>
      <c r="Q723" s="84" t="str">
        <f t="shared" si="144"/>
        <v/>
      </c>
      <c r="R723" s="85" t="e">
        <f t="shared" si="145"/>
        <v>#REF!</v>
      </c>
      <c r="S723" s="84" t="e">
        <f t="shared" si="145"/>
        <v>#REF!</v>
      </c>
      <c r="T723" s="85" t="e">
        <f t="shared" si="146"/>
        <v>#REF!</v>
      </c>
      <c r="U723" s="85" t="e">
        <f t="shared" si="147"/>
        <v>#REF!</v>
      </c>
      <c r="V723" s="86" t="e">
        <f>#REF!</f>
        <v>#REF!</v>
      </c>
      <c r="W723" s="87">
        <f t="shared" si="148"/>
        <v>0</v>
      </c>
      <c r="X723" s="87">
        <f t="shared" si="148"/>
        <v>0</v>
      </c>
      <c r="Y723" s="88">
        <f t="shared" si="149"/>
        <v>0</v>
      </c>
      <c r="Z723" s="88">
        <f t="shared" si="150"/>
        <v>0</v>
      </c>
      <c r="AA723" s="88">
        <f t="shared" si="151"/>
        <v>4</v>
      </c>
    </row>
    <row r="724" spans="9:27">
      <c r="I724" s="82" t="e">
        <f>IF(#REF!&lt;&gt;"",#REF!,"")</f>
        <v>#REF!</v>
      </c>
      <c r="J724" s="82" t="e">
        <f t="shared" si="152"/>
        <v>#REF!</v>
      </c>
      <c r="L724" s="83" t="e">
        <f t="shared" si="153"/>
        <v>#REF!</v>
      </c>
      <c r="M724" s="82" t="e">
        <f t="shared" si="156"/>
        <v>#REF!</v>
      </c>
      <c r="N724" s="82" t="e">
        <f t="shared" si="154"/>
        <v>#REF!</v>
      </c>
      <c r="O724" s="82" t="e">
        <f t="shared" si="155"/>
        <v>#REF!</v>
      </c>
      <c r="Q724" s="84" t="str">
        <f t="shared" si="144"/>
        <v/>
      </c>
      <c r="R724" s="85" t="e">
        <f t="shared" si="145"/>
        <v>#REF!</v>
      </c>
      <c r="S724" s="84" t="e">
        <f t="shared" si="145"/>
        <v>#REF!</v>
      </c>
      <c r="T724" s="85" t="e">
        <f t="shared" si="146"/>
        <v>#REF!</v>
      </c>
      <c r="U724" s="85" t="e">
        <f t="shared" si="147"/>
        <v>#REF!</v>
      </c>
      <c r="V724" s="86" t="e">
        <f>#REF!</f>
        <v>#REF!</v>
      </c>
      <c r="W724" s="87">
        <f t="shared" si="148"/>
        <v>0</v>
      </c>
      <c r="X724" s="87">
        <f t="shared" si="148"/>
        <v>0</v>
      </c>
      <c r="Y724" s="88">
        <f t="shared" si="149"/>
        <v>0</v>
      </c>
      <c r="Z724" s="88">
        <f t="shared" si="150"/>
        <v>0</v>
      </c>
      <c r="AA724" s="88">
        <f t="shared" si="151"/>
        <v>4</v>
      </c>
    </row>
    <row r="725" spans="9:27">
      <c r="I725" s="82" t="e">
        <f>IF(#REF!&lt;&gt;"",#REF!,"")</f>
        <v>#REF!</v>
      </c>
      <c r="J725" s="82" t="e">
        <f t="shared" si="152"/>
        <v>#REF!</v>
      </c>
      <c r="L725" s="83" t="e">
        <f t="shared" si="153"/>
        <v>#REF!</v>
      </c>
      <c r="M725" s="82" t="e">
        <f t="shared" si="156"/>
        <v>#REF!</v>
      </c>
      <c r="N725" s="82" t="e">
        <f t="shared" si="154"/>
        <v>#REF!</v>
      </c>
      <c r="O725" s="82" t="e">
        <f t="shared" si="155"/>
        <v>#REF!</v>
      </c>
      <c r="Q725" s="84" t="str">
        <f t="shared" si="144"/>
        <v/>
      </c>
      <c r="R725" s="85" t="e">
        <f t="shared" si="145"/>
        <v>#REF!</v>
      </c>
      <c r="S725" s="84" t="e">
        <f t="shared" si="145"/>
        <v>#REF!</v>
      </c>
      <c r="T725" s="85" t="e">
        <f t="shared" si="146"/>
        <v>#REF!</v>
      </c>
      <c r="U725" s="85" t="e">
        <f t="shared" si="147"/>
        <v>#REF!</v>
      </c>
      <c r="V725" s="86" t="e">
        <f>#REF!</f>
        <v>#REF!</v>
      </c>
      <c r="W725" s="87">
        <f t="shared" si="148"/>
        <v>0</v>
      </c>
      <c r="X725" s="87">
        <f t="shared" si="148"/>
        <v>0</v>
      </c>
      <c r="Y725" s="88">
        <f t="shared" si="149"/>
        <v>0</v>
      </c>
      <c r="Z725" s="88">
        <f t="shared" si="150"/>
        <v>0</v>
      </c>
      <c r="AA725" s="88">
        <f t="shared" si="151"/>
        <v>4</v>
      </c>
    </row>
    <row r="726" spans="9:27">
      <c r="I726" s="82" t="e">
        <f>IF(#REF!&lt;&gt;"",#REF!,"")</f>
        <v>#REF!</v>
      </c>
      <c r="J726" s="82" t="e">
        <f t="shared" si="152"/>
        <v>#REF!</v>
      </c>
      <c r="L726" s="83" t="e">
        <f t="shared" si="153"/>
        <v>#REF!</v>
      </c>
      <c r="M726" s="82" t="e">
        <f t="shared" si="156"/>
        <v>#REF!</v>
      </c>
      <c r="N726" s="82" t="e">
        <f t="shared" si="154"/>
        <v>#REF!</v>
      </c>
      <c r="O726" s="82" t="e">
        <f t="shared" si="155"/>
        <v>#REF!</v>
      </c>
      <c r="Q726" s="84" t="str">
        <f t="shared" si="144"/>
        <v/>
      </c>
      <c r="R726" s="85" t="e">
        <f t="shared" si="145"/>
        <v>#REF!</v>
      </c>
      <c r="S726" s="84" t="e">
        <f t="shared" si="145"/>
        <v>#REF!</v>
      </c>
      <c r="T726" s="85" t="e">
        <f t="shared" si="146"/>
        <v>#REF!</v>
      </c>
      <c r="U726" s="85" t="e">
        <f t="shared" si="147"/>
        <v>#REF!</v>
      </c>
      <c r="V726" s="86" t="e">
        <f>#REF!</f>
        <v>#REF!</v>
      </c>
      <c r="W726" s="87">
        <f t="shared" si="148"/>
        <v>0</v>
      </c>
      <c r="X726" s="87">
        <f t="shared" si="148"/>
        <v>0</v>
      </c>
      <c r="Y726" s="88">
        <f t="shared" si="149"/>
        <v>0</v>
      </c>
      <c r="Z726" s="88">
        <f t="shared" si="150"/>
        <v>0</v>
      </c>
      <c r="AA726" s="88">
        <f t="shared" si="151"/>
        <v>4</v>
      </c>
    </row>
    <row r="727" spans="9:27">
      <c r="I727" s="82" t="e">
        <f>IF(#REF!&lt;&gt;"",#REF!,"")</f>
        <v>#REF!</v>
      </c>
      <c r="J727" s="82" t="e">
        <f t="shared" si="152"/>
        <v>#REF!</v>
      </c>
      <c r="L727" s="83" t="e">
        <f t="shared" si="153"/>
        <v>#REF!</v>
      </c>
      <c r="M727" s="82" t="e">
        <f t="shared" si="156"/>
        <v>#REF!</v>
      </c>
      <c r="N727" s="82" t="e">
        <f t="shared" si="154"/>
        <v>#REF!</v>
      </c>
      <c r="O727" s="82" t="e">
        <f t="shared" si="155"/>
        <v>#REF!</v>
      </c>
      <c r="Q727" s="84" t="str">
        <f t="shared" ref="Q727:Q790" si="157">IF(Z727=0,"",IF(Z727=1,R727&amp;S727,"E99999"))</f>
        <v/>
      </c>
      <c r="R727" s="85" t="e">
        <f t="shared" si="145"/>
        <v>#REF!</v>
      </c>
      <c r="S727" s="84" t="e">
        <f t="shared" si="145"/>
        <v>#REF!</v>
      </c>
      <c r="T727" s="85" t="e">
        <f t="shared" si="146"/>
        <v>#REF!</v>
      </c>
      <c r="U727" s="85" t="e">
        <f t="shared" si="147"/>
        <v>#REF!</v>
      </c>
      <c r="V727" s="86" t="e">
        <f>#REF!</f>
        <v>#REF!</v>
      </c>
      <c r="W727" s="87">
        <f t="shared" si="148"/>
        <v>0</v>
      </c>
      <c r="X727" s="87">
        <f t="shared" si="148"/>
        <v>0</v>
      </c>
      <c r="Y727" s="88">
        <f t="shared" si="149"/>
        <v>0</v>
      </c>
      <c r="Z727" s="88">
        <f t="shared" si="150"/>
        <v>0</v>
      </c>
      <c r="AA727" s="88">
        <f t="shared" si="151"/>
        <v>4</v>
      </c>
    </row>
    <row r="728" spans="9:27">
      <c r="I728" s="82" t="e">
        <f>IF(#REF!&lt;&gt;"",#REF!,"")</f>
        <v>#REF!</v>
      </c>
      <c r="J728" s="82" t="e">
        <f t="shared" si="152"/>
        <v>#REF!</v>
      </c>
      <c r="L728" s="83" t="e">
        <f t="shared" si="153"/>
        <v>#REF!</v>
      </c>
      <c r="M728" s="82" t="e">
        <f t="shared" si="156"/>
        <v>#REF!</v>
      </c>
      <c r="N728" s="82" t="e">
        <f t="shared" si="154"/>
        <v>#REF!</v>
      </c>
      <c r="O728" s="82" t="e">
        <f t="shared" si="155"/>
        <v>#REF!</v>
      </c>
      <c r="Q728" s="84" t="str">
        <f t="shared" si="157"/>
        <v/>
      </c>
      <c r="R728" s="85" t="e">
        <f t="shared" si="145"/>
        <v>#REF!</v>
      </c>
      <c r="S728" s="84" t="e">
        <f t="shared" si="145"/>
        <v>#REF!</v>
      </c>
      <c r="T728" s="85" t="e">
        <f t="shared" si="146"/>
        <v>#REF!</v>
      </c>
      <c r="U728" s="85" t="e">
        <f t="shared" si="147"/>
        <v>#REF!</v>
      </c>
      <c r="V728" s="86" t="e">
        <f>#REF!</f>
        <v>#REF!</v>
      </c>
      <c r="W728" s="87">
        <f t="shared" si="148"/>
        <v>0</v>
      </c>
      <c r="X728" s="87">
        <f t="shared" si="148"/>
        <v>0</v>
      </c>
      <c r="Y728" s="88">
        <f t="shared" si="149"/>
        <v>0</v>
      </c>
      <c r="Z728" s="88">
        <f t="shared" si="150"/>
        <v>0</v>
      </c>
      <c r="AA728" s="88">
        <f t="shared" si="151"/>
        <v>4</v>
      </c>
    </row>
    <row r="729" spans="9:27">
      <c r="I729" s="82" t="e">
        <f>IF(#REF!&lt;&gt;"",#REF!,"")</f>
        <v>#REF!</v>
      </c>
      <c r="J729" s="82" t="e">
        <f t="shared" si="152"/>
        <v>#REF!</v>
      </c>
      <c r="L729" s="83" t="e">
        <f t="shared" si="153"/>
        <v>#REF!</v>
      </c>
      <c r="M729" s="82" t="e">
        <f t="shared" si="156"/>
        <v>#REF!</v>
      </c>
      <c r="N729" s="82" t="e">
        <f t="shared" si="154"/>
        <v>#REF!</v>
      </c>
      <c r="O729" s="82" t="e">
        <f t="shared" si="155"/>
        <v>#REF!</v>
      </c>
      <c r="Q729" s="84" t="str">
        <f t="shared" si="157"/>
        <v/>
      </c>
      <c r="R729" s="85" t="e">
        <f t="shared" si="145"/>
        <v>#REF!</v>
      </c>
      <c r="S729" s="84" t="e">
        <f t="shared" si="145"/>
        <v>#REF!</v>
      </c>
      <c r="T729" s="85" t="e">
        <f t="shared" si="146"/>
        <v>#REF!</v>
      </c>
      <c r="U729" s="85" t="e">
        <f t="shared" si="147"/>
        <v>#REF!</v>
      </c>
      <c r="V729" s="86" t="e">
        <f>#REF!</f>
        <v>#REF!</v>
      </c>
      <c r="W729" s="87">
        <f t="shared" si="148"/>
        <v>0</v>
      </c>
      <c r="X729" s="87">
        <f t="shared" si="148"/>
        <v>0</v>
      </c>
      <c r="Y729" s="88">
        <f t="shared" si="149"/>
        <v>0</v>
      </c>
      <c r="Z729" s="88">
        <f t="shared" si="150"/>
        <v>0</v>
      </c>
      <c r="AA729" s="88">
        <f t="shared" si="151"/>
        <v>4</v>
      </c>
    </row>
    <row r="730" spans="9:27">
      <c r="I730" s="82" t="e">
        <f>IF(#REF!&lt;&gt;"",#REF!,"")</f>
        <v>#REF!</v>
      </c>
      <c r="J730" s="82" t="e">
        <f t="shared" si="152"/>
        <v>#REF!</v>
      </c>
      <c r="L730" s="83" t="e">
        <f t="shared" si="153"/>
        <v>#REF!</v>
      </c>
      <c r="M730" s="82" t="e">
        <f t="shared" si="156"/>
        <v>#REF!</v>
      </c>
      <c r="N730" s="82" t="e">
        <f t="shared" si="154"/>
        <v>#REF!</v>
      </c>
      <c r="O730" s="82" t="e">
        <f t="shared" si="155"/>
        <v>#REF!</v>
      </c>
      <c r="Q730" s="84" t="str">
        <f t="shared" si="157"/>
        <v/>
      </c>
      <c r="R730" s="85" t="e">
        <f t="shared" si="145"/>
        <v>#REF!</v>
      </c>
      <c r="S730" s="84" t="e">
        <f t="shared" si="145"/>
        <v>#REF!</v>
      </c>
      <c r="T730" s="85" t="e">
        <f t="shared" si="146"/>
        <v>#REF!</v>
      </c>
      <c r="U730" s="85" t="e">
        <f t="shared" si="147"/>
        <v>#REF!</v>
      </c>
      <c r="V730" s="86" t="e">
        <f>#REF!</f>
        <v>#REF!</v>
      </c>
      <c r="W730" s="87">
        <f t="shared" si="148"/>
        <v>0</v>
      </c>
      <c r="X730" s="87">
        <f t="shared" si="148"/>
        <v>0</v>
      </c>
      <c r="Y730" s="88">
        <f t="shared" si="149"/>
        <v>0</v>
      </c>
      <c r="Z730" s="88">
        <f t="shared" si="150"/>
        <v>0</v>
      </c>
      <c r="AA730" s="88">
        <f t="shared" si="151"/>
        <v>4</v>
      </c>
    </row>
    <row r="731" spans="9:27">
      <c r="I731" s="82" t="e">
        <f>IF(#REF!&lt;&gt;"",#REF!,"")</f>
        <v>#REF!</v>
      </c>
      <c r="J731" s="82" t="e">
        <f t="shared" si="152"/>
        <v>#REF!</v>
      </c>
      <c r="L731" s="83" t="e">
        <f t="shared" si="153"/>
        <v>#REF!</v>
      </c>
      <c r="M731" s="82" t="e">
        <f t="shared" si="156"/>
        <v>#REF!</v>
      </c>
      <c r="N731" s="82" t="e">
        <f t="shared" si="154"/>
        <v>#REF!</v>
      </c>
      <c r="O731" s="82" t="e">
        <f t="shared" si="155"/>
        <v>#REF!</v>
      </c>
      <c r="Q731" s="84" t="str">
        <f t="shared" si="157"/>
        <v/>
      </c>
      <c r="R731" s="85" t="e">
        <f t="shared" si="145"/>
        <v>#REF!</v>
      </c>
      <c r="S731" s="84" t="e">
        <f t="shared" si="145"/>
        <v>#REF!</v>
      </c>
      <c r="T731" s="85" t="e">
        <f t="shared" si="146"/>
        <v>#REF!</v>
      </c>
      <c r="U731" s="85" t="e">
        <f t="shared" si="147"/>
        <v>#REF!</v>
      </c>
      <c r="V731" s="86" t="e">
        <f>#REF!</f>
        <v>#REF!</v>
      </c>
      <c r="W731" s="87">
        <f t="shared" si="148"/>
        <v>0</v>
      </c>
      <c r="X731" s="87">
        <f t="shared" si="148"/>
        <v>0</v>
      </c>
      <c r="Y731" s="88">
        <f t="shared" si="149"/>
        <v>0</v>
      </c>
      <c r="Z731" s="88">
        <f t="shared" si="150"/>
        <v>0</v>
      </c>
      <c r="AA731" s="88">
        <f t="shared" si="151"/>
        <v>4</v>
      </c>
    </row>
    <row r="732" spans="9:27">
      <c r="I732" s="82" t="e">
        <f>IF(#REF!&lt;&gt;"",#REF!,"")</f>
        <v>#REF!</v>
      </c>
      <c r="J732" s="82" t="e">
        <f t="shared" si="152"/>
        <v>#REF!</v>
      </c>
      <c r="L732" s="83" t="e">
        <f t="shared" si="153"/>
        <v>#REF!</v>
      </c>
      <c r="M732" s="82" t="e">
        <f t="shared" si="156"/>
        <v>#REF!</v>
      </c>
      <c r="N732" s="82" t="e">
        <f t="shared" si="154"/>
        <v>#REF!</v>
      </c>
      <c r="O732" s="82" t="e">
        <f t="shared" si="155"/>
        <v>#REF!</v>
      </c>
      <c r="Q732" s="84" t="str">
        <f t="shared" si="157"/>
        <v/>
      </c>
      <c r="R732" s="85" t="e">
        <f t="shared" si="145"/>
        <v>#REF!</v>
      </c>
      <c r="S732" s="84" t="e">
        <f t="shared" si="145"/>
        <v>#REF!</v>
      </c>
      <c r="T732" s="85" t="e">
        <f t="shared" si="146"/>
        <v>#REF!</v>
      </c>
      <c r="U732" s="85" t="e">
        <f t="shared" si="147"/>
        <v>#REF!</v>
      </c>
      <c r="V732" s="86" t="e">
        <f>#REF!</f>
        <v>#REF!</v>
      </c>
      <c r="W732" s="87">
        <f t="shared" si="148"/>
        <v>0</v>
      </c>
      <c r="X732" s="87">
        <f t="shared" si="148"/>
        <v>0</v>
      </c>
      <c r="Y732" s="88">
        <f t="shared" si="149"/>
        <v>0</v>
      </c>
      <c r="Z732" s="88">
        <f t="shared" si="150"/>
        <v>0</v>
      </c>
      <c r="AA732" s="88">
        <f t="shared" si="151"/>
        <v>4</v>
      </c>
    </row>
    <row r="733" spans="9:27">
      <c r="I733" s="82" t="e">
        <f>IF(#REF!&lt;&gt;"",#REF!,"")</f>
        <v>#REF!</v>
      </c>
      <c r="J733" s="82" t="e">
        <f t="shared" si="152"/>
        <v>#REF!</v>
      </c>
      <c r="L733" s="83" t="e">
        <f t="shared" si="153"/>
        <v>#REF!</v>
      </c>
      <c r="M733" s="82" t="e">
        <f t="shared" si="156"/>
        <v>#REF!</v>
      </c>
      <c r="N733" s="82" t="e">
        <f t="shared" si="154"/>
        <v>#REF!</v>
      </c>
      <c r="O733" s="82" t="e">
        <f t="shared" si="155"/>
        <v>#REF!</v>
      </c>
      <c r="Q733" s="84" t="str">
        <f t="shared" si="157"/>
        <v/>
      </c>
      <c r="R733" s="85" t="e">
        <f t="shared" si="145"/>
        <v>#REF!</v>
      </c>
      <c r="S733" s="84" t="e">
        <f t="shared" si="145"/>
        <v>#REF!</v>
      </c>
      <c r="T733" s="85" t="e">
        <f t="shared" si="146"/>
        <v>#REF!</v>
      </c>
      <c r="U733" s="85" t="e">
        <f t="shared" si="147"/>
        <v>#REF!</v>
      </c>
      <c r="V733" s="86" t="e">
        <f>#REF!</f>
        <v>#REF!</v>
      </c>
      <c r="W733" s="87">
        <f t="shared" si="148"/>
        <v>0</v>
      </c>
      <c r="X733" s="87">
        <f t="shared" si="148"/>
        <v>0</v>
      </c>
      <c r="Y733" s="88">
        <f t="shared" si="149"/>
        <v>0</v>
      </c>
      <c r="Z733" s="88">
        <f t="shared" si="150"/>
        <v>0</v>
      </c>
      <c r="AA733" s="88">
        <f t="shared" si="151"/>
        <v>4</v>
      </c>
    </row>
    <row r="734" spans="9:27">
      <c r="I734" s="82" t="e">
        <f>IF(#REF!&lt;&gt;"",#REF!,"")</f>
        <v>#REF!</v>
      </c>
      <c r="J734" s="82" t="e">
        <f t="shared" si="152"/>
        <v>#REF!</v>
      </c>
      <c r="L734" s="83" t="e">
        <f t="shared" si="153"/>
        <v>#REF!</v>
      </c>
      <c r="M734" s="82" t="e">
        <f t="shared" si="156"/>
        <v>#REF!</v>
      </c>
      <c r="N734" s="82" t="e">
        <f t="shared" si="154"/>
        <v>#REF!</v>
      </c>
      <c r="O734" s="82" t="e">
        <f t="shared" si="155"/>
        <v>#REF!</v>
      </c>
      <c r="Q734" s="84" t="str">
        <f t="shared" si="157"/>
        <v/>
      </c>
      <c r="R734" s="85" t="e">
        <f t="shared" si="145"/>
        <v>#REF!</v>
      </c>
      <c r="S734" s="84" t="e">
        <f t="shared" si="145"/>
        <v>#REF!</v>
      </c>
      <c r="T734" s="85" t="e">
        <f t="shared" si="146"/>
        <v>#REF!</v>
      </c>
      <c r="U734" s="85" t="e">
        <f t="shared" si="147"/>
        <v>#REF!</v>
      </c>
      <c r="V734" s="86" t="e">
        <f>#REF!</f>
        <v>#REF!</v>
      </c>
      <c r="W734" s="87">
        <f t="shared" si="148"/>
        <v>0</v>
      </c>
      <c r="X734" s="87">
        <f t="shared" si="148"/>
        <v>0</v>
      </c>
      <c r="Y734" s="88">
        <f t="shared" si="149"/>
        <v>0</v>
      </c>
      <c r="Z734" s="88">
        <f t="shared" si="150"/>
        <v>0</v>
      </c>
      <c r="AA734" s="88">
        <f t="shared" si="151"/>
        <v>4</v>
      </c>
    </row>
    <row r="735" spans="9:27">
      <c r="I735" s="82" t="e">
        <f>IF(#REF!&lt;&gt;"",#REF!,"")</f>
        <v>#REF!</v>
      </c>
      <c r="J735" s="82" t="e">
        <f t="shared" si="152"/>
        <v>#REF!</v>
      </c>
      <c r="L735" s="83" t="e">
        <f t="shared" si="153"/>
        <v>#REF!</v>
      </c>
      <c r="M735" s="82" t="e">
        <f t="shared" si="156"/>
        <v>#REF!</v>
      </c>
      <c r="N735" s="82" t="e">
        <f t="shared" si="154"/>
        <v>#REF!</v>
      </c>
      <c r="O735" s="82" t="e">
        <f t="shared" si="155"/>
        <v>#REF!</v>
      </c>
      <c r="Q735" s="84" t="str">
        <f t="shared" si="157"/>
        <v/>
      </c>
      <c r="R735" s="85" t="e">
        <f t="shared" si="145"/>
        <v>#REF!</v>
      </c>
      <c r="S735" s="84" t="e">
        <f t="shared" si="145"/>
        <v>#REF!</v>
      </c>
      <c r="T735" s="85" t="e">
        <f t="shared" si="146"/>
        <v>#REF!</v>
      </c>
      <c r="U735" s="85" t="e">
        <f t="shared" si="147"/>
        <v>#REF!</v>
      </c>
      <c r="V735" s="86" t="e">
        <f>#REF!</f>
        <v>#REF!</v>
      </c>
      <c r="W735" s="87">
        <f t="shared" si="148"/>
        <v>0</v>
      </c>
      <c r="X735" s="87">
        <f t="shared" si="148"/>
        <v>0</v>
      </c>
      <c r="Y735" s="88">
        <f t="shared" si="149"/>
        <v>0</v>
      </c>
      <c r="Z735" s="88">
        <f t="shared" si="150"/>
        <v>0</v>
      </c>
      <c r="AA735" s="88">
        <f t="shared" si="151"/>
        <v>4</v>
      </c>
    </row>
    <row r="736" spans="9:27">
      <c r="I736" s="82" t="e">
        <f>IF(#REF!&lt;&gt;"",#REF!,"")</f>
        <v>#REF!</v>
      </c>
      <c r="J736" s="82" t="e">
        <f t="shared" si="152"/>
        <v>#REF!</v>
      </c>
      <c r="L736" s="83" t="e">
        <f t="shared" si="153"/>
        <v>#REF!</v>
      </c>
      <c r="M736" s="82" t="e">
        <f t="shared" si="156"/>
        <v>#REF!</v>
      </c>
      <c r="N736" s="82" t="e">
        <f t="shared" si="154"/>
        <v>#REF!</v>
      </c>
      <c r="O736" s="82" t="e">
        <f t="shared" si="155"/>
        <v>#REF!</v>
      </c>
      <c r="Q736" s="84" t="str">
        <f t="shared" si="157"/>
        <v/>
      </c>
      <c r="R736" s="85" t="e">
        <f t="shared" si="145"/>
        <v>#REF!</v>
      </c>
      <c r="S736" s="84" t="e">
        <f t="shared" si="145"/>
        <v>#REF!</v>
      </c>
      <c r="T736" s="85" t="e">
        <f t="shared" si="146"/>
        <v>#REF!</v>
      </c>
      <c r="U736" s="85" t="e">
        <f t="shared" si="147"/>
        <v>#REF!</v>
      </c>
      <c r="V736" s="86" t="e">
        <f>#REF!</f>
        <v>#REF!</v>
      </c>
      <c r="W736" s="87">
        <f t="shared" si="148"/>
        <v>0</v>
      </c>
      <c r="X736" s="87">
        <f t="shared" si="148"/>
        <v>0</v>
      </c>
      <c r="Y736" s="88">
        <f t="shared" si="149"/>
        <v>0</v>
      </c>
      <c r="Z736" s="88">
        <f t="shared" si="150"/>
        <v>0</v>
      </c>
      <c r="AA736" s="88">
        <f t="shared" si="151"/>
        <v>4</v>
      </c>
    </row>
    <row r="737" spans="9:27">
      <c r="I737" s="82" t="e">
        <f>IF(#REF!&lt;&gt;"",#REF!,"")</f>
        <v>#REF!</v>
      </c>
      <c r="J737" s="82" t="e">
        <f t="shared" si="152"/>
        <v>#REF!</v>
      </c>
      <c r="L737" s="83" t="e">
        <f t="shared" si="153"/>
        <v>#REF!</v>
      </c>
      <c r="M737" s="82" t="e">
        <f t="shared" si="156"/>
        <v>#REF!</v>
      </c>
      <c r="N737" s="82" t="e">
        <f t="shared" si="154"/>
        <v>#REF!</v>
      </c>
      <c r="O737" s="82" t="e">
        <f t="shared" si="155"/>
        <v>#REF!</v>
      </c>
      <c r="Q737" s="84" t="str">
        <f t="shared" si="157"/>
        <v/>
      </c>
      <c r="R737" s="85" t="e">
        <f t="shared" si="145"/>
        <v>#REF!</v>
      </c>
      <c r="S737" s="84" t="e">
        <f t="shared" si="145"/>
        <v>#REF!</v>
      </c>
      <c r="T737" s="85" t="e">
        <f t="shared" si="146"/>
        <v>#REF!</v>
      </c>
      <c r="U737" s="85" t="e">
        <f t="shared" si="147"/>
        <v>#REF!</v>
      </c>
      <c r="V737" s="86" t="e">
        <f>#REF!</f>
        <v>#REF!</v>
      </c>
      <c r="W737" s="87">
        <f t="shared" si="148"/>
        <v>0</v>
      </c>
      <c r="X737" s="87">
        <f t="shared" si="148"/>
        <v>0</v>
      </c>
      <c r="Y737" s="88">
        <f t="shared" si="149"/>
        <v>0</v>
      </c>
      <c r="Z737" s="88">
        <f t="shared" si="150"/>
        <v>0</v>
      </c>
      <c r="AA737" s="88">
        <f t="shared" si="151"/>
        <v>4</v>
      </c>
    </row>
    <row r="738" spans="9:27">
      <c r="I738" s="82" t="e">
        <f>IF(#REF!&lt;&gt;"",#REF!,"")</f>
        <v>#REF!</v>
      </c>
      <c r="J738" s="82" t="e">
        <f t="shared" si="152"/>
        <v>#REF!</v>
      </c>
      <c r="L738" s="83" t="e">
        <f t="shared" si="153"/>
        <v>#REF!</v>
      </c>
      <c r="M738" s="82" t="e">
        <f t="shared" si="156"/>
        <v>#REF!</v>
      </c>
      <c r="N738" s="82" t="e">
        <f t="shared" si="154"/>
        <v>#REF!</v>
      </c>
      <c r="O738" s="82" t="e">
        <f t="shared" si="155"/>
        <v>#REF!</v>
      </c>
      <c r="Q738" s="84" t="str">
        <f t="shared" si="157"/>
        <v/>
      </c>
      <c r="R738" s="85" t="e">
        <f t="shared" si="145"/>
        <v>#REF!</v>
      </c>
      <c r="S738" s="84" t="e">
        <f t="shared" si="145"/>
        <v>#REF!</v>
      </c>
      <c r="T738" s="85" t="e">
        <f t="shared" si="146"/>
        <v>#REF!</v>
      </c>
      <c r="U738" s="85" t="e">
        <f t="shared" si="147"/>
        <v>#REF!</v>
      </c>
      <c r="V738" s="86" t="e">
        <f>#REF!</f>
        <v>#REF!</v>
      </c>
      <c r="W738" s="87">
        <f t="shared" si="148"/>
        <v>0</v>
      </c>
      <c r="X738" s="87">
        <f t="shared" si="148"/>
        <v>0</v>
      </c>
      <c r="Y738" s="88">
        <f t="shared" si="149"/>
        <v>0</v>
      </c>
      <c r="Z738" s="88">
        <f t="shared" si="150"/>
        <v>0</v>
      </c>
      <c r="AA738" s="88">
        <f t="shared" si="151"/>
        <v>4</v>
      </c>
    </row>
    <row r="739" spans="9:27">
      <c r="I739" s="82" t="e">
        <f>IF(#REF!&lt;&gt;"",#REF!,"")</f>
        <v>#REF!</v>
      </c>
      <c r="J739" s="82" t="e">
        <f t="shared" si="152"/>
        <v>#REF!</v>
      </c>
      <c r="L739" s="83" t="e">
        <f t="shared" si="153"/>
        <v>#REF!</v>
      </c>
      <c r="M739" s="82" t="e">
        <f t="shared" si="156"/>
        <v>#REF!</v>
      </c>
      <c r="N739" s="82" t="e">
        <f t="shared" si="154"/>
        <v>#REF!</v>
      </c>
      <c r="O739" s="82" t="e">
        <f t="shared" si="155"/>
        <v>#REF!</v>
      </c>
      <c r="Q739" s="84" t="str">
        <f t="shared" si="157"/>
        <v/>
      </c>
      <c r="R739" s="85" t="e">
        <f t="shared" si="145"/>
        <v>#REF!</v>
      </c>
      <c r="S739" s="84" t="e">
        <f t="shared" si="145"/>
        <v>#REF!</v>
      </c>
      <c r="T739" s="85" t="e">
        <f t="shared" si="146"/>
        <v>#REF!</v>
      </c>
      <c r="U739" s="85" t="e">
        <f t="shared" si="147"/>
        <v>#REF!</v>
      </c>
      <c r="V739" s="86" t="e">
        <f>#REF!</f>
        <v>#REF!</v>
      </c>
      <c r="W739" s="87">
        <f t="shared" si="148"/>
        <v>0</v>
      </c>
      <c r="X739" s="87">
        <f t="shared" si="148"/>
        <v>0</v>
      </c>
      <c r="Y739" s="88">
        <f t="shared" si="149"/>
        <v>0</v>
      </c>
      <c r="Z739" s="88">
        <f t="shared" si="150"/>
        <v>0</v>
      </c>
      <c r="AA739" s="88">
        <f t="shared" si="151"/>
        <v>4</v>
      </c>
    </row>
    <row r="740" spans="9:27">
      <c r="I740" s="82" t="e">
        <f>IF(#REF!&lt;&gt;"",#REF!,"")</f>
        <v>#REF!</v>
      </c>
      <c r="J740" s="82" t="e">
        <f t="shared" si="152"/>
        <v>#REF!</v>
      </c>
      <c r="L740" s="83" t="e">
        <f t="shared" si="153"/>
        <v>#REF!</v>
      </c>
      <c r="M740" s="82" t="e">
        <f t="shared" si="156"/>
        <v>#REF!</v>
      </c>
      <c r="N740" s="82" t="e">
        <f t="shared" si="154"/>
        <v>#REF!</v>
      </c>
      <c r="O740" s="82" t="e">
        <f t="shared" si="155"/>
        <v>#REF!</v>
      </c>
      <c r="Q740" s="84" t="str">
        <f t="shared" si="157"/>
        <v/>
      </c>
      <c r="R740" s="85" t="e">
        <f t="shared" si="145"/>
        <v>#REF!</v>
      </c>
      <c r="S740" s="84" t="e">
        <f t="shared" si="145"/>
        <v>#REF!</v>
      </c>
      <c r="T740" s="85" t="e">
        <f t="shared" si="146"/>
        <v>#REF!</v>
      </c>
      <c r="U740" s="85" t="e">
        <f t="shared" si="147"/>
        <v>#REF!</v>
      </c>
      <c r="V740" s="86" t="e">
        <f>#REF!</f>
        <v>#REF!</v>
      </c>
      <c r="W740" s="87">
        <f t="shared" si="148"/>
        <v>0</v>
      </c>
      <c r="X740" s="87">
        <f t="shared" si="148"/>
        <v>0</v>
      </c>
      <c r="Y740" s="88">
        <f t="shared" si="149"/>
        <v>0</v>
      </c>
      <c r="Z740" s="88">
        <f t="shared" si="150"/>
        <v>0</v>
      </c>
      <c r="AA740" s="88">
        <f t="shared" si="151"/>
        <v>4</v>
      </c>
    </row>
    <row r="741" spans="9:27">
      <c r="I741" s="82" t="e">
        <f>IF(#REF!&lt;&gt;"",#REF!,"")</f>
        <v>#REF!</v>
      </c>
      <c r="J741" s="82" t="e">
        <f t="shared" si="152"/>
        <v>#REF!</v>
      </c>
      <c r="L741" s="83" t="e">
        <f t="shared" si="153"/>
        <v>#REF!</v>
      </c>
      <c r="M741" s="82" t="e">
        <f t="shared" si="156"/>
        <v>#REF!</v>
      </c>
      <c r="N741" s="82" t="e">
        <f t="shared" si="154"/>
        <v>#REF!</v>
      </c>
      <c r="O741" s="82" t="e">
        <f t="shared" si="155"/>
        <v>#REF!</v>
      </c>
      <c r="Q741" s="84" t="str">
        <f t="shared" si="157"/>
        <v/>
      </c>
      <c r="R741" s="85" t="e">
        <f t="shared" si="145"/>
        <v>#REF!</v>
      </c>
      <c r="S741" s="84" t="e">
        <f t="shared" si="145"/>
        <v>#REF!</v>
      </c>
      <c r="T741" s="85" t="e">
        <f t="shared" si="146"/>
        <v>#REF!</v>
      </c>
      <c r="U741" s="85" t="e">
        <f t="shared" si="147"/>
        <v>#REF!</v>
      </c>
      <c r="V741" s="86" t="e">
        <f>#REF!</f>
        <v>#REF!</v>
      </c>
      <c r="W741" s="87">
        <f t="shared" si="148"/>
        <v>0</v>
      </c>
      <c r="X741" s="87">
        <f t="shared" si="148"/>
        <v>0</v>
      </c>
      <c r="Y741" s="88">
        <f t="shared" si="149"/>
        <v>0</v>
      </c>
      <c r="Z741" s="88">
        <f t="shared" si="150"/>
        <v>0</v>
      </c>
      <c r="AA741" s="88">
        <f t="shared" si="151"/>
        <v>4</v>
      </c>
    </row>
    <row r="742" spans="9:27">
      <c r="I742" s="82" t="e">
        <f>IF(#REF!&lt;&gt;"",#REF!,"")</f>
        <v>#REF!</v>
      </c>
      <c r="J742" s="82" t="e">
        <f t="shared" si="152"/>
        <v>#REF!</v>
      </c>
      <c r="L742" s="83" t="e">
        <f t="shared" si="153"/>
        <v>#REF!</v>
      </c>
      <c r="M742" s="82" t="e">
        <f t="shared" si="156"/>
        <v>#REF!</v>
      </c>
      <c r="N742" s="82" t="e">
        <f t="shared" si="154"/>
        <v>#REF!</v>
      </c>
      <c r="O742" s="82" t="e">
        <f t="shared" si="155"/>
        <v>#REF!</v>
      </c>
      <c r="Q742" s="84" t="str">
        <f t="shared" si="157"/>
        <v/>
      </c>
      <c r="R742" s="85" t="e">
        <f t="shared" si="145"/>
        <v>#REF!</v>
      </c>
      <c r="S742" s="84" t="e">
        <f t="shared" si="145"/>
        <v>#REF!</v>
      </c>
      <c r="T742" s="85" t="e">
        <f t="shared" si="146"/>
        <v>#REF!</v>
      </c>
      <c r="U742" s="85" t="e">
        <f t="shared" si="147"/>
        <v>#REF!</v>
      </c>
      <c r="V742" s="86" t="e">
        <f>#REF!</f>
        <v>#REF!</v>
      </c>
      <c r="W742" s="87">
        <f t="shared" si="148"/>
        <v>0</v>
      </c>
      <c r="X742" s="87">
        <f t="shared" si="148"/>
        <v>0</v>
      </c>
      <c r="Y742" s="88">
        <f t="shared" si="149"/>
        <v>0</v>
      </c>
      <c r="Z742" s="88">
        <f t="shared" si="150"/>
        <v>0</v>
      </c>
      <c r="AA742" s="88">
        <f t="shared" si="151"/>
        <v>4</v>
      </c>
    </row>
    <row r="743" spans="9:27">
      <c r="I743" s="82" t="e">
        <f>IF(#REF!&lt;&gt;"",#REF!,"")</f>
        <v>#REF!</v>
      </c>
      <c r="J743" s="82" t="e">
        <f t="shared" si="152"/>
        <v>#REF!</v>
      </c>
      <c r="L743" s="83" t="e">
        <f t="shared" si="153"/>
        <v>#REF!</v>
      </c>
      <c r="M743" s="82" t="e">
        <f t="shared" si="156"/>
        <v>#REF!</v>
      </c>
      <c r="N743" s="82" t="e">
        <f t="shared" si="154"/>
        <v>#REF!</v>
      </c>
      <c r="O743" s="82" t="e">
        <f t="shared" si="155"/>
        <v>#REF!</v>
      </c>
      <c r="Q743" s="84" t="str">
        <f t="shared" si="157"/>
        <v/>
      </c>
      <c r="R743" s="85" t="e">
        <f t="shared" si="145"/>
        <v>#REF!</v>
      </c>
      <c r="S743" s="84" t="e">
        <f t="shared" si="145"/>
        <v>#REF!</v>
      </c>
      <c r="T743" s="85" t="e">
        <f t="shared" si="146"/>
        <v>#REF!</v>
      </c>
      <c r="U743" s="85" t="e">
        <f t="shared" si="147"/>
        <v>#REF!</v>
      </c>
      <c r="V743" s="86" t="e">
        <f>#REF!</f>
        <v>#REF!</v>
      </c>
      <c r="W743" s="87">
        <f t="shared" si="148"/>
        <v>0</v>
      </c>
      <c r="X743" s="87">
        <f t="shared" si="148"/>
        <v>0</v>
      </c>
      <c r="Y743" s="88">
        <f t="shared" si="149"/>
        <v>0</v>
      </c>
      <c r="Z743" s="88">
        <f t="shared" si="150"/>
        <v>0</v>
      </c>
      <c r="AA743" s="88">
        <f t="shared" si="151"/>
        <v>4</v>
      </c>
    </row>
    <row r="744" spans="9:27">
      <c r="I744" s="82" t="e">
        <f>IF(#REF!&lt;&gt;"",#REF!,"")</f>
        <v>#REF!</v>
      </c>
      <c r="J744" s="82" t="e">
        <f t="shared" si="152"/>
        <v>#REF!</v>
      </c>
      <c r="L744" s="83" t="e">
        <f t="shared" si="153"/>
        <v>#REF!</v>
      </c>
      <c r="M744" s="82" t="e">
        <f t="shared" si="156"/>
        <v>#REF!</v>
      </c>
      <c r="N744" s="82" t="e">
        <f t="shared" si="154"/>
        <v>#REF!</v>
      </c>
      <c r="O744" s="82" t="e">
        <f t="shared" si="155"/>
        <v>#REF!</v>
      </c>
      <c r="Q744" s="84" t="str">
        <f t="shared" si="157"/>
        <v/>
      </c>
      <c r="R744" s="85" t="e">
        <f t="shared" si="145"/>
        <v>#REF!</v>
      </c>
      <c r="S744" s="84" t="e">
        <f t="shared" si="145"/>
        <v>#REF!</v>
      </c>
      <c r="T744" s="85" t="e">
        <f t="shared" si="146"/>
        <v>#REF!</v>
      </c>
      <c r="U744" s="85" t="e">
        <f t="shared" si="147"/>
        <v>#REF!</v>
      </c>
      <c r="V744" s="86" t="e">
        <f>#REF!</f>
        <v>#REF!</v>
      </c>
      <c r="W744" s="87">
        <f t="shared" si="148"/>
        <v>0</v>
      </c>
      <c r="X744" s="87">
        <f t="shared" si="148"/>
        <v>0</v>
      </c>
      <c r="Y744" s="88">
        <f t="shared" si="149"/>
        <v>0</v>
      </c>
      <c r="Z744" s="88">
        <f t="shared" si="150"/>
        <v>0</v>
      </c>
      <c r="AA744" s="88">
        <f t="shared" si="151"/>
        <v>4</v>
      </c>
    </row>
    <row r="745" spans="9:27">
      <c r="I745" s="82" t="e">
        <f>IF(#REF!&lt;&gt;"",#REF!,"")</f>
        <v>#REF!</v>
      </c>
      <c r="J745" s="82" t="e">
        <f t="shared" si="152"/>
        <v>#REF!</v>
      </c>
      <c r="L745" s="83" t="e">
        <f t="shared" si="153"/>
        <v>#REF!</v>
      </c>
      <c r="M745" s="82" t="e">
        <f t="shared" si="156"/>
        <v>#REF!</v>
      </c>
      <c r="N745" s="82" t="e">
        <f t="shared" si="154"/>
        <v>#REF!</v>
      </c>
      <c r="O745" s="82" t="e">
        <f t="shared" si="155"/>
        <v>#REF!</v>
      </c>
      <c r="Q745" s="84" t="str">
        <f t="shared" si="157"/>
        <v/>
      </c>
      <c r="R745" s="85" t="e">
        <f t="shared" si="145"/>
        <v>#REF!</v>
      </c>
      <c r="S745" s="84" t="e">
        <f t="shared" si="145"/>
        <v>#REF!</v>
      </c>
      <c r="T745" s="85" t="e">
        <f t="shared" si="146"/>
        <v>#REF!</v>
      </c>
      <c r="U745" s="85" t="e">
        <f t="shared" si="147"/>
        <v>#REF!</v>
      </c>
      <c r="V745" s="86" t="e">
        <f>#REF!</f>
        <v>#REF!</v>
      </c>
      <c r="W745" s="87">
        <f t="shared" si="148"/>
        <v>0</v>
      </c>
      <c r="X745" s="87">
        <f t="shared" si="148"/>
        <v>0</v>
      </c>
      <c r="Y745" s="88">
        <f t="shared" si="149"/>
        <v>0</v>
      </c>
      <c r="Z745" s="88">
        <f t="shared" si="150"/>
        <v>0</v>
      </c>
      <c r="AA745" s="88">
        <f t="shared" si="151"/>
        <v>4</v>
      </c>
    </row>
    <row r="746" spans="9:27">
      <c r="I746" s="82" t="e">
        <f>IF(#REF!&lt;&gt;"",#REF!,"")</f>
        <v>#REF!</v>
      </c>
      <c r="J746" s="82" t="e">
        <f t="shared" si="152"/>
        <v>#REF!</v>
      </c>
      <c r="L746" s="83" t="e">
        <f t="shared" si="153"/>
        <v>#REF!</v>
      </c>
      <c r="M746" s="82" t="e">
        <f t="shared" si="156"/>
        <v>#REF!</v>
      </c>
      <c r="N746" s="82" t="e">
        <f t="shared" si="154"/>
        <v>#REF!</v>
      </c>
      <c r="O746" s="82" t="e">
        <f t="shared" si="155"/>
        <v>#REF!</v>
      </c>
      <c r="Q746" s="84" t="str">
        <f t="shared" si="157"/>
        <v/>
      </c>
      <c r="R746" s="85" t="e">
        <f t="shared" si="145"/>
        <v>#REF!</v>
      </c>
      <c r="S746" s="84" t="e">
        <f t="shared" si="145"/>
        <v>#REF!</v>
      </c>
      <c r="T746" s="85" t="e">
        <f t="shared" si="146"/>
        <v>#REF!</v>
      </c>
      <c r="U746" s="85" t="e">
        <f t="shared" si="147"/>
        <v>#REF!</v>
      </c>
      <c r="V746" s="86" t="e">
        <f>#REF!</f>
        <v>#REF!</v>
      </c>
      <c r="W746" s="87">
        <f t="shared" si="148"/>
        <v>0</v>
      </c>
      <c r="X746" s="87">
        <f t="shared" si="148"/>
        <v>0</v>
      </c>
      <c r="Y746" s="88">
        <f t="shared" si="149"/>
        <v>0</v>
      </c>
      <c r="Z746" s="88">
        <f t="shared" si="150"/>
        <v>0</v>
      </c>
      <c r="AA746" s="88">
        <f t="shared" si="151"/>
        <v>4</v>
      </c>
    </row>
    <row r="747" spans="9:27">
      <c r="I747" s="82" t="e">
        <f>IF(#REF!&lt;&gt;"",#REF!,"")</f>
        <v>#REF!</v>
      </c>
      <c r="J747" s="82" t="e">
        <f t="shared" si="152"/>
        <v>#REF!</v>
      </c>
      <c r="L747" s="83" t="e">
        <f t="shared" si="153"/>
        <v>#REF!</v>
      </c>
      <c r="M747" s="82" t="e">
        <f t="shared" si="156"/>
        <v>#REF!</v>
      </c>
      <c r="N747" s="82" t="e">
        <f t="shared" si="154"/>
        <v>#REF!</v>
      </c>
      <c r="O747" s="82" t="e">
        <f t="shared" si="155"/>
        <v>#REF!</v>
      </c>
      <c r="Q747" s="84" t="str">
        <f t="shared" si="157"/>
        <v/>
      </c>
      <c r="R747" s="85" t="e">
        <f t="shared" si="145"/>
        <v>#REF!</v>
      </c>
      <c r="S747" s="84" t="e">
        <f t="shared" si="145"/>
        <v>#REF!</v>
      </c>
      <c r="T747" s="85" t="e">
        <f t="shared" si="146"/>
        <v>#REF!</v>
      </c>
      <c r="U747" s="85" t="e">
        <f t="shared" si="147"/>
        <v>#REF!</v>
      </c>
      <c r="V747" s="86" t="e">
        <f>#REF!</f>
        <v>#REF!</v>
      </c>
      <c r="W747" s="87">
        <f t="shared" si="148"/>
        <v>0</v>
      </c>
      <c r="X747" s="87">
        <f t="shared" si="148"/>
        <v>0</v>
      </c>
      <c r="Y747" s="88">
        <f t="shared" si="149"/>
        <v>0</v>
      </c>
      <c r="Z747" s="88">
        <f t="shared" si="150"/>
        <v>0</v>
      </c>
      <c r="AA747" s="88">
        <f t="shared" si="151"/>
        <v>4</v>
      </c>
    </row>
    <row r="748" spans="9:27">
      <c r="I748" s="82" t="e">
        <f>IF(#REF!&lt;&gt;"",#REF!,"")</f>
        <v>#REF!</v>
      </c>
      <c r="J748" s="82" t="e">
        <f t="shared" si="152"/>
        <v>#REF!</v>
      </c>
      <c r="L748" s="83" t="e">
        <f t="shared" si="153"/>
        <v>#REF!</v>
      </c>
      <c r="M748" s="82" t="e">
        <f t="shared" si="156"/>
        <v>#REF!</v>
      </c>
      <c r="N748" s="82" t="e">
        <f t="shared" si="154"/>
        <v>#REF!</v>
      </c>
      <c r="O748" s="82" t="e">
        <f t="shared" si="155"/>
        <v>#REF!</v>
      </c>
      <c r="Q748" s="84" t="str">
        <f t="shared" si="157"/>
        <v/>
      </c>
      <c r="R748" s="85" t="e">
        <f t="shared" si="145"/>
        <v>#REF!</v>
      </c>
      <c r="S748" s="84" t="e">
        <f t="shared" si="145"/>
        <v>#REF!</v>
      </c>
      <c r="T748" s="85" t="e">
        <f t="shared" si="146"/>
        <v>#REF!</v>
      </c>
      <c r="U748" s="85" t="e">
        <f t="shared" si="147"/>
        <v>#REF!</v>
      </c>
      <c r="V748" s="86" t="e">
        <f>#REF!</f>
        <v>#REF!</v>
      </c>
      <c r="W748" s="87">
        <f t="shared" si="148"/>
        <v>0</v>
      </c>
      <c r="X748" s="87">
        <f t="shared" si="148"/>
        <v>0</v>
      </c>
      <c r="Y748" s="88">
        <f t="shared" si="149"/>
        <v>0</v>
      </c>
      <c r="Z748" s="88">
        <f t="shared" si="150"/>
        <v>0</v>
      </c>
      <c r="AA748" s="88">
        <f t="shared" si="151"/>
        <v>4</v>
      </c>
    </row>
    <row r="749" spans="9:27">
      <c r="I749" s="82" t="e">
        <f>IF(#REF!&lt;&gt;"",#REF!,"")</f>
        <v>#REF!</v>
      </c>
      <c r="J749" s="82" t="e">
        <f t="shared" si="152"/>
        <v>#REF!</v>
      </c>
      <c r="L749" s="83" t="e">
        <f t="shared" si="153"/>
        <v>#REF!</v>
      </c>
      <c r="M749" s="82" t="e">
        <f t="shared" si="156"/>
        <v>#REF!</v>
      </c>
      <c r="N749" s="82" t="e">
        <f t="shared" si="154"/>
        <v>#REF!</v>
      </c>
      <c r="O749" s="82" t="e">
        <f t="shared" si="155"/>
        <v>#REF!</v>
      </c>
      <c r="Q749" s="84" t="str">
        <f t="shared" si="157"/>
        <v/>
      </c>
      <c r="R749" s="85" t="e">
        <f t="shared" si="145"/>
        <v>#REF!</v>
      </c>
      <c r="S749" s="84" t="e">
        <f t="shared" si="145"/>
        <v>#REF!</v>
      </c>
      <c r="T749" s="85" t="e">
        <f t="shared" si="146"/>
        <v>#REF!</v>
      </c>
      <c r="U749" s="85" t="e">
        <f t="shared" si="147"/>
        <v>#REF!</v>
      </c>
      <c r="V749" s="86" t="e">
        <f>#REF!</f>
        <v>#REF!</v>
      </c>
      <c r="W749" s="87">
        <f t="shared" si="148"/>
        <v>0</v>
      </c>
      <c r="X749" s="87">
        <f t="shared" si="148"/>
        <v>0</v>
      </c>
      <c r="Y749" s="88">
        <f t="shared" si="149"/>
        <v>0</v>
      </c>
      <c r="Z749" s="88">
        <f t="shared" si="150"/>
        <v>0</v>
      </c>
      <c r="AA749" s="88">
        <f t="shared" si="151"/>
        <v>4</v>
      </c>
    </row>
    <row r="750" spans="9:27">
      <c r="I750" s="82" t="e">
        <f>IF(#REF!&lt;&gt;"",#REF!,"")</f>
        <v>#REF!</v>
      </c>
      <c r="J750" s="82" t="e">
        <f t="shared" si="152"/>
        <v>#REF!</v>
      </c>
      <c r="L750" s="83" t="e">
        <f t="shared" si="153"/>
        <v>#REF!</v>
      </c>
      <c r="M750" s="82" t="e">
        <f t="shared" si="156"/>
        <v>#REF!</v>
      </c>
      <c r="N750" s="82" t="e">
        <f t="shared" si="154"/>
        <v>#REF!</v>
      </c>
      <c r="O750" s="82" t="e">
        <f t="shared" si="155"/>
        <v>#REF!</v>
      </c>
      <c r="Q750" s="84" t="str">
        <f t="shared" si="157"/>
        <v/>
      </c>
      <c r="R750" s="85" t="e">
        <f t="shared" si="145"/>
        <v>#REF!</v>
      </c>
      <c r="S750" s="84" t="e">
        <f t="shared" si="145"/>
        <v>#REF!</v>
      </c>
      <c r="T750" s="85" t="e">
        <f t="shared" si="146"/>
        <v>#REF!</v>
      </c>
      <c r="U750" s="85" t="e">
        <f t="shared" si="147"/>
        <v>#REF!</v>
      </c>
      <c r="V750" s="86" t="e">
        <f>#REF!</f>
        <v>#REF!</v>
      </c>
      <c r="W750" s="87">
        <f t="shared" si="148"/>
        <v>0</v>
      </c>
      <c r="X750" s="87">
        <f t="shared" si="148"/>
        <v>0</v>
      </c>
      <c r="Y750" s="88">
        <f t="shared" si="149"/>
        <v>0</v>
      </c>
      <c r="Z750" s="88">
        <f t="shared" si="150"/>
        <v>0</v>
      </c>
      <c r="AA750" s="88">
        <f t="shared" si="151"/>
        <v>4</v>
      </c>
    </row>
    <row r="751" spans="9:27">
      <c r="I751" s="82" t="e">
        <f>IF(#REF!&lt;&gt;"",#REF!,"")</f>
        <v>#REF!</v>
      </c>
      <c r="J751" s="82" t="e">
        <f t="shared" si="152"/>
        <v>#REF!</v>
      </c>
      <c r="L751" s="83" t="e">
        <f t="shared" si="153"/>
        <v>#REF!</v>
      </c>
      <c r="M751" s="82" t="e">
        <f t="shared" si="156"/>
        <v>#REF!</v>
      </c>
      <c r="N751" s="82" t="e">
        <f t="shared" si="154"/>
        <v>#REF!</v>
      </c>
      <c r="O751" s="82" t="e">
        <f t="shared" si="155"/>
        <v>#REF!</v>
      </c>
      <c r="Q751" s="84" t="str">
        <f t="shared" si="157"/>
        <v/>
      </c>
      <c r="R751" s="85" t="e">
        <f t="shared" si="145"/>
        <v>#REF!</v>
      </c>
      <c r="S751" s="84" t="e">
        <f t="shared" si="145"/>
        <v>#REF!</v>
      </c>
      <c r="T751" s="85" t="e">
        <f t="shared" si="146"/>
        <v>#REF!</v>
      </c>
      <c r="U751" s="85" t="e">
        <f t="shared" si="147"/>
        <v>#REF!</v>
      </c>
      <c r="V751" s="86" t="e">
        <f>#REF!</f>
        <v>#REF!</v>
      </c>
      <c r="W751" s="87">
        <f t="shared" si="148"/>
        <v>0</v>
      </c>
      <c r="X751" s="87">
        <f t="shared" si="148"/>
        <v>0</v>
      </c>
      <c r="Y751" s="88">
        <f t="shared" si="149"/>
        <v>0</v>
      </c>
      <c r="Z751" s="88">
        <f t="shared" si="150"/>
        <v>0</v>
      </c>
      <c r="AA751" s="88">
        <f t="shared" si="151"/>
        <v>4</v>
      </c>
    </row>
    <row r="752" spans="9:27">
      <c r="I752" s="82" t="e">
        <f>IF(#REF!&lt;&gt;"",#REF!,"")</f>
        <v>#REF!</v>
      </c>
      <c r="J752" s="82" t="e">
        <f t="shared" si="152"/>
        <v>#REF!</v>
      </c>
      <c r="L752" s="83" t="e">
        <f t="shared" si="153"/>
        <v>#REF!</v>
      </c>
      <c r="M752" s="82" t="e">
        <f t="shared" si="156"/>
        <v>#REF!</v>
      </c>
      <c r="N752" s="82" t="e">
        <f t="shared" si="154"/>
        <v>#REF!</v>
      </c>
      <c r="O752" s="82" t="e">
        <f t="shared" si="155"/>
        <v>#REF!</v>
      </c>
      <c r="Q752" s="84" t="str">
        <f t="shared" si="157"/>
        <v/>
      </c>
      <c r="R752" s="85" t="e">
        <f t="shared" si="145"/>
        <v>#REF!</v>
      </c>
      <c r="S752" s="84" t="e">
        <f t="shared" si="145"/>
        <v>#REF!</v>
      </c>
      <c r="T752" s="85" t="e">
        <f t="shared" si="146"/>
        <v>#REF!</v>
      </c>
      <c r="U752" s="85" t="e">
        <f t="shared" si="147"/>
        <v>#REF!</v>
      </c>
      <c r="V752" s="86" t="e">
        <f>#REF!</f>
        <v>#REF!</v>
      </c>
      <c r="W752" s="87">
        <f t="shared" si="148"/>
        <v>0</v>
      </c>
      <c r="X752" s="87">
        <f t="shared" si="148"/>
        <v>0</v>
      </c>
      <c r="Y752" s="88">
        <f t="shared" si="149"/>
        <v>0</v>
      </c>
      <c r="Z752" s="88">
        <f t="shared" si="150"/>
        <v>0</v>
      </c>
      <c r="AA752" s="88">
        <f t="shared" si="151"/>
        <v>4</v>
      </c>
    </row>
    <row r="753" spans="9:27">
      <c r="I753" s="82" t="e">
        <f>IF(#REF!&lt;&gt;"",#REF!,"")</f>
        <v>#REF!</v>
      </c>
      <c r="J753" s="82" t="e">
        <f t="shared" si="152"/>
        <v>#REF!</v>
      </c>
      <c r="L753" s="83" t="e">
        <f t="shared" si="153"/>
        <v>#REF!</v>
      </c>
      <c r="M753" s="82" t="e">
        <f t="shared" si="156"/>
        <v>#REF!</v>
      </c>
      <c r="N753" s="82" t="e">
        <f t="shared" si="154"/>
        <v>#REF!</v>
      </c>
      <c r="O753" s="82" t="e">
        <f t="shared" si="155"/>
        <v>#REF!</v>
      </c>
      <c r="Q753" s="84" t="str">
        <f t="shared" si="157"/>
        <v/>
      </c>
      <c r="R753" s="85" t="e">
        <f t="shared" si="145"/>
        <v>#REF!</v>
      </c>
      <c r="S753" s="84" t="e">
        <f t="shared" si="145"/>
        <v>#REF!</v>
      </c>
      <c r="T753" s="85" t="e">
        <f t="shared" si="146"/>
        <v>#REF!</v>
      </c>
      <c r="U753" s="85" t="e">
        <f t="shared" si="147"/>
        <v>#REF!</v>
      </c>
      <c r="V753" s="86" t="e">
        <f>#REF!</f>
        <v>#REF!</v>
      </c>
      <c r="W753" s="87">
        <f t="shared" si="148"/>
        <v>0</v>
      </c>
      <c r="X753" s="87">
        <f t="shared" si="148"/>
        <v>0</v>
      </c>
      <c r="Y753" s="88">
        <f t="shared" si="149"/>
        <v>0</v>
      </c>
      <c r="Z753" s="88">
        <f t="shared" si="150"/>
        <v>0</v>
      </c>
      <c r="AA753" s="88">
        <f t="shared" si="151"/>
        <v>4</v>
      </c>
    </row>
    <row r="754" spans="9:27">
      <c r="I754" s="82" t="e">
        <f>IF(#REF!&lt;&gt;"",#REF!,"")</f>
        <v>#REF!</v>
      </c>
      <c r="J754" s="82" t="e">
        <f t="shared" si="152"/>
        <v>#REF!</v>
      </c>
      <c r="L754" s="83" t="e">
        <f t="shared" si="153"/>
        <v>#REF!</v>
      </c>
      <c r="M754" s="82" t="e">
        <f t="shared" si="156"/>
        <v>#REF!</v>
      </c>
      <c r="N754" s="82" t="e">
        <f t="shared" si="154"/>
        <v>#REF!</v>
      </c>
      <c r="O754" s="82" t="e">
        <f t="shared" si="155"/>
        <v>#REF!</v>
      </c>
      <c r="Q754" s="84" t="str">
        <f t="shared" si="157"/>
        <v/>
      </c>
      <c r="R754" s="85" t="e">
        <f t="shared" si="145"/>
        <v>#REF!</v>
      </c>
      <c r="S754" s="84" t="e">
        <f t="shared" si="145"/>
        <v>#REF!</v>
      </c>
      <c r="T754" s="85" t="e">
        <f t="shared" si="146"/>
        <v>#REF!</v>
      </c>
      <c r="U754" s="85" t="e">
        <f t="shared" si="147"/>
        <v>#REF!</v>
      </c>
      <c r="V754" s="86" t="e">
        <f>#REF!</f>
        <v>#REF!</v>
      </c>
      <c r="W754" s="87">
        <f t="shared" si="148"/>
        <v>0</v>
      </c>
      <c r="X754" s="87">
        <f t="shared" si="148"/>
        <v>0</v>
      </c>
      <c r="Y754" s="88">
        <f t="shared" si="149"/>
        <v>0</v>
      </c>
      <c r="Z754" s="88">
        <f t="shared" si="150"/>
        <v>0</v>
      </c>
      <c r="AA754" s="88">
        <f t="shared" si="151"/>
        <v>4</v>
      </c>
    </row>
    <row r="755" spans="9:27">
      <c r="I755" s="82" t="e">
        <f>IF(#REF!&lt;&gt;"",#REF!,"")</f>
        <v>#REF!</v>
      </c>
      <c r="J755" s="82" t="e">
        <f t="shared" si="152"/>
        <v>#REF!</v>
      </c>
      <c r="L755" s="83" t="e">
        <f t="shared" si="153"/>
        <v>#REF!</v>
      </c>
      <c r="M755" s="82" t="e">
        <f t="shared" si="156"/>
        <v>#REF!</v>
      </c>
      <c r="N755" s="82" t="e">
        <f t="shared" si="154"/>
        <v>#REF!</v>
      </c>
      <c r="O755" s="82" t="e">
        <f t="shared" si="155"/>
        <v>#REF!</v>
      </c>
      <c r="Q755" s="84" t="str">
        <f t="shared" si="157"/>
        <v/>
      </c>
      <c r="R755" s="85" t="e">
        <f t="shared" si="145"/>
        <v>#REF!</v>
      </c>
      <c r="S755" s="84" t="e">
        <f t="shared" si="145"/>
        <v>#REF!</v>
      </c>
      <c r="T755" s="85" t="e">
        <f t="shared" si="146"/>
        <v>#REF!</v>
      </c>
      <c r="U755" s="85" t="e">
        <f t="shared" si="147"/>
        <v>#REF!</v>
      </c>
      <c r="V755" s="86" t="e">
        <f>#REF!</f>
        <v>#REF!</v>
      </c>
      <c r="W755" s="87">
        <f t="shared" si="148"/>
        <v>0</v>
      </c>
      <c r="X755" s="87">
        <f t="shared" si="148"/>
        <v>0</v>
      </c>
      <c r="Y755" s="88">
        <f t="shared" si="149"/>
        <v>0</v>
      </c>
      <c r="Z755" s="88">
        <f t="shared" si="150"/>
        <v>0</v>
      </c>
      <c r="AA755" s="88">
        <f t="shared" si="151"/>
        <v>4</v>
      </c>
    </row>
    <row r="756" spans="9:27">
      <c r="I756" s="82" t="e">
        <f>IF(#REF!&lt;&gt;"",#REF!,"")</f>
        <v>#REF!</v>
      </c>
      <c r="J756" s="82" t="e">
        <f t="shared" si="152"/>
        <v>#REF!</v>
      </c>
      <c r="L756" s="83" t="e">
        <f t="shared" si="153"/>
        <v>#REF!</v>
      </c>
      <c r="M756" s="82" t="e">
        <f t="shared" si="156"/>
        <v>#REF!</v>
      </c>
      <c r="N756" s="82" t="e">
        <f t="shared" si="154"/>
        <v>#REF!</v>
      </c>
      <c r="O756" s="82" t="e">
        <f t="shared" si="155"/>
        <v>#REF!</v>
      </c>
      <c r="Q756" s="84" t="str">
        <f t="shared" si="157"/>
        <v/>
      </c>
      <c r="R756" s="85" t="e">
        <f t="shared" si="145"/>
        <v>#REF!</v>
      </c>
      <c r="S756" s="84" t="e">
        <f t="shared" si="145"/>
        <v>#REF!</v>
      </c>
      <c r="T756" s="85" t="e">
        <f t="shared" si="146"/>
        <v>#REF!</v>
      </c>
      <c r="U756" s="85" t="e">
        <f t="shared" si="147"/>
        <v>#REF!</v>
      </c>
      <c r="V756" s="86" t="e">
        <f>#REF!</f>
        <v>#REF!</v>
      </c>
      <c r="W756" s="87">
        <f t="shared" si="148"/>
        <v>0</v>
      </c>
      <c r="X756" s="87">
        <f t="shared" si="148"/>
        <v>0</v>
      </c>
      <c r="Y756" s="88">
        <f t="shared" si="149"/>
        <v>0</v>
      </c>
      <c r="Z756" s="88">
        <f t="shared" si="150"/>
        <v>0</v>
      </c>
      <c r="AA756" s="88">
        <f t="shared" si="151"/>
        <v>4</v>
      </c>
    </row>
    <row r="757" spans="9:27">
      <c r="I757" s="82" t="e">
        <f>IF(#REF!&lt;&gt;"",#REF!,"")</f>
        <v>#REF!</v>
      </c>
      <c r="J757" s="82" t="e">
        <f t="shared" si="152"/>
        <v>#REF!</v>
      </c>
      <c r="L757" s="83" t="e">
        <f t="shared" si="153"/>
        <v>#REF!</v>
      </c>
      <c r="M757" s="82" t="e">
        <f t="shared" si="156"/>
        <v>#REF!</v>
      </c>
      <c r="N757" s="82" t="e">
        <f t="shared" si="154"/>
        <v>#REF!</v>
      </c>
      <c r="O757" s="82" t="e">
        <f t="shared" si="155"/>
        <v>#REF!</v>
      </c>
      <c r="Q757" s="84" t="str">
        <f t="shared" si="157"/>
        <v/>
      </c>
      <c r="R757" s="85" t="e">
        <f t="shared" si="145"/>
        <v>#REF!</v>
      </c>
      <c r="S757" s="84" t="e">
        <f t="shared" si="145"/>
        <v>#REF!</v>
      </c>
      <c r="T757" s="85" t="e">
        <f t="shared" si="146"/>
        <v>#REF!</v>
      </c>
      <c r="U757" s="85" t="e">
        <f t="shared" si="147"/>
        <v>#REF!</v>
      </c>
      <c r="V757" s="86" t="e">
        <f>#REF!</f>
        <v>#REF!</v>
      </c>
      <c r="W757" s="87">
        <f t="shared" si="148"/>
        <v>0</v>
      </c>
      <c r="X757" s="87">
        <f t="shared" si="148"/>
        <v>0</v>
      </c>
      <c r="Y757" s="88">
        <f t="shared" si="149"/>
        <v>0</v>
      </c>
      <c r="Z757" s="88">
        <f t="shared" si="150"/>
        <v>0</v>
      </c>
      <c r="AA757" s="88">
        <f t="shared" si="151"/>
        <v>4</v>
      </c>
    </row>
    <row r="758" spans="9:27">
      <c r="I758" s="82" t="e">
        <f>IF(#REF!&lt;&gt;"",#REF!,"")</f>
        <v>#REF!</v>
      </c>
      <c r="J758" s="82" t="e">
        <f t="shared" si="152"/>
        <v>#REF!</v>
      </c>
      <c r="L758" s="83" t="e">
        <f t="shared" si="153"/>
        <v>#REF!</v>
      </c>
      <c r="M758" s="82" t="e">
        <f t="shared" si="156"/>
        <v>#REF!</v>
      </c>
      <c r="N758" s="82" t="e">
        <f t="shared" si="154"/>
        <v>#REF!</v>
      </c>
      <c r="O758" s="82" t="e">
        <f t="shared" si="155"/>
        <v>#REF!</v>
      </c>
      <c r="Q758" s="84" t="str">
        <f t="shared" si="157"/>
        <v/>
      </c>
      <c r="R758" s="85" t="e">
        <f t="shared" si="145"/>
        <v>#REF!</v>
      </c>
      <c r="S758" s="84" t="e">
        <f t="shared" si="145"/>
        <v>#REF!</v>
      </c>
      <c r="T758" s="85" t="e">
        <f t="shared" si="146"/>
        <v>#REF!</v>
      </c>
      <c r="U758" s="85" t="e">
        <f t="shared" si="147"/>
        <v>#REF!</v>
      </c>
      <c r="V758" s="86" t="e">
        <f>#REF!</f>
        <v>#REF!</v>
      </c>
      <c r="W758" s="87">
        <f t="shared" si="148"/>
        <v>0</v>
      </c>
      <c r="X758" s="87">
        <f t="shared" si="148"/>
        <v>0</v>
      </c>
      <c r="Y758" s="88">
        <f t="shared" si="149"/>
        <v>0</v>
      </c>
      <c r="Z758" s="88">
        <f t="shared" si="150"/>
        <v>0</v>
      </c>
      <c r="AA758" s="88">
        <f t="shared" si="151"/>
        <v>4</v>
      </c>
    </row>
    <row r="759" spans="9:27">
      <c r="I759" s="82" t="e">
        <f>IF(#REF!&lt;&gt;"",#REF!,"")</f>
        <v>#REF!</v>
      </c>
      <c r="J759" s="82" t="e">
        <f t="shared" si="152"/>
        <v>#REF!</v>
      </c>
      <c r="L759" s="83" t="e">
        <f t="shared" si="153"/>
        <v>#REF!</v>
      </c>
      <c r="M759" s="82" t="e">
        <f t="shared" si="156"/>
        <v>#REF!</v>
      </c>
      <c r="N759" s="82" t="e">
        <f t="shared" si="154"/>
        <v>#REF!</v>
      </c>
      <c r="O759" s="82" t="e">
        <f t="shared" si="155"/>
        <v>#REF!</v>
      </c>
      <c r="Q759" s="84" t="str">
        <f t="shared" si="157"/>
        <v/>
      </c>
      <c r="R759" s="85" t="e">
        <f t="shared" si="145"/>
        <v>#REF!</v>
      </c>
      <c r="S759" s="84" t="e">
        <f t="shared" si="145"/>
        <v>#REF!</v>
      </c>
      <c r="T759" s="85" t="e">
        <f t="shared" si="146"/>
        <v>#REF!</v>
      </c>
      <c r="U759" s="85" t="e">
        <f t="shared" si="147"/>
        <v>#REF!</v>
      </c>
      <c r="V759" s="86" t="e">
        <f>#REF!</f>
        <v>#REF!</v>
      </c>
      <c r="W759" s="87">
        <f t="shared" si="148"/>
        <v>0</v>
      </c>
      <c r="X759" s="87">
        <f t="shared" si="148"/>
        <v>0</v>
      </c>
      <c r="Y759" s="88">
        <f t="shared" si="149"/>
        <v>0</v>
      </c>
      <c r="Z759" s="88">
        <f t="shared" si="150"/>
        <v>0</v>
      </c>
      <c r="AA759" s="88">
        <f t="shared" si="151"/>
        <v>4</v>
      </c>
    </row>
    <row r="760" spans="9:27">
      <c r="I760" s="82" t="e">
        <f>IF(#REF!&lt;&gt;"",#REF!,"")</f>
        <v>#REF!</v>
      </c>
      <c r="J760" s="82" t="e">
        <f t="shared" si="152"/>
        <v>#REF!</v>
      </c>
      <c r="L760" s="83" t="e">
        <f t="shared" si="153"/>
        <v>#REF!</v>
      </c>
      <c r="M760" s="82" t="e">
        <f t="shared" si="156"/>
        <v>#REF!</v>
      </c>
      <c r="N760" s="82" t="e">
        <f t="shared" si="154"/>
        <v>#REF!</v>
      </c>
      <c r="O760" s="82" t="e">
        <f t="shared" si="155"/>
        <v>#REF!</v>
      </c>
      <c r="Q760" s="84" t="str">
        <f t="shared" si="157"/>
        <v/>
      </c>
      <c r="R760" s="85" t="e">
        <f t="shared" si="145"/>
        <v>#REF!</v>
      </c>
      <c r="S760" s="84" t="e">
        <f t="shared" si="145"/>
        <v>#REF!</v>
      </c>
      <c r="T760" s="85" t="e">
        <f t="shared" si="146"/>
        <v>#REF!</v>
      </c>
      <c r="U760" s="85" t="e">
        <f t="shared" si="147"/>
        <v>#REF!</v>
      </c>
      <c r="V760" s="86" t="e">
        <f>#REF!</f>
        <v>#REF!</v>
      </c>
      <c r="W760" s="87">
        <f t="shared" si="148"/>
        <v>0</v>
      </c>
      <c r="X760" s="87">
        <f t="shared" si="148"/>
        <v>0</v>
      </c>
      <c r="Y760" s="88">
        <f t="shared" si="149"/>
        <v>0</v>
      </c>
      <c r="Z760" s="88">
        <f t="shared" si="150"/>
        <v>0</v>
      </c>
      <c r="AA760" s="88">
        <f t="shared" si="151"/>
        <v>4</v>
      </c>
    </row>
    <row r="761" spans="9:27">
      <c r="I761" s="82" t="e">
        <f>IF(#REF!&lt;&gt;"",#REF!,"")</f>
        <v>#REF!</v>
      </c>
      <c r="J761" s="82" t="e">
        <f t="shared" si="152"/>
        <v>#REF!</v>
      </c>
      <c r="L761" s="83" t="e">
        <f t="shared" si="153"/>
        <v>#REF!</v>
      </c>
      <c r="M761" s="82" t="e">
        <f t="shared" si="156"/>
        <v>#REF!</v>
      </c>
      <c r="N761" s="82" t="e">
        <f t="shared" si="154"/>
        <v>#REF!</v>
      </c>
      <c r="O761" s="82" t="e">
        <f t="shared" si="155"/>
        <v>#REF!</v>
      </c>
      <c r="Q761" s="84" t="str">
        <f t="shared" si="157"/>
        <v/>
      </c>
      <c r="R761" s="85" t="e">
        <f t="shared" si="145"/>
        <v>#REF!</v>
      </c>
      <c r="S761" s="84" t="e">
        <f t="shared" si="145"/>
        <v>#REF!</v>
      </c>
      <c r="T761" s="85" t="e">
        <f t="shared" si="146"/>
        <v>#REF!</v>
      </c>
      <c r="U761" s="85" t="e">
        <f t="shared" si="147"/>
        <v>#REF!</v>
      </c>
      <c r="V761" s="86" t="e">
        <f>#REF!</f>
        <v>#REF!</v>
      </c>
      <c r="W761" s="87">
        <f t="shared" si="148"/>
        <v>0</v>
      </c>
      <c r="X761" s="87">
        <f t="shared" si="148"/>
        <v>0</v>
      </c>
      <c r="Y761" s="88">
        <f t="shared" si="149"/>
        <v>0</v>
      </c>
      <c r="Z761" s="88">
        <f t="shared" si="150"/>
        <v>0</v>
      </c>
      <c r="AA761" s="88">
        <f t="shared" si="151"/>
        <v>4</v>
      </c>
    </row>
    <row r="762" spans="9:27">
      <c r="I762" s="82" t="e">
        <f>IF(#REF!&lt;&gt;"",#REF!,"")</f>
        <v>#REF!</v>
      </c>
      <c r="J762" s="82" t="e">
        <f t="shared" si="152"/>
        <v>#REF!</v>
      </c>
      <c r="L762" s="83" t="e">
        <f t="shared" si="153"/>
        <v>#REF!</v>
      </c>
      <c r="M762" s="82" t="e">
        <f t="shared" si="156"/>
        <v>#REF!</v>
      </c>
      <c r="N762" s="82" t="e">
        <f t="shared" si="154"/>
        <v>#REF!</v>
      </c>
      <c r="O762" s="82" t="e">
        <f t="shared" si="155"/>
        <v>#REF!</v>
      </c>
      <c r="Q762" s="84" t="str">
        <f t="shared" si="157"/>
        <v/>
      </c>
      <c r="R762" s="85" t="e">
        <f t="shared" si="145"/>
        <v>#REF!</v>
      </c>
      <c r="S762" s="84" t="e">
        <f t="shared" si="145"/>
        <v>#REF!</v>
      </c>
      <c r="T762" s="85" t="e">
        <f t="shared" si="146"/>
        <v>#REF!</v>
      </c>
      <c r="U762" s="85" t="e">
        <f t="shared" si="147"/>
        <v>#REF!</v>
      </c>
      <c r="V762" s="86" t="e">
        <f>#REF!</f>
        <v>#REF!</v>
      </c>
      <c r="W762" s="87">
        <f t="shared" si="148"/>
        <v>0</v>
      </c>
      <c r="X762" s="87">
        <f t="shared" si="148"/>
        <v>0</v>
      </c>
      <c r="Y762" s="88">
        <f t="shared" si="149"/>
        <v>0</v>
      </c>
      <c r="Z762" s="88">
        <f t="shared" si="150"/>
        <v>0</v>
      </c>
      <c r="AA762" s="88">
        <f t="shared" si="151"/>
        <v>4</v>
      </c>
    </row>
    <row r="763" spans="9:27">
      <c r="I763" s="82" t="e">
        <f>IF(#REF!&lt;&gt;"",#REF!,"")</f>
        <v>#REF!</v>
      </c>
      <c r="J763" s="82" t="e">
        <f t="shared" si="152"/>
        <v>#REF!</v>
      </c>
      <c r="L763" s="83" t="e">
        <f t="shared" si="153"/>
        <v>#REF!</v>
      </c>
      <c r="M763" s="82" t="e">
        <f t="shared" si="156"/>
        <v>#REF!</v>
      </c>
      <c r="N763" s="82" t="e">
        <f t="shared" si="154"/>
        <v>#REF!</v>
      </c>
      <c r="O763" s="82" t="e">
        <f t="shared" si="155"/>
        <v>#REF!</v>
      </c>
      <c r="Q763" s="84" t="str">
        <f t="shared" si="157"/>
        <v/>
      </c>
      <c r="R763" s="85" t="e">
        <f t="shared" si="145"/>
        <v>#REF!</v>
      </c>
      <c r="S763" s="84" t="e">
        <f t="shared" si="145"/>
        <v>#REF!</v>
      </c>
      <c r="T763" s="85" t="e">
        <f t="shared" si="146"/>
        <v>#REF!</v>
      </c>
      <c r="U763" s="85" t="e">
        <f t="shared" si="147"/>
        <v>#REF!</v>
      </c>
      <c r="V763" s="86" t="e">
        <f>#REF!</f>
        <v>#REF!</v>
      </c>
      <c r="W763" s="87">
        <f t="shared" si="148"/>
        <v>0</v>
      </c>
      <c r="X763" s="87">
        <f t="shared" si="148"/>
        <v>0</v>
      </c>
      <c r="Y763" s="88">
        <f t="shared" si="149"/>
        <v>0</v>
      </c>
      <c r="Z763" s="88">
        <f t="shared" si="150"/>
        <v>0</v>
      </c>
      <c r="AA763" s="88">
        <f t="shared" si="151"/>
        <v>4</v>
      </c>
    </row>
    <row r="764" spans="9:27">
      <c r="I764" s="82" t="e">
        <f>IF(#REF!&lt;&gt;"",#REF!,"")</f>
        <v>#REF!</v>
      </c>
      <c r="J764" s="82" t="e">
        <f t="shared" si="152"/>
        <v>#REF!</v>
      </c>
      <c r="L764" s="83" t="e">
        <f t="shared" si="153"/>
        <v>#REF!</v>
      </c>
      <c r="M764" s="82" t="e">
        <f t="shared" si="156"/>
        <v>#REF!</v>
      </c>
      <c r="N764" s="82" t="e">
        <f t="shared" si="154"/>
        <v>#REF!</v>
      </c>
      <c r="O764" s="82" t="e">
        <f t="shared" si="155"/>
        <v>#REF!</v>
      </c>
      <c r="Q764" s="84" t="str">
        <f t="shared" si="157"/>
        <v/>
      </c>
      <c r="R764" s="85" t="e">
        <f t="shared" si="145"/>
        <v>#REF!</v>
      </c>
      <c r="S764" s="84" t="e">
        <f t="shared" si="145"/>
        <v>#REF!</v>
      </c>
      <c r="T764" s="85" t="e">
        <f t="shared" si="146"/>
        <v>#REF!</v>
      </c>
      <c r="U764" s="85" t="e">
        <f t="shared" si="147"/>
        <v>#REF!</v>
      </c>
      <c r="V764" s="86" t="e">
        <f>#REF!</f>
        <v>#REF!</v>
      </c>
      <c r="W764" s="87">
        <f t="shared" si="148"/>
        <v>0</v>
      </c>
      <c r="X764" s="87">
        <f t="shared" si="148"/>
        <v>0</v>
      </c>
      <c r="Y764" s="88">
        <f t="shared" si="149"/>
        <v>0</v>
      </c>
      <c r="Z764" s="88">
        <f t="shared" si="150"/>
        <v>0</v>
      </c>
      <c r="AA764" s="88">
        <f t="shared" si="151"/>
        <v>4</v>
      </c>
    </row>
    <row r="765" spans="9:27">
      <c r="I765" s="82" t="e">
        <f>IF(#REF!&lt;&gt;"",#REF!,"")</f>
        <v>#REF!</v>
      </c>
      <c r="J765" s="82" t="e">
        <f t="shared" si="152"/>
        <v>#REF!</v>
      </c>
      <c r="L765" s="83" t="e">
        <f t="shared" si="153"/>
        <v>#REF!</v>
      </c>
      <c r="M765" s="82" t="e">
        <f t="shared" si="156"/>
        <v>#REF!</v>
      </c>
      <c r="N765" s="82" t="e">
        <f t="shared" si="154"/>
        <v>#REF!</v>
      </c>
      <c r="O765" s="82" t="e">
        <f t="shared" si="155"/>
        <v>#REF!</v>
      </c>
      <c r="Q765" s="84" t="str">
        <f t="shared" si="157"/>
        <v/>
      </c>
      <c r="R765" s="85" t="e">
        <f t="shared" si="145"/>
        <v>#REF!</v>
      </c>
      <c r="S765" s="84" t="e">
        <f t="shared" si="145"/>
        <v>#REF!</v>
      </c>
      <c r="T765" s="85" t="e">
        <f t="shared" si="146"/>
        <v>#REF!</v>
      </c>
      <c r="U765" s="85" t="e">
        <f t="shared" si="147"/>
        <v>#REF!</v>
      </c>
      <c r="V765" s="86" t="e">
        <f>#REF!</f>
        <v>#REF!</v>
      </c>
      <c r="W765" s="87">
        <f t="shared" si="148"/>
        <v>0</v>
      </c>
      <c r="X765" s="87">
        <f t="shared" si="148"/>
        <v>0</v>
      </c>
      <c r="Y765" s="88">
        <f t="shared" si="149"/>
        <v>0</v>
      </c>
      <c r="Z765" s="88">
        <f t="shared" si="150"/>
        <v>0</v>
      </c>
      <c r="AA765" s="88">
        <f t="shared" si="151"/>
        <v>4</v>
      </c>
    </row>
    <row r="766" spans="9:27">
      <c r="I766" s="82" t="e">
        <f>IF(#REF!&lt;&gt;"",#REF!,"")</f>
        <v>#REF!</v>
      </c>
      <c r="J766" s="82" t="e">
        <f t="shared" si="152"/>
        <v>#REF!</v>
      </c>
      <c r="L766" s="83" t="e">
        <f t="shared" si="153"/>
        <v>#REF!</v>
      </c>
      <c r="M766" s="82" t="e">
        <f t="shared" si="156"/>
        <v>#REF!</v>
      </c>
      <c r="N766" s="82" t="e">
        <f t="shared" si="154"/>
        <v>#REF!</v>
      </c>
      <c r="O766" s="82" t="e">
        <f t="shared" si="155"/>
        <v>#REF!</v>
      </c>
      <c r="Q766" s="84" t="str">
        <f t="shared" si="157"/>
        <v/>
      </c>
      <c r="R766" s="85" t="e">
        <f t="shared" si="145"/>
        <v>#REF!</v>
      </c>
      <c r="S766" s="84" t="e">
        <f t="shared" si="145"/>
        <v>#REF!</v>
      </c>
      <c r="T766" s="85" t="e">
        <f t="shared" si="146"/>
        <v>#REF!</v>
      </c>
      <c r="U766" s="85" t="e">
        <f t="shared" si="147"/>
        <v>#REF!</v>
      </c>
      <c r="V766" s="86" t="e">
        <f>#REF!</f>
        <v>#REF!</v>
      </c>
      <c r="W766" s="87">
        <f t="shared" si="148"/>
        <v>0</v>
      </c>
      <c r="X766" s="87">
        <f t="shared" si="148"/>
        <v>0</v>
      </c>
      <c r="Y766" s="88">
        <f t="shared" si="149"/>
        <v>0</v>
      </c>
      <c r="Z766" s="88">
        <f t="shared" si="150"/>
        <v>0</v>
      </c>
      <c r="AA766" s="88">
        <f t="shared" si="151"/>
        <v>4</v>
      </c>
    </row>
    <row r="767" spans="9:27">
      <c r="I767" s="82" t="e">
        <f>IF(#REF!&lt;&gt;"",#REF!,"")</f>
        <v>#REF!</v>
      </c>
      <c r="J767" s="82" t="e">
        <f t="shared" si="152"/>
        <v>#REF!</v>
      </c>
      <c r="L767" s="83" t="e">
        <f t="shared" si="153"/>
        <v>#REF!</v>
      </c>
      <c r="M767" s="82" t="e">
        <f t="shared" si="156"/>
        <v>#REF!</v>
      </c>
      <c r="N767" s="82" t="e">
        <f t="shared" si="154"/>
        <v>#REF!</v>
      </c>
      <c r="O767" s="82" t="e">
        <f t="shared" si="155"/>
        <v>#REF!</v>
      </c>
      <c r="Q767" s="84" t="str">
        <f t="shared" si="157"/>
        <v/>
      </c>
      <c r="R767" s="85" t="e">
        <f t="shared" si="145"/>
        <v>#REF!</v>
      </c>
      <c r="S767" s="84" t="e">
        <f t="shared" si="145"/>
        <v>#REF!</v>
      </c>
      <c r="T767" s="85" t="e">
        <f t="shared" si="146"/>
        <v>#REF!</v>
      </c>
      <c r="U767" s="85" t="e">
        <f t="shared" si="147"/>
        <v>#REF!</v>
      </c>
      <c r="V767" s="86" t="e">
        <f>#REF!</f>
        <v>#REF!</v>
      </c>
      <c r="W767" s="87">
        <f t="shared" si="148"/>
        <v>0</v>
      </c>
      <c r="X767" s="87">
        <f t="shared" si="148"/>
        <v>0</v>
      </c>
      <c r="Y767" s="88">
        <f t="shared" si="149"/>
        <v>0</v>
      </c>
      <c r="Z767" s="88">
        <f t="shared" si="150"/>
        <v>0</v>
      </c>
      <c r="AA767" s="88">
        <f t="shared" si="151"/>
        <v>4</v>
      </c>
    </row>
    <row r="768" spans="9:27">
      <c r="I768" s="82" t="e">
        <f>IF(#REF!&lt;&gt;"",#REF!,"")</f>
        <v>#REF!</v>
      </c>
      <c r="J768" s="82" t="e">
        <f t="shared" si="152"/>
        <v>#REF!</v>
      </c>
      <c r="L768" s="83" t="e">
        <f t="shared" si="153"/>
        <v>#REF!</v>
      </c>
      <c r="M768" s="82" t="e">
        <f t="shared" si="156"/>
        <v>#REF!</v>
      </c>
      <c r="N768" s="82" t="e">
        <f t="shared" si="154"/>
        <v>#REF!</v>
      </c>
      <c r="O768" s="82" t="e">
        <f t="shared" si="155"/>
        <v>#REF!</v>
      </c>
      <c r="Q768" s="84" t="str">
        <f t="shared" si="157"/>
        <v/>
      </c>
      <c r="R768" s="85" t="e">
        <f t="shared" ref="R768:S831" si="158">IF(L768="","",L768)</f>
        <v>#REF!</v>
      </c>
      <c r="S768" s="84" t="e">
        <f t="shared" si="158"/>
        <v>#REF!</v>
      </c>
      <c r="T768" s="85" t="e">
        <f t="shared" ref="T768:T831" si="159">IF(W768=1,"",N768)</f>
        <v>#REF!</v>
      </c>
      <c r="U768" s="85" t="e">
        <f t="shared" ref="U768:U831" si="160">IF(OR(W768=1,X768=1),"",O768)</f>
        <v>#REF!</v>
      </c>
      <c r="V768" s="86" t="e">
        <f>#REF!</f>
        <v>#REF!</v>
      </c>
      <c r="W768" s="87">
        <f t="shared" si="148"/>
        <v>0</v>
      </c>
      <c r="X768" s="87">
        <f t="shared" si="148"/>
        <v>0</v>
      </c>
      <c r="Y768" s="88">
        <f t="shared" si="149"/>
        <v>0</v>
      </c>
      <c r="Z768" s="88">
        <f t="shared" si="150"/>
        <v>0</v>
      </c>
      <c r="AA768" s="88">
        <f t="shared" si="151"/>
        <v>4</v>
      </c>
    </row>
    <row r="769" spans="9:27">
      <c r="I769" s="82" t="e">
        <f>IF(#REF!&lt;&gt;"",#REF!,"")</f>
        <v>#REF!</v>
      </c>
      <c r="J769" s="82" t="e">
        <f t="shared" si="152"/>
        <v>#REF!</v>
      </c>
      <c r="L769" s="83" t="e">
        <f t="shared" si="153"/>
        <v>#REF!</v>
      </c>
      <c r="M769" s="82" t="e">
        <f t="shared" si="156"/>
        <v>#REF!</v>
      </c>
      <c r="N769" s="82" t="e">
        <f t="shared" si="154"/>
        <v>#REF!</v>
      </c>
      <c r="O769" s="82" t="e">
        <f t="shared" si="155"/>
        <v>#REF!</v>
      </c>
      <c r="Q769" s="84" t="str">
        <f t="shared" si="157"/>
        <v/>
      </c>
      <c r="R769" s="85" t="e">
        <f t="shared" si="158"/>
        <v>#REF!</v>
      </c>
      <c r="S769" s="84" t="e">
        <f t="shared" si="158"/>
        <v>#REF!</v>
      </c>
      <c r="T769" s="85" t="e">
        <f t="shared" si="159"/>
        <v>#REF!</v>
      </c>
      <c r="U769" s="85" t="e">
        <f t="shared" si="160"/>
        <v>#REF!</v>
      </c>
      <c r="V769" s="86" t="e">
        <f>#REF!</f>
        <v>#REF!</v>
      </c>
      <c r="W769" s="87">
        <f t="shared" ref="W769:X832" si="161">COUNTIFS(R769,"&gt;&lt;")</f>
        <v>0</v>
      </c>
      <c r="X769" s="87">
        <f t="shared" si="161"/>
        <v>0</v>
      </c>
      <c r="Y769" s="88">
        <f t="shared" ref="Y769:Y832" si="162">COUNTIFS(R769:U769,"*")</f>
        <v>0</v>
      </c>
      <c r="Z769" s="88">
        <f t="shared" ref="Z769:Z832" si="163">COUNTIFS(R769:U769,"&gt;&lt;")</f>
        <v>0</v>
      </c>
      <c r="AA769" s="88">
        <f t="shared" ref="AA769:AA832" si="164">COUNTIFS(R769:U769,"&lt;&gt;")</f>
        <v>4</v>
      </c>
    </row>
    <row r="770" spans="9:27">
      <c r="I770" s="82" t="e">
        <f>IF(#REF!&lt;&gt;"",#REF!,"")</f>
        <v>#REF!</v>
      </c>
      <c r="J770" s="82" t="e">
        <f t="shared" si="152"/>
        <v>#REF!</v>
      </c>
      <c r="L770" s="83" t="e">
        <f t="shared" si="153"/>
        <v>#REF!</v>
      </c>
      <c r="M770" s="82" t="e">
        <f t="shared" si="156"/>
        <v>#REF!</v>
      </c>
      <c r="N770" s="82" t="e">
        <f t="shared" si="154"/>
        <v>#REF!</v>
      </c>
      <c r="O770" s="82" t="e">
        <f t="shared" si="155"/>
        <v>#REF!</v>
      </c>
      <c r="Q770" s="84" t="str">
        <f t="shared" si="157"/>
        <v/>
      </c>
      <c r="R770" s="85" t="e">
        <f t="shared" si="158"/>
        <v>#REF!</v>
      </c>
      <c r="S770" s="84" t="e">
        <f t="shared" si="158"/>
        <v>#REF!</v>
      </c>
      <c r="T770" s="85" t="e">
        <f t="shared" si="159"/>
        <v>#REF!</v>
      </c>
      <c r="U770" s="85" t="e">
        <f t="shared" si="160"/>
        <v>#REF!</v>
      </c>
      <c r="V770" s="86" t="e">
        <f>#REF!</f>
        <v>#REF!</v>
      </c>
      <c r="W770" s="87">
        <f t="shared" si="161"/>
        <v>0</v>
      </c>
      <c r="X770" s="87">
        <f t="shared" si="161"/>
        <v>0</v>
      </c>
      <c r="Y770" s="88">
        <f t="shared" si="162"/>
        <v>0</v>
      </c>
      <c r="Z770" s="88">
        <f t="shared" si="163"/>
        <v>0</v>
      </c>
      <c r="AA770" s="88">
        <f t="shared" si="164"/>
        <v>4</v>
      </c>
    </row>
    <row r="771" spans="9:27">
      <c r="I771" s="82" t="e">
        <f>IF(#REF!&lt;&gt;"",#REF!,"")</f>
        <v>#REF!</v>
      </c>
      <c r="J771" s="82" t="e">
        <f t="shared" ref="J771:J834" si="165">LEFT(I771,1)</f>
        <v>#REF!</v>
      </c>
      <c r="L771" s="83" t="e">
        <f t="shared" ref="L771:L834" si="166">IF(OR(J771="E",J771="L",J771="M"),"",I771)</f>
        <v>#REF!</v>
      </c>
      <c r="M771" s="82" t="e">
        <f t="shared" si="156"/>
        <v>#REF!</v>
      </c>
      <c r="N771" s="82" t="e">
        <f t="shared" ref="N771:N834" si="167">IF(OR(J771="D",J771="E",J771="L"),"",I771)</f>
        <v>#REF!</v>
      </c>
      <c r="O771" s="82" t="e">
        <f t="shared" ref="O771:O834" si="168">IF(OR(J771="D",J771="E",J771="M"),"",I771)</f>
        <v>#REF!</v>
      </c>
      <c r="Q771" s="84" t="str">
        <f t="shared" si="157"/>
        <v/>
      </c>
      <c r="R771" s="85" t="e">
        <f t="shared" si="158"/>
        <v>#REF!</v>
      </c>
      <c r="S771" s="84" t="e">
        <f t="shared" si="158"/>
        <v>#REF!</v>
      </c>
      <c r="T771" s="85" t="e">
        <f t="shared" si="159"/>
        <v>#REF!</v>
      </c>
      <c r="U771" s="85" t="e">
        <f t="shared" si="160"/>
        <v>#REF!</v>
      </c>
      <c r="V771" s="86" t="e">
        <f>#REF!</f>
        <v>#REF!</v>
      </c>
      <c r="W771" s="87">
        <f t="shared" si="161"/>
        <v>0</v>
      </c>
      <c r="X771" s="87">
        <f t="shared" si="161"/>
        <v>0</v>
      </c>
      <c r="Y771" s="88">
        <f t="shared" si="162"/>
        <v>0</v>
      </c>
      <c r="Z771" s="88">
        <f t="shared" si="163"/>
        <v>0</v>
      </c>
      <c r="AA771" s="88">
        <f t="shared" si="164"/>
        <v>4</v>
      </c>
    </row>
    <row r="772" spans="9:27">
      <c r="I772" s="82" t="e">
        <f>IF(#REF!&lt;&gt;"",#REF!,"")</f>
        <v>#REF!</v>
      </c>
      <c r="J772" s="82" t="e">
        <f t="shared" si="165"/>
        <v>#REF!</v>
      </c>
      <c r="L772" s="83" t="e">
        <f t="shared" si="166"/>
        <v>#REF!</v>
      </c>
      <c r="M772" s="82" t="e">
        <f t="shared" si="156"/>
        <v>#REF!</v>
      </c>
      <c r="N772" s="82" t="e">
        <f t="shared" si="167"/>
        <v>#REF!</v>
      </c>
      <c r="O772" s="82" t="e">
        <f t="shared" si="168"/>
        <v>#REF!</v>
      </c>
      <c r="Q772" s="84" t="str">
        <f t="shared" si="157"/>
        <v/>
      </c>
      <c r="R772" s="85" t="e">
        <f t="shared" si="158"/>
        <v>#REF!</v>
      </c>
      <c r="S772" s="84" t="e">
        <f t="shared" si="158"/>
        <v>#REF!</v>
      </c>
      <c r="T772" s="85" t="e">
        <f t="shared" si="159"/>
        <v>#REF!</v>
      </c>
      <c r="U772" s="85" t="e">
        <f t="shared" si="160"/>
        <v>#REF!</v>
      </c>
      <c r="V772" s="86" t="e">
        <f>#REF!</f>
        <v>#REF!</v>
      </c>
      <c r="W772" s="87">
        <f t="shared" si="161"/>
        <v>0</v>
      </c>
      <c r="X772" s="87">
        <f t="shared" si="161"/>
        <v>0</v>
      </c>
      <c r="Y772" s="88">
        <f t="shared" si="162"/>
        <v>0</v>
      </c>
      <c r="Z772" s="88">
        <f t="shared" si="163"/>
        <v>0</v>
      </c>
      <c r="AA772" s="88">
        <f t="shared" si="164"/>
        <v>4</v>
      </c>
    </row>
    <row r="773" spans="9:27">
      <c r="I773" s="82" t="e">
        <f>IF(#REF!&lt;&gt;"",#REF!,"")</f>
        <v>#REF!</v>
      </c>
      <c r="J773" s="82" t="e">
        <f t="shared" si="165"/>
        <v>#REF!</v>
      </c>
      <c r="L773" s="83" t="e">
        <f t="shared" si="166"/>
        <v>#REF!</v>
      </c>
      <c r="M773" s="82" t="e">
        <f t="shared" si="156"/>
        <v>#REF!</v>
      </c>
      <c r="N773" s="82" t="e">
        <f t="shared" si="167"/>
        <v>#REF!</v>
      </c>
      <c r="O773" s="82" t="e">
        <f t="shared" si="168"/>
        <v>#REF!</v>
      </c>
      <c r="Q773" s="84" t="str">
        <f t="shared" si="157"/>
        <v/>
      </c>
      <c r="R773" s="85" t="e">
        <f t="shared" si="158"/>
        <v>#REF!</v>
      </c>
      <c r="S773" s="84" t="e">
        <f t="shared" si="158"/>
        <v>#REF!</v>
      </c>
      <c r="T773" s="85" t="e">
        <f t="shared" si="159"/>
        <v>#REF!</v>
      </c>
      <c r="U773" s="85" t="e">
        <f t="shared" si="160"/>
        <v>#REF!</v>
      </c>
      <c r="V773" s="86" t="e">
        <f>#REF!</f>
        <v>#REF!</v>
      </c>
      <c r="W773" s="87">
        <f t="shared" si="161"/>
        <v>0</v>
      </c>
      <c r="X773" s="87">
        <f t="shared" si="161"/>
        <v>0</v>
      </c>
      <c r="Y773" s="88">
        <f t="shared" si="162"/>
        <v>0</v>
      </c>
      <c r="Z773" s="88">
        <f t="shared" si="163"/>
        <v>0</v>
      </c>
      <c r="AA773" s="88">
        <f t="shared" si="164"/>
        <v>4</v>
      </c>
    </row>
    <row r="774" spans="9:27">
      <c r="I774" s="82" t="e">
        <f>IF(#REF!&lt;&gt;"",#REF!,"")</f>
        <v>#REF!</v>
      </c>
      <c r="J774" s="82" t="e">
        <f t="shared" si="165"/>
        <v>#REF!</v>
      </c>
      <c r="L774" s="83" t="e">
        <f t="shared" si="166"/>
        <v>#REF!</v>
      </c>
      <c r="M774" s="82" t="e">
        <f t="shared" ref="M774:M837" si="169">IF(OR(J774="D",J774="L",J774="M"),"",I774)</f>
        <v>#REF!</v>
      </c>
      <c r="N774" s="82" t="e">
        <f t="shared" si="167"/>
        <v>#REF!</v>
      </c>
      <c r="O774" s="82" t="e">
        <f t="shared" si="168"/>
        <v>#REF!</v>
      </c>
      <c r="Q774" s="84" t="str">
        <f t="shared" si="157"/>
        <v/>
      </c>
      <c r="R774" s="85" t="e">
        <f t="shared" si="158"/>
        <v>#REF!</v>
      </c>
      <c r="S774" s="84" t="e">
        <f t="shared" si="158"/>
        <v>#REF!</v>
      </c>
      <c r="T774" s="85" t="e">
        <f t="shared" si="159"/>
        <v>#REF!</v>
      </c>
      <c r="U774" s="85" t="e">
        <f t="shared" si="160"/>
        <v>#REF!</v>
      </c>
      <c r="V774" s="86" t="e">
        <f>#REF!</f>
        <v>#REF!</v>
      </c>
      <c r="W774" s="87">
        <f t="shared" si="161"/>
        <v>0</v>
      </c>
      <c r="X774" s="87">
        <f t="shared" si="161"/>
        <v>0</v>
      </c>
      <c r="Y774" s="88">
        <f t="shared" si="162"/>
        <v>0</v>
      </c>
      <c r="Z774" s="88">
        <f t="shared" si="163"/>
        <v>0</v>
      </c>
      <c r="AA774" s="88">
        <f t="shared" si="164"/>
        <v>4</v>
      </c>
    </row>
    <row r="775" spans="9:27">
      <c r="I775" s="82" t="e">
        <f>IF(#REF!&lt;&gt;"",#REF!,"")</f>
        <v>#REF!</v>
      </c>
      <c r="J775" s="82" t="e">
        <f t="shared" si="165"/>
        <v>#REF!</v>
      </c>
      <c r="L775" s="83" t="e">
        <f t="shared" si="166"/>
        <v>#REF!</v>
      </c>
      <c r="M775" s="82" t="e">
        <f t="shared" si="169"/>
        <v>#REF!</v>
      </c>
      <c r="N775" s="82" t="e">
        <f t="shared" si="167"/>
        <v>#REF!</v>
      </c>
      <c r="O775" s="82" t="e">
        <f t="shared" si="168"/>
        <v>#REF!</v>
      </c>
      <c r="Q775" s="84" t="str">
        <f t="shared" si="157"/>
        <v/>
      </c>
      <c r="R775" s="85" t="e">
        <f t="shared" si="158"/>
        <v>#REF!</v>
      </c>
      <c r="S775" s="84" t="e">
        <f t="shared" si="158"/>
        <v>#REF!</v>
      </c>
      <c r="T775" s="85" t="e">
        <f t="shared" si="159"/>
        <v>#REF!</v>
      </c>
      <c r="U775" s="85" t="e">
        <f t="shared" si="160"/>
        <v>#REF!</v>
      </c>
      <c r="V775" s="86" t="e">
        <f>#REF!</f>
        <v>#REF!</v>
      </c>
      <c r="W775" s="87">
        <f t="shared" si="161"/>
        <v>0</v>
      </c>
      <c r="X775" s="87">
        <f t="shared" si="161"/>
        <v>0</v>
      </c>
      <c r="Y775" s="88">
        <f t="shared" si="162"/>
        <v>0</v>
      </c>
      <c r="Z775" s="88">
        <f t="shared" si="163"/>
        <v>0</v>
      </c>
      <c r="AA775" s="88">
        <f t="shared" si="164"/>
        <v>4</v>
      </c>
    </row>
    <row r="776" spans="9:27">
      <c r="I776" s="82" t="e">
        <f>IF(#REF!&lt;&gt;"",#REF!,"")</f>
        <v>#REF!</v>
      </c>
      <c r="J776" s="82" t="e">
        <f t="shared" si="165"/>
        <v>#REF!</v>
      </c>
      <c r="L776" s="83" t="e">
        <f t="shared" si="166"/>
        <v>#REF!</v>
      </c>
      <c r="M776" s="82" t="e">
        <f t="shared" si="169"/>
        <v>#REF!</v>
      </c>
      <c r="N776" s="82" t="e">
        <f t="shared" si="167"/>
        <v>#REF!</v>
      </c>
      <c r="O776" s="82" t="e">
        <f t="shared" si="168"/>
        <v>#REF!</v>
      </c>
      <c r="Q776" s="84" t="str">
        <f t="shared" si="157"/>
        <v/>
      </c>
      <c r="R776" s="85" t="e">
        <f t="shared" si="158"/>
        <v>#REF!</v>
      </c>
      <c r="S776" s="84" t="e">
        <f t="shared" si="158"/>
        <v>#REF!</v>
      </c>
      <c r="T776" s="85" t="e">
        <f t="shared" si="159"/>
        <v>#REF!</v>
      </c>
      <c r="U776" s="85" t="e">
        <f t="shared" si="160"/>
        <v>#REF!</v>
      </c>
      <c r="V776" s="86" t="e">
        <f>#REF!</f>
        <v>#REF!</v>
      </c>
      <c r="W776" s="87">
        <f t="shared" si="161"/>
        <v>0</v>
      </c>
      <c r="X776" s="87">
        <f t="shared" si="161"/>
        <v>0</v>
      </c>
      <c r="Y776" s="88">
        <f t="shared" si="162"/>
        <v>0</v>
      </c>
      <c r="Z776" s="88">
        <f t="shared" si="163"/>
        <v>0</v>
      </c>
      <c r="AA776" s="88">
        <f t="shared" si="164"/>
        <v>4</v>
      </c>
    </row>
    <row r="777" spans="9:27">
      <c r="I777" s="82" t="e">
        <f>IF(#REF!&lt;&gt;"",#REF!,"")</f>
        <v>#REF!</v>
      </c>
      <c r="J777" s="82" t="e">
        <f t="shared" si="165"/>
        <v>#REF!</v>
      </c>
      <c r="L777" s="83" t="e">
        <f t="shared" si="166"/>
        <v>#REF!</v>
      </c>
      <c r="M777" s="82" t="e">
        <f t="shared" si="169"/>
        <v>#REF!</v>
      </c>
      <c r="N777" s="82" t="e">
        <f t="shared" si="167"/>
        <v>#REF!</v>
      </c>
      <c r="O777" s="82" t="e">
        <f t="shared" si="168"/>
        <v>#REF!</v>
      </c>
      <c r="Q777" s="84" t="str">
        <f t="shared" si="157"/>
        <v/>
      </c>
      <c r="R777" s="85" t="e">
        <f t="shared" si="158"/>
        <v>#REF!</v>
      </c>
      <c r="S777" s="84" t="e">
        <f t="shared" si="158"/>
        <v>#REF!</v>
      </c>
      <c r="T777" s="85" t="e">
        <f t="shared" si="159"/>
        <v>#REF!</v>
      </c>
      <c r="U777" s="85" t="e">
        <f t="shared" si="160"/>
        <v>#REF!</v>
      </c>
      <c r="V777" s="86" t="e">
        <f>#REF!</f>
        <v>#REF!</v>
      </c>
      <c r="W777" s="87">
        <f t="shared" si="161"/>
        <v>0</v>
      </c>
      <c r="X777" s="87">
        <f t="shared" si="161"/>
        <v>0</v>
      </c>
      <c r="Y777" s="88">
        <f t="shared" si="162"/>
        <v>0</v>
      </c>
      <c r="Z777" s="88">
        <f t="shared" si="163"/>
        <v>0</v>
      </c>
      <c r="AA777" s="88">
        <f t="shared" si="164"/>
        <v>4</v>
      </c>
    </row>
    <row r="778" spans="9:27">
      <c r="I778" s="82" t="e">
        <f>IF(#REF!&lt;&gt;"",#REF!,"")</f>
        <v>#REF!</v>
      </c>
      <c r="J778" s="82" t="e">
        <f t="shared" si="165"/>
        <v>#REF!</v>
      </c>
      <c r="L778" s="83" t="e">
        <f t="shared" si="166"/>
        <v>#REF!</v>
      </c>
      <c r="M778" s="82" t="e">
        <f t="shared" si="169"/>
        <v>#REF!</v>
      </c>
      <c r="N778" s="82" t="e">
        <f t="shared" si="167"/>
        <v>#REF!</v>
      </c>
      <c r="O778" s="82" t="e">
        <f t="shared" si="168"/>
        <v>#REF!</v>
      </c>
      <c r="Q778" s="84" t="str">
        <f t="shared" si="157"/>
        <v/>
      </c>
      <c r="R778" s="85" t="e">
        <f t="shared" si="158"/>
        <v>#REF!</v>
      </c>
      <c r="S778" s="84" t="e">
        <f t="shared" si="158"/>
        <v>#REF!</v>
      </c>
      <c r="T778" s="85" t="e">
        <f t="shared" si="159"/>
        <v>#REF!</v>
      </c>
      <c r="U778" s="85" t="e">
        <f t="shared" si="160"/>
        <v>#REF!</v>
      </c>
      <c r="V778" s="86" t="e">
        <f>#REF!</f>
        <v>#REF!</v>
      </c>
      <c r="W778" s="87">
        <f t="shared" si="161"/>
        <v>0</v>
      </c>
      <c r="X778" s="87">
        <f t="shared" si="161"/>
        <v>0</v>
      </c>
      <c r="Y778" s="88">
        <f t="shared" si="162"/>
        <v>0</v>
      </c>
      <c r="Z778" s="88">
        <f t="shared" si="163"/>
        <v>0</v>
      </c>
      <c r="AA778" s="88">
        <f t="shared" si="164"/>
        <v>4</v>
      </c>
    </row>
    <row r="779" spans="9:27">
      <c r="I779" s="82" t="e">
        <f>IF(#REF!&lt;&gt;"",#REF!,"")</f>
        <v>#REF!</v>
      </c>
      <c r="J779" s="82" t="e">
        <f t="shared" si="165"/>
        <v>#REF!</v>
      </c>
      <c r="L779" s="83" t="e">
        <f t="shared" si="166"/>
        <v>#REF!</v>
      </c>
      <c r="M779" s="82" t="e">
        <f t="shared" si="169"/>
        <v>#REF!</v>
      </c>
      <c r="N779" s="82" t="e">
        <f t="shared" si="167"/>
        <v>#REF!</v>
      </c>
      <c r="O779" s="82" t="e">
        <f t="shared" si="168"/>
        <v>#REF!</v>
      </c>
      <c r="Q779" s="84" t="str">
        <f t="shared" si="157"/>
        <v/>
      </c>
      <c r="R779" s="85" t="e">
        <f t="shared" si="158"/>
        <v>#REF!</v>
      </c>
      <c r="S779" s="84" t="e">
        <f t="shared" si="158"/>
        <v>#REF!</v>
      </c>
      <c r="T779" s="85" t="e">
        <f t="shared" si="159"/>
        <v>#REF!</v>
      </c>
      <c r="U779" s="85" t="e">
        <f t="shared" si="160"/>
        <v>#REF!</v>
      </c>
      <c r="V779" s="86" t="e">
        <f>#REF!</f>
        <v>#REF!</v>
      </c>
      <c r="W779" s="87">
        <f t="shared" si="161"/>
        <v>0</v>
      </c>
      <c r="X779" s="87">
        <f t="shared" si="161"/>
        <v>0</v>
      </c>
      <c r="Y779" s="88">
        <f t="shared" si="162"/>
        <v>0</v>
      </c>
      <c r="Z779" s="88">
        <f t="shared" si="163"/>
        <v>0</v>
      </c>
      <c r="AA779" s="88">
        <f t="shared" si="164"/>
        <v>4</v>
      </c>
    </row>
    <row r="780" spans="9:27">
      <c r="I780" s="82" t="e">
        <f>IF(#REF!&lt;&gt;"",#REF!,"")</f>
        <v>#REF!</v>
      </c>
      <c r="J780" s="82" t="e">
        <f t="shared" si="165"/>
        <v>#REF!</v>
      </c>
      <c r="L780" s="83" t="e">
        <f t="shared" si="166"/>
        <v>#REF!</v>
      </c>
      <c r="M780" s="82" t="e">
        <f t="shared" si="169"/>
        <v>#REF!</v>
      </c>
      <c r="N780" s="82" t="e">
        <f t="shared" si="167"/>
        <v>#REF!</v>
      </c>
      <c r="O780" s="82" t="e">
        <f t="shared" si="168"/>
        <v>#REF!</v>
      </c>
      <c r="Q780" s="84" t="str">
        <f t="shared" si="157"/>
        <v/>
      </c>
      <c r="R780" s="85" t="e">
        <f t="shared" si="158"/>
        <v>#REF!</v>
      </c>
      <c r="S780" s="84" t="e">
        <f t="shared" si="158"/>
        <v>#REF!</v>
      </c>
      <c r="T780" s="85" t="e">
        <f t="shared" si="159"/>
        <v>#REF!</v>
      </c>
      <c r="U780" s="85" t="e">
        <f t="shared" si="160"/>
        <v>#REF!</v>
      </c>
      <c r="V780" s="86" t="e">
        <f>#REF!</f>
        <v>#REF!</v>
      </c>
      <c r="W780" s="87">
        <f t="shared" si="161"/>
        <v>0</v>
      </c>
      <c r="X780" s="87">
        <f t="shared" si="161"/>
        <v>0</v>
      </c>
      <c r="Y780" s="88">
        <f t="shared" si="162"/>
        <v>0</v>
      </c>
      <c r="Z780" s="88">
        <f t="shared" si="163"/>
        <v>0</v>
      </c>
      <c r="AA780" s="88">
        <f t="shared" si="164"/>
        <v>4</v>
      </c>
    </row>
    <row r="781" spans="9:27">
      <c r="I781" s="82" t="e">
        <f>IF(#REF!&lt;&gt;"",#REF!,"")</f>
        <v>#REF!</v>
      </c>
      <c r="J781" s="82" t="e">
        <f t="shared" si="165"/>
        <v>#REF!</v>
      </c>
      <c r="L781" s="83" t="e">
        <f t="shared" si="166"/>
        <v>#REF!</v>
      </c>
      <c r="M781" s="82" t="e">
        <f t="shared" si="169"/>
        <v>#REF!</v>
      </c>
      <c r="N781" s="82" t="e">
        <f t="shared" si="167"/>
        <v>#REF!</v>
      </c>
      <c r="O781" s="82" t="e">
        <f t="shared" si="168"/>
        <v>#REF!</v>
      </c>
      <c r="Q781" s="84" t="str">
        <f t="shared" si="157"/>
        <v/>
      </c>
      <c r="R781" s="85" t="e">
        <f t="shared" si="158"/>
        <v>#REF!</v>
      </c>
      <c r="S781" s="84" t="e">
        <f t="shared" si="158"/>
        <v>#REF!</v>
      </c>
      <c r="T781" s="85" t="e">
        <f t="shared" si="159"/>
        <v>#REF!</v>
      </c>
      <c r="U781" s="85" t="e">
        <f t="shared" si="160"/>
        <v>#REF!</v>
      </c>
      <c r="V781" s="86" t="e">
        <f>#REF!</f>
        <v>#REF!</v>
      </c>
      <c r="W781" s="87">
        <f t="shared" si="161"/>
        <v>0</v>
      </c>
      <c r="X781" s="87">
        <f t="shared" si="161"/>
        <v>0</v>
      </c>
      <c r="Y781" s="88">
        <f t="shared" si="162"/>
        <v>0</v>
      </c>
      <c r="Z781" s="88">
        <f t="shared" si="163"/>
        <v>0</v>
      </c>
      <c r="AA781" s="88">
        <f t="shared" si="164"/>
        <v>4</v>
      </c>
    </row>
    <row r="782" spans="9:27">
      <c r="I782" s="82" t="e">
        <f>IF(#REF!&lt;&gt;"",#REF!,"")</f>
        <v>#REF!</v>
      </c>
      <c r="J782" s="82" t="e">
        <f t="shared" si="165"/>
        <v>#REF!</v>
      </c>
      <c r="L782" s="83" t="e">
        <f t="shared" si="166"/>
        <v>#REF!</v>
      </c>
      <c r="M782" s="82" t="e">
        <f t="shared" si="169"/>
        <v>#REF!</v>
      </c>
      <c r="N782" s="82" t="e">
        <f t="shared" si="167"/>
        <v>#REF!</v>
      </c>
      <c r="O782" s="82" t="e">
        <f t="shared" si="168"/>
        <v>#REF!</v>
      </c>
      <c r="Q782" s="84" t="str">
        <f t="shared" si="157"/>
        <v/>
      </c>
      <c r="R782" s="85" t="e">
        <f t="shared" si="158"/>
        <v>#REF!</v>
      </c>
      <c r="S782" s="84" t="e">
        <f t="shared" si="158"/>
        <v>#REF!</v>
      </c>
      <c r="T782" s="85" t="e">
        <f t="shared" si="159"/>
        <v>#REF!</v>
      </c>
      <c r="U782" s="85" t="e">
        <f t="shared" si="160"/>
        <v>#REF!</v>
      </c>
      <c r="V782" s="86" t="e">
        <f>#REF!</f>
        <v>#REF!</v>
      </c>
      <c r="W782" s="87">
        <f t="shared" si="161"/>
        <v>0</v>
      </c>
      <c r="X782" s="87">
        <f t="shared" si="161"/>
        <v>0</v>
      </c>
      <c r="Y782" s="88">
        <f t="shared" si="162"/>
        <v>0</v>
      </c>
      <c r="Z782" s="88">
        <f t="shared" si="163"/>
        <v>0</v>
      </c>
      <c r="AA782" s="88">
        <f t="shared" si="164"/>
        <v>4</v>
      </c>
    </row>
    <row r="783" spans="9:27">
      <c r="I783" s="82" t="e">
        <f>IF(#REF!&lt;&gt;"",#REF!,"")</f>
        <v>#REF!</v>
      </c>
      <c r="J783" s="82" t="e">
        <f t="shared" si="165"/>
        <v>#REF!</v>
      </c>
      <c r="L783" s="83" t="e">
        <f t="shared" si="166"/>
        <v>#REF!</v>
      </c>
      <c r="M783" s="82" t="e">
        <f t="shared" si="169"/>
        <v>#REF!</v>
      </c>
      <c r="N783" s="82" t="e">
        <f t="shared" si="167"/>
        <v>#REF!</v>
      </c>
      <c r="O783" s="82" t="e">
        <f t="shared" si="168"/>
        <v>#REF!</v>
      </c>
      <c r="Q783" s="84" t="str">
        <f t="shared" si="157"/>
        <v/>
      </c>
      <c r="R783" s="85" t="e">
        <f t="shared" si="158"/>
        <v>#REF!</v>
      </c>
      <c r="S783" s="84" t="e">
        <f t="shared" si="158"/>
        <v>#REF!</v>
      </c>
      <c r="T783" s="85" t="e">
        <f t="shared" si="159"/>
        <v>#REF!</v>
      </c>
      <c r="U783" s="85" t="e">
        <f t="shared" si="160"/>
        <v>#REF!</v>
      </c>
      <c r="V783" s="86" t="e">
        <f>#REF!</f>
        <v>#REF!</v>
      </c>
      <c r="W783" s="87">
        <f t="shared" si="161"/>
        <v>0</v>
      </c>
      <c r="X783" s="87">
        <f t="shared" si="161"/>
        <v>0</v>
      </c>
      <c r="Y783" s="88">
        <f t="shared" si="162"/>
        <v>0</v>
      </c>
      <c r="Z783" s="88">
        <f t="shared" si="163"/>
        <v>0</v>
      </c>
      <c r="AA783" s="88">
        <f t="shared" si="164"/>
        <v>4</v>
      </c>
    </row>
    <row r="784" spans="9:27">
      <c r="I784" s="82" t="e">
        <f>IF(#REF!&lt;&gt;"",#REF!,"")</f>
        <v>#REF!</v>
      </c>
      <c r="J784" s="82" t="e">
        <f t="shared" si="165"/>
        <v>#REF!</v>
      </c>
      <c r="L784" s="83" t="e">
        <f t="shared" si="166"/>
        <v>#REF!</v>
      </c>
      <c r="M784" s="82" t="e">
        <f t="shared" si="169"/>
        <v>#REF!</v>
      </c>
      <c r="N784" s="82" t="e">
        <f t="shared" si="167"/>
        <v>#REF!</v>
      </c>
      <c r="O784" s="82" t="e">
        <f t="shared" si="168"/>
        <v>#REF!</v>
      </c>
      <c r="Q784" s="84" t="str">
        <f t="shared" si="157"/>
        <v/>
      </c>
      <c r="R784" s="85" t="e">
        <f t="shared" si="158"/>
        <v>#REF!</v>
      </c>
      <c r="S784" s="84" t="e">
        <f t="shared" si="158"/>
        <v>#REF!</v>
      </c>
      <c r="T784" s="85" t="e">
        <f t="shared" si="159"/>
        <v>#REF!</v>
      </c>
      <c r="U784" s="85" t="e">
        <f t="shared" si="160"/>
        <v>#REF!</v>
      </c>
      <c r="V784" s="86" t="e">
        <f>#REF!</f>
        <v>#REF!</v>
      </c>
      <c r="W784" s="87">
        <f t="shared" si="161"/>
        <v>0</v>
      </c>
      <c r="X784" s="87">
        <f t="shared" si="161"/>
        <v>0</v>
      </c>
      <c r="Y784" s="88">
        <f t="shared" si="162"/>
        <v>0</v>
      </c>
      <c r="Z784" s="88">
        <f t="shared" si="163"/>
        <v>0</v>
      </c>
      <c r="AA784" s="88">
        <f t="shared" si="164"/>
        <v>4</v>
      </c>
    </row>
    <row r="785" spans="9:27">
      <c r="I785" s="82" t="e">
        <f>IF(#REF!&lt;&gt;"",#REF!,"")</f>
        <v>#REF!</v>
      </c>
      <c r="J785" s="82" t="e">
        <f t="shared" si="165"/>
        <v>#REF!</v>
      </c>
      <c r="L785" s="83" t="e">
        <f t="shared" si="166"/>
        <v>#REF!</v>
      </c>
      <c r="M785" s="82" t="e">
        <f t="shared" si="169"/>
        <v>#REF!</v>
      </c>
      <c r="N785" s="82" t="e">
        <f t="shared" si="167"/>
        <v>#REF!</v>
      </c>
      <c r="O785" s="82" t="e">
        <f t="shared" si="168"/>
        <v>#REF!</v>
      </c>
      <c r="Q785" s="84" t="str">
        <f t="shared" si="157"/>
        <v/>
      </c>
      <c r="R785" s="85" t="e">
        <f t="shared" si="158"/>
        <v>#REF!</v>
      </c>
      <c r="S785" s="84" t="e">
        <f t="shared" si="158"/>
        <v>#REF!</v>
      </c>
      <c r="T785" s="85" t="e">
        <f t="shared" si="159"/>
        <v>#REF!</v>
      </c>
      <c r="U785" s="85" t="e">
        <f t="shared" si="160"/>
        <v>#REF!</v>
      </c>
      <c r="V785" s="86" t="e">
        <f>#REF!</f>
        <v>#REF!</v>
      </c>
      <c r="W785" s="87">
        <f t="shared" si="161"/>
        <v>0</v>
      </c>
      <c r="X785" s="87">
        <f t="shared" si="161"/>
        <v>0</v>
      </c>
      <c r="Y785" s="88">
        <f t="shared" si="162"/>
        <v>0</v>
      </c>
      <c r="Z785" s="88">
        <f t="shared" si="163"/>
        <v>0</v>
      </c>
      <c r="AA785" s="88">
        <f t="shared" si="164"/>
        <v>4</v>
      </c>
    </row>
    <row r="786" spans="9:27">
      <c r="I786" s="82" t="e">
        <f>IF(#REF!&lt;&gt;"",#REF!,"")</f>
        <v>#REF!</v>
      </c>
      <c r="J786" s="82" t="e">
        <f t="shared" si="165"/>
        <v>#REF!</v>
      </c>
      <c r="L786" s="83" t="e">
        <f t="shared" si="166"/>
        <v>#REF!</v>
      </c>
      <c r="M786" s="82" t="e">
        <f t="shared" si="169"/>
        <v>#REF!</v>
      </c>
      <c r="N786" s="82" t="e">
        <f t="shared" si="167"/>
        <v>#REF!</v>
      </c>
      <c r="O786" s="82" t="e">
        <f t="shared" si="168"/>
        <v>#REF!</v>
      </c>
      <c r="Q786" s="84" t="str">
        <f t="shared" si="157"/>
        <v/>
      </c>
      <c r="R786" s="85" t="e">
        <f t="shared" si="158"/>
        <v>#REF!</v>
      </c>
      <c r="S786" s="84" t="e">
        <f t="shared" si="158"/>
        <v>#REF!</v>
      </c>
      <c r="T786" s="85" t="e">
        <f t="shared" si="159"/>
        <v>#REF!</v>
      </c>
      <c r="U786" s="85" t="e">
        <f t="shared" si="160"/>
        <v>#REF!</v>
      </c>
      <c r="V786" s="86" t="e">
        <f>#REF!</f>
        <v>#REF!</v>
      </c>
      <c r="W786" s="87">
        <f t="shared" si="161"/>
        <v>0</v>
      </c>
      <c r="X786" s="87">
        <f t="shared" si="161"/>
        <v>0</v>
      </c>
      <c r="Y786" s="88">
        <f t="shared" si="162"/>
        <v>0</v>
      </c>
      <c r="Z786" s="88">
        <f t="shared" si="163"/>
        <v>0</v>
      </c>
      <c r="AA786" s="88">
        <f t="shared" si="164"/>
        <v>4</v>
      </c>
    </row>
    <row r="787" spans="9:27">
      <c r="I787" s="82" t="e">
        <f>IF(#REF!&lt;&gt;"",#REF!,"")</f>
        <v>#REF!</v>
      </c>
      <c r="J787" s="82" t="e">
        <f t="shared" si="165"/>
        <v>#REF!</v>
      </c>
      <c r="L787" s="83" t="e">
        <f t="shared" si="166"/>
        <v>#REF!</v>
      </c>
      <c r="M787" s="82" t="e">
        <f t="shared" si="169"/>
        <v>#REF!</v>
      </c>
      <c r="N787" s="82" t="e">
        <f t="shared" si="167"/>
        <v>#REF!</v>
      </c>
      <c r="O787" s="82" t="e">
        <f t="shared" si="168"/>
        <v>#REF!</v>
      </c>
      <c r="Q787" s="84" t="str">
        <f t="shared" si="157"/>
        <v/>
      </c>
      <c r="R787" s="85" t="e">
        <f t="shared" si="158"/>
        <v>#REF!</v>
      </c>
      <c r="S787" s="84" t="e">
        <f t="shared" si="158"/>
        <v>#REF!</v>
      </c>
      <c r="T787" s="85" t="e">
        <f t="shared" si="159"/>
        <v>#REF!</v>
      </c>
      <c r="U787" s="85" t="e">
        <f t="shared" si="160"/>
        <v>#REF!</v>
      </c>
      <c r="V787" s="86" t="e">
        <f>#REF!</f>
        <v>#REF!</v>
      </c>
      <c r="W787" s="87">
        <f t="shared" si="161"/>
        <v>0</v>
      </c>
      <c r="X787" s="87">
        <f t="shared" si="161"/>
        <v>0</v>
      </c>
      <c r="Y787" s="88">
        <f t="shared" si="162"/>
        <v>0</v>
      </c>
      <c r="Z787" s="88">
        <f t="shared" si="163"/>
        <v>0</v>
      </c>
      <c r="AA787" s="88">
        <f t="shared" si="164"/>
        <v>4</v>
      </c>
    </row>
    <row r="788" spans="9:27">
      <c r="I788" s="82" t="e">
        <f>IF(#REF!&lt;&gt;"",#REF!,"")</f>
        <v>#REF!</v>
      </c>
      <c r="J788" s="82" t="e">
        <f t="shared" si="165"/>
        <v>#REF!</v>
      </c>
      <c r="L788" s="83" t="e">
        <f t="shared" si="166"/>
        <v>#REF!</v>
      </c>
      <c r="M788" s="82" t="e">
        <f t="shared" si="169"/>
        <v>#REF!</v>
      </c>
      <c r="N788" s="82" t="e">
        <f t="shared" si="167"/>
        <v>#REF!</v>
      </c>
      <c r="O788" s="82" t="e">
        <f t="shared" si="168"/>
        <v>#REF!</v>
      </c>
      <c r="Q788" s="84" t="str">
        <f t="shared" si="157"/>
        <v/>
      </c>
      <c r="R788" s="85" t="e">
        <f t="shared" si="158"/>
        <v>#REF!</v>
      </c>
      <c r="S788" s="84" t="e">
        <f t="shared" si="158"/>
        <v>#REF!</v>
      </c>
      <c r="T788" s="85" t="e">
        <f t="shared" si="159"/>
        <v>#REF!</v>
      </c>
      <c r="U788" s="85" t="e">
        <f t="shared" si="160"/>
        <v>#REF!</v>
      </c>
      <c r="V788" s="86" t="e">
        <f>#REF!</f>
        <v>#REF!</v>
      </c>
      <c r="W788" s="87">
        <f t="shared" si="161"/>
        <v>0</v>
      </c>
      <c r="X788" s="87">
        <f t="shared" si="161"/>
        <v>0</v>
      </c>
      <c r="Y788" s="88">
        <f t="shared" si="162"/>
        <v>0</v>
      </c>
      <c r="Z788" s="88">
        <f t="shared" si="163"/>
        <v>0</v>
      </c>
      <c r="AA788" s="88">
        <f t="shared" si="164"/>
        <v>4</v>
      </c>
    </row>
    <row r="789" spans="9:27">
      <c r="I789" s="82" t="e">
        <f>IF(#REF!&lt;&gt;"",#REF!,"")</f>
        <v>#REF!</v>
      </c>
      <c r="J789" s="82" t="e">
        <f t="shared" si="165"/>
        <v>#REF!</v>
      </c>
      <c r="L789" s="83" t="e">
        <f t="shared" si="166"/>
        <v>#REF!</v>
      </c>
      <c r="M789" s="82" t="e">
        <f t="shared" si="169"/>
        <v>#REF!</v>
      </c>
      <c r="N789" s="82" t="e">
        <f t="shared" si="167"/>
        <v>#REF!</v>
      </c>
      <c r="O789" s="82" t="e">
        <f t="shared" si="168"/>
        <v>#REF!</v>
      </c>
      <c r="Q789" s="84" t="str">
        <f t="shared" si="157"/>
        <v/>
      </c>
      <c r="R789" s="85" t="e">
        <f t="shared" si="158"/>
        <v>#REF!</v>
      </c>
      <c r="S789" s="84" t="e">
        <f t="shared" si="158"/>
        <v>#REF!</v>
      </c>
      <c r="T789" s="85" t="e">
        <f t="shared" si="159"/>
        <v>#REF!</v>
      </c>
      <c r="U789" s="85" t="e">
        <f t="shared" si="160"/>
        <v>#REF!</v>
      </c>
      <c r="V789" s="86" t="e">
        <f>#REF!</f>
        <v>#REF!</v>
      </c>
      <c r="W789" s="87">
        <f t="shared" si="161"/>
        <v>0</v>
      </c>
      <c r="X789" s="87">
        <f t="shared" si="161"/>
        <v>0</v>
      </c>
      <c r="Y789" s="88">
        <f t="shared" si="162"/>
        <v>0</v>
      </c>
      <c r="Z789" s="88">
        <f t="shared" si="163"/>
        <v>0</v>
      </c>
      <c r="AA789" s="88">
        <f t="shared" si="164"/>
        <v>4</v>
      </c>
    </row>
    <row r="790" spans="9:27">
      <c r="I790" s="82" t="e">
        <f>IF(#REF!&lt;&gt;"",#REF!,"")</f>
        <v>#REF!</v>
      </c>
      <c r="J790" s="82" t="e">
        <f t="shared" si="165"/>
        <v>#REF!</v>
      </c>
      <c r="L790" s="83" t="e">
        <f t="shared" si="166"/>
        <v>#REF!</v>
      </c>
      <c r="M790" s="82" t="e">
        <f t="shared" si="169"/>
        <v>#REF!</v>
      </c>
      <c r="N790" s="82" t="e">
        <f t="shared" si="167"/>
        <v>#REF!</v>
      </c>
      <c r="O790" s="82" t="e">
        <f t="shared" si="168"/>
        <v>#REF!</v>
      </c>
      <c r="Q790" s="84" t="str">
        <f t="shared" si="157"/>
        <v/>
      </c>
      <c r="R790" s="85" t="e">
        <f t="shared" si="158"/>
        <v>#REF!</v>
      </c>
      <c r="S790" s="84" t="e">
        <f t="shared" si="158"/>
        <v>#REF!</v>
      </c>
      <c r="T790" s="85" t="e">
        <f t="shared" si="159"/>
        <v>#REF!</v>
      </c>
      <c r="U790" s="85" t="e">
        <f t="shared" si="160"/>
        <v>#REF!</v>
      </c>
      <c r="V790" s="86" t="e">
        <f>#REF!</f>
        <v>#REF!</v>
      </c>
      <c r="W790" s="87">
        <f t="shared" si="161"/>
        <v>0</v>
      </c>
      <c r="X790" s="87">
        <f t="shared" si="161"/>
        <v>0</v>
      </c>
      <c r="Y790" s="88">
        <f t="shared" si="162"/>
        <v>0</v>
      </c>
      <c r="Z790" s="88">
        <f t="shared" si="163"/>
        <v>0</v>
      </c>
      <c r="AA790" s="88">
        <f t="shared" si="164"/>
        <v>4</v>
      </c>
    </row>
    <row r="791" spans="9:27">
      <c r="I791" s="82" t="e">
        <f>IF(#REF!&lt;&gt;"",#REF!,"")</f>
        <v>#REF!</v>
      </c>
      <c r="J791" s="82" t="e">
        <f t="shared" si="165"/>
        <v>#REF!</v>
      </c>
      <c r="L791" s="83" t="e">
        <f t="shared" si="166"/>
        <v>#REF!</v>
      </c>
      <c r="M791" s="82" t="e">
        <f t="shared" si="169"/>
        <v>#REF!</v>
      </c>
      <c r="N791" s="82" t="e">
        <f t="shared" si="167"/>
        <v>#REF!</v>
      </c>
      <c r="O791" s="82" t="e">
        <f t="shared" si="168"/>
        <v>#REF!</v>
      </c>
      <c r="Q791" s="84" t="str">
        <f t="shared" ref="Q791:Q854" si="170">IF(Z791=0,"",IF(Z791=1,R791&amp;S791,"E99999"))</f>
        <v/>
      </c>
      <c r="R791" s="85" t="e">
        <f t="shared" si="158"/>
        <v>#REF!</v>
      </c>
      <c r="S791" s="84" t="e">
        <f t="shared" si="158"/>
        <v>#REF!</v>
      </c>
      <c r="T791" s="85" t="e">
        <f t="shared" si="159"/>
        <v>#REF!</v>
      </c>
      <c r="U791" s="85" t="e">
        <f t="shared" si="160"/>
        <v>#REF!</v>
      </c>
      <c r="V791" s="86" t="e">
        <f>#REF!</f>
        <v>#REF!</v>
      </c>
      <c r="W791" s="87">
        <f t="shared" si="161"/>
        <v>0</v>
      </c>
      <c r="X791" s="87">
        <f t="shared" si="161"/>
        <v>0</v>
      </c>
      <c r="Y791" s="88">
        <f t="shared" si="162"/>
        <v>0</v>
      </c>
      <c r="Z791" s="88">
        <f t="shared" si="163"/>
        <v>0</v>
      </c>
      <c r="AA791" s="88">
        <f t="shared" si="164"/>
        <v>4</v>
      </c>
    </row>
    <row r="792" spans="9:27">
      <c r="I792" s="82" t="e">
        <f>IF(#REF!&lt;&gt;"",#REF!,"")</f>
        <v>#REF!</v>
      </c>
      <c r="J792" s="82" t="e">
        <f t="shared" si="165"/>
        <v>#REF!</v>
      </c>
      <c r="L792" s="83" t="e">
        <f t="shared" si="166"/>
        <v>#REF!</v>
      </c>
      <c r="M792" s="82" t="e">
        <f t="shared" si="169"/>
        <v>#REF!</v>
      </c>
      <c r="N792" s="82" t="e">
        <f t="shared" si="167"/>
        <v>#REF!</v>
      </c>
      <c r="O792" s="82" t="e">
        <f t="shared" si="168"/>
        <v>#REF!</v>
      </c>
      <c r="Q792" s="84" t="str">
        <f t="shared" si="170"/>
        <v/>
      </c>
      <c r="R792" s="85" t="e">
        <f t="shared" si="158"/>
        <v>#REF!</v>
      </c>
      <c r="S792" s="84" t="e">
        <f t="shared" si="158"/>
        <v>#REF!</v>
      </c>
      <c r="T792" s="85" t="e">
        <f t="shared" si="159"/>
        <v>#REF!</v>
      </c>
      <c r="U792" s="85" t="e">
        <f t="shared" si="160"/>
        <v>#REF!</v>
      </c>
      <c r="V792" s="86" t="e">
        <f>#REF!</f>
        <v>#REF!</v>
      </c>
      <c r="W792" s="87">
        <f t="shared" si="161"/>
        <v>0</v>
      </c>
      <c r="X792" s="87">
        <f t="shared" si="161"/>
        <v>0</v>
      </c>
      <c r="Y792" s="88">
        <f t="shared" si="162"/>
        <v>0</v>
      </c>
      <c r="Z792" s="88">
        <f t="shared" si="163"/>
        <v>0</v>
      </c>
      <c r="AA792" s="88">
        <f t="shared" si="164"/>
        <v>4</v>
      </c>
    </row>
    <row r="793" spans="9:27">
      <c r="I793" s="82" t="e">
        <f>IF(#REF!&lt;&gt;"",#REF!,"")</f>
        <v>#REF!</v>
      </c>
      <c r="J793" s="82" t="e">
        <f t="shared" si="165"/>
        <v>#REF!</v>
      </c>
      <c r="L793" s="83" t="e">
        <f t="shared" si="166"/>
        <v>#REF!</v>
      </c>
      <c r="M793" s="82" t="e">
        <f t="shared" si="169"/>
        <v>#REF!</v>
      </c>
      <c r="N793" s="82" t="e">
        <f t="shared" si="167"/>
        <v>#REF!</v>
      </c>
      <c r="O793" s="82" t="e">
        <f t="shared" si="168"/>
        <v>#REF!</v>
      </c>
      <c r="Q793" s="84" t="str">
        <f t="shared" si="170"/>
        <v/>
      </c>
      <c r="R793" s="85" t="e">
        <f t="shared" si="158"/>
        <v>#REF!</v>
      </c>
      <c r="S793" s="84" t="e">
        <f t="shared" si="158"/>
        <v>#REF!</v>
      </c>
      <c r="T793" s="85" t="e">
        <f t="shared" si="159"/>
        <v>#REF!</v>
      </c>
      <c r="U793" s="85" t="e">
        <f t="shared" si="160"/>
        <v>#REF!</v>
      </c>
      <c r="V793" s="86" t="e">
        <f>#REF!</f>
        <v>#REF!</v>
      </c>
      <c r="W793" s="87">
        <f t="shared" si="161"/>
        <v>0</v>
      </c>
      <c r="X793" s="87">
        <f t="shared" si="161"/>
        <v>0</v>
      </c>
      <c r="Y793" s="88">
        <f t="shared" si="162"/>
        <v>0</v>
      </c>
      <c r="Z793" s="88">
        <f t="shared" si="163"/>
        <v>0</v>
      </c>
      <c r="AA793" s="88">
        <f t="shared" si="164"/>
        <v>4</v>
      </c>
    </row>
    <row r="794" spans="9:27">
      <c r="I794" s="82" t="e">
        <f>IF(#REF!&lt;&gt;"",#REF!,"")</f>
        <v>#REF!</v>
      </c>
      <c r="J794" s="82" t="e">
        <f t="shared" si="165"/>
        <v>#REF!</v>
      </c>
      <c r="L794" s="83" t="e">
        <f t="shared" si="166"/>
        <v>#REF!</v>
      </c>
      <c r="M794" s="82" t="e">
        <f t="shared" si="169"/>
        <v>#REF!</v>
      </c>
      <c r="N794" s="82" t="e">
        <f t="shared" si="167"/>
        <v>#REF!</v>
      </c>
      <c r="O794" s="82" t="e">
        <f t="shared" si="168"/>
        <v>#REF!</v>
      </c>
      <c r="Q794" s="84" t="str">
        <f t="shared" si="170"/>
        <v/>
      </c>
      <c r="R794" s="85" t="e">
        <f t="shared" si="158"/>
        <v>#REF!</v>
      </c>
      <c r="S794" s="84" t="e">
        <f t="shared" si="158"/>
        <v>#REF!</v>
      </c>
      <c r="T794" s="85" t="e">
        <f t="shared" si="159"/>
        <v>#REF!</v>
      </c>
      <c r="U794" s="85" t="e">
        <f t="shared" si="160"/>
        <v>#REF!</v>
      </c>
      <c r="V794" s="86" t="e">
        <f>#REF!</f>
        <v>#REF!</v>
      </c>
      <c r="W794" s="87">
        <f t="shared" si="161"/>
        <v>0</v>
      </c>
      <c r="X794" s="87">
        <f t="shared" si="161"/>
        <v>0</v>
      </c>
      <c r="Y794" s="88">
        <f t="shared" si="162"/>
        <v>0</v>
      </c>
      <c r="Z794" s="88">
        <f t="shared" si="163"/>
        <v>0</v>
      </c>
      <c r="AA794" s="88">
        <f t="shared" si="164"/>
        <v>4</v>
      </c>
    </row>
    <row r="795" spans="9:27">
      <c r="I795" s="82" t="e">
        <f>IF(#REF!&lt;&gt;"",#REF!,"")</f>
        <v>#REF!</v>
      </c>
      <c r="J795" s="82" t="e">
        <f t="shared" si="165"/>
        <v>#REF!</v>
      </c>
      <c r="L795" s="83" t="e">
        <f t="shared" si="166"/>
        <v>#REF!</v>
      </c>
      <c r="M795" s="82" t="e">
        <f t="shared" si="169"/>
        <v>#REF!</v>
      </c>
      <c r="N795" s="82" t="e">
        <f t="shared" si="167"/>
        <v>#REF!</v>
      </c>
      <c r="O795" s="82" t="e">
        <f t="shared" si="168"/>
        <v>#REF!</v>
      </c>
      <c r="Q795" s="84" t="str">
        <f t="shared" si="170"/>
        <v/>
      </c>
      <c r="R795" s="85" t="e">
        <f t="shared" si="158"/>
        <v>#REF!</v>
      </c>
      <c r="S795" s="84" t="e">
        <f t="shared" si="158"/>
        <v>#REF!</v>
      </c>
      <c r="T795" s="85" t="e">
        <f t="shared" si="159"/>
        <v>#REF!</v>
      </c>
      <c r="U795" s="85" t="e">
        <f t="shared" si="160"/>
        <v>#REF!</v>
      </c>
      <c r="V795" s="86" t="e">
        <f>#REF!</f>
        <v>#REF!</v>
      </c>
      <c r="W795" s="87">
        <f t="shared" si="161"/>
        <v>0</v>
      </c>
      <c r="X795" s="87">
        <f t="shared" si="161"/>
        <v>0</v>
      </c>
      <c r="Y795" s="88">
        <f t="shared" si="162"/>
        <v>0</v>
      </c>
      <c r="Z795" s="88">
        <f t="shared" si="163"/>
        <v>0</v>
      </c>
      <c r="AA795" s="88">
        <f t="shared" si="164"/>
        <v>4</v>
      </c>
    </row>
    <row r="796" spans="9:27">
      <c r="I796" s="82" t="e">
        <f>IF(#REF!&lt;&gt;"",#REF!,"")</f>
        <v>#REF!</v>
      </c>
      <c r="J796" s="82" t="e">
        <f t="shared" si="165"/>
        <v>#REF!</v>
      </c>
      <c r="L796" s="83" t="e">
        <f t="shared" si="166"/>
        <v>#REF!</v>
      </c>
      <c r="M796" s="82" t="e">
        <f t="shared" si="169"/>
        <v>#REF!</v>
      </c>
      <c r="N796" s="82" t="e">
        <f t="shared" si="167"/>
        <v>#REF!</v>
      </c>
      <c r="O796" s="82" t="e">
        <f t="shared" si="168"/>
        <v>#REF!</v>
      </c>
      <c r="Q796" s="84" t="str">
        <f t="shared" si="170"/>
        <v/>
      </c>
      <c r="R796" s="85" t="e">
        <f t="shared" si="158"/>
        <v>#REF!</v>
      </c>
      <c r="S796" s="84" t="e">
        <f t="shared" si="158"/>
        <v>#REF!</v>
      </c>
      <c r="T796" s="85" t="e">
        <f t="shared" si="159"/>
        <v>#REF!</v>
      </c>
      <c r="U796" s="85" t="e">
        <f t="shared" si="160"/>
        <v>#REF!</v>
      </c>
      <c r="V796" s="86" t="e">
        <f>#REF!</f>
        <v>#REF!</v>
      </c>
      <c r="W796" s="87">
        <f t="shared" si="161"/>
        <v>0</v>
      </c>
      <c r="X796" s="87">
        <f t="shared" si="161"/>
        <v>0</v>
      </c>
      <c r="Y796" s="88">
        <f t="shared" si="162"/>
        <v>0</v>
      </c>
      <c r="Z796" s="88">
        <f t="shared" si="163"/>
        <v>0</v>
      </c>
      <c r="AA796" s="88">
        <f t="shared" si="164"/>
        <v>4</v>
      </c>
    </row>
    <row r="797" spans="9:27">
      <c r="I797" s="82" t="e">
        <f>IF(#REF!&lt;&gt;"",#REF!,"")</f>
        <v>#REF!</v>
      </c>
      <c r="J797" s="82" t="e">
        <f t="shared" si="165"/>
        <v>#REF!</v>
      </c>
      <c r="L797" s="83" t="e">
        <f t="shared" si="166"/>
        <v>#REF!</v>
      </c>
      <c r="M797" s="82" t="e">
        <f t="shared" si="169"/>
        <v>#REF!</v>
      </c>
      <c r="N797" s="82" t="e">
        <f t="shared" si="167"/>
        <v>#REF!</v>
      </c>
      <c r="O797" s="82" t="e">
        <f t="shared" si="168"/>
        <v>#REF!</v>
      </c>
      <c r="Q797" s="84" t="str">
        <f t="shared" si="170"/>
        <v/>
      </c>
      <c r="R797" s="85" t="e">
        <f t="shared" si="158"/>
        <v>#REF!</v>
      </c>
      <c r="S797" s="84" t="e">
        <f t="shared" si="158"/>
        <v>#REF!</v>
      </c>
      <c r="T797" s="85" t="e">
        <f t="shared" si="159"/>
        <v>#REF!</v>
      </c>
      <c r="U797" s="85" t="e">
        <f t="shared" si="160"/>
        <v>#REF!</v>
      </c>
      <c r="V797" s="86" t="e">
        <f>#REF!</f>
        <v>#REF!</v>
      </c>
      <c r="W797" s="87">
        <f t="shared" si="161"/>
        <v>0</v>
      </c>
      <c r="X797" s="87">
        <f t="shared" si="161"/>
        <v>0</v>
      </c>
      <c r="Y797" s="88">
        <f t="shared" si="162"/>
        <v>0</v>
      </c>
      <c r="Z797" s="88">
        <f t="shared" si="163"/>
        <v>0</v>
      </c>
      <c r="AA797" s="88">
        <f t="shared" si="164"/>
        <v>4</v>
      </c>
    </row>
    <row r="798" spans="9:27">
      <c r="I798" s="82" t="e">
        <f>IF(#REF!&lt;&gt;"",#REF!,"")</f>
        <v>#REF!</v>
      </c>
      <c r="J798" s="82" t="e">
        <f t="shared" si="165"/>
        <v>#REF!</v>
      </c>
      <c r="L798" s="83" t="e">
        <f t="shared" si="166"/>
        <v>#REF!</v>
      </c>
      <c r="M798" s="82" t="e">
        <f t="shared" si="169"/>
        <v>#REF!</v>
      </c>
      <c r="N798" s="82" t="e">
        <f t="shared" si="167"/>
        <v>#REF!</v>
      </c>
      <c r="O798" s="82" t="e">
        <f t="shared" si="168"/>
        <v>#REF!</v>
      </c>
      <c r="Q798" s="84" t="str">
        <f t="shared" si="170"/>
        <v/>
      </c>
      <c r="R798" s="85" t="e">
        <f t="shared" si="158"/>
        <v>#REF!</v>
      </c>
      <c r="S798" s="84" t="e">
        <f t="shared" si="158"/>
        <v>#REF!</v>
      </c>
      <c r="T798" s="85" t="e">
        <f t="shared" si="159"/>
        <v>#REF!</v>
      </c>
      <c r="U798" s="85" t="e">
        <f t="shared" si="160"/>
        <v>#REF!</v>
      </c>
      <c r="V798" s="86" t="e">
        <f>#REF!</f>
        <v>#REF!</v>
      </c>
      <c r="W798" s="87">
        <f t="shared" si="161"/>
        <v>0</v>
      </c>
      <c r="X798" s="87">
        <f t="shared" si="161"/>
        <v>0</v>
      </c>
      <c r="Y798" s="88">
        <f t="shared" si="162"/>
        <v>0</v>
      </c>
      <c r="Z798" s="88">
        <f t="shared" si="163"/>
        <v>0</v>
      </c>
      <c r="AA798" s="88">
        <f t="shared" si="164"/>
        <v>4</v>
      </c>
    </row>
    <row r="799" spans="9:27">
      <c r="I799" s="82" t="e">
        <f>IF(#REF!&lt;&gt;"",#REF!,"")</f>
        <v>#REF!</v>
      </c>
      <c r="J799" s="82" t="e">
        <f t="shared" si="165"/>
        <v>#REF!</v>
      </c>
      <c r="L799" s="83" t="e">
        <f t="shared" si="166"/>
        <v>#REF!</v>
      </c>
      <c r="M799" s="82" t="e">
        <f t="shared" si="169"/>
        <v>#REF!</v>
      </c>
      <c r="N799" s="82" t="e">
        <f t="shared" si="167"/>
        <v>#REF!</v>
      </c>
      <c r="O799" s="82" t="e">
        <f t="shared" si="168"/>
        <v>#REF!</v>
      </c>
      <c r="Q799" s="84" t="str">
        <f t="shared" si="170"/>
        <v/>
      </c>
      <c r="R799" s="85" t="e">
        <f t="shared" si="158"/>
        <v>#REF!</v>
      </c>
      <c r="S799" s="84" t="e">
        <f t="shared" si="158"/>
        <v>#REF!</v>
      </c>
      <c r="T799" s="85" t="e">
        <f t="shared" si="159"/>
        <v>#REF!</v>
      </c>
      <c r="U799" s="85" t="e">
        <f t="shared" si="160"/>
        <v>#REF!</v>
      </c>
      <c r="V799" s="86" t="e">
        <f>#REF!</f>
        <v>#REF!</v>
      </c>
      <c r="W799" s="87">
        <f t="shared" si="161"/>
        <v>0</v>
      </c>
      <c r="X799" s="87">
        <f t="shared" si="161"/>
        <v>0</v>
      </c>
      <c r="Y799" s="88">
        <f t="shared" si="162"/>
        <v>0</v>
      </c>
      <c r="Z799" s="88">
        <f t="shared" si="163"/>
        <v>0</v>
      </c>
      <c r="AA799" s="88">
        <f t="shared" si="164"/>
        <v>4</v>
      </c>
    </row>
    <row r="800" spans="9:27">
      <c r="I800" s="82" t="e">
        <f>IF(#REF!&lt;&gt;"",#REF!,"")</f>
        <v>#REF!</v>
      </c>
      <c r="J800" s="82" t="e">
        <f t="shared" si="165"/>
        <v>#REF!</v>
      </c>
      <c r="L800" s="83" t="e">
        <f t="shared" si="166"/>
        <v>#REF!</v>
      </c>
      <c r="M800" s="82" t="e">
        <f t="shared" si="169"/>
        <v>#REF!</v>
      </c>
      <c r="N800" s="82" t="e">
        <f t="shared" si="167"/>
        <v>#REF!</v>
      </c>
      <c r="O800" s="82" t="e">
        <f t="shared" si="168"/>
        <v>#REF!</v>
      </c>
      <c r="Q800" s="84" t="str">
        <f t="shared" si="170"/>
        <v/>
      </c>
      <c r="R800" s="85" t="e">
        <f t="shared" si="158"/>
        <v>#REF!</v>
      </c>
      <c r="S800" s="84" t="e">
        <f t="shared" si="158"/>
        <v>#REF!</v>
      </c>
      <c r="T800" s="85" t="e">
        <f t="shared" si="159"/>
        <v>#REF!</v>
      </c>
      <c r="U800" s="85" t="e">
        <f t="shared" si="160"/>
        <v>#REF!</v>
      </c>
      <c r="V800" s="86" t="e">
        <f>#REF!</f>
        <v>#REF!</v>
      </c>
      <c r="W800" s="87">
        <f t="shared" si="161"/>
        <v>0</v>
      </c>
      <c r="X800" s="87">
        <f t="shared" si="161"/>
        <v>0</v>
      </c>
      <c r="Y800" s="88">
        <f t="shared" si="162"/>
        <v>0</v>
      </c>
      <c r="Z800" s="88">
        <f t="shared" si="163"/>
        <v>0</v>
      </c>
      <c r="AA800" s="88">
        <f t="shared" si="164"/>
        <v>4</v>
      </c>
    </row>
    <row r="801" spans="9:27">
      <c r="I801" s="82" t="e">
        <f>IF(#REF!&lt;&gt;"",#REF!,"")</f>
        <v>#REF!</v>
      </c>
      <c r="J801" s="82" t="e">
        <f t="shared" si="165"/>
        <v>#REF!</v>
      </c>
      <c r="L801" s="83" t="e">
        <f t="shared" si="166"/>
        <v>#REF!</v>
      </c>
      <c r="M801" s="82" t="e">
        <f t="shared" si="169"/>
        <v>#REF!</v>
      </c>
      <c r="N801" s="82" t="e">
        <f t="shared" si="167"/>
        <v>#REF!</v>
      </c>
      <c r="O801" s="82" t="e">
        <f t="shared" si="168"/>
        <v>#REF!</v>
      </c>
      <c r="Q801" s="84" t="str">
        <f t="shared" si="170"/>
        <v/>
      </c>
      <c r="R801" s="85" t="e">
        <f t="shared" si="158"/>
        <v>#REF!</v>
      </c>
      <c r="S801" s="84" t="e">
        <f t="shared" si="158"/>
        <v>#REF!</v>
      </c>
      <c r="T801" s="85" t="e">
        <f t="shared" si="159"/>
        <v>#REF!</v>
      </c>
      <c r="U801" s="85" t="e">
        <f t="shared" si="160"/>
        <v>#REF!</v>
      </c>
      <c r="V801" s="86" t="e">
        <f>#REF!</f>
        <v>#REF!</v>
      </c>
      <c r="W801" s="87">
        <f t="shared" si="161"/>
        <v>0</v>
      </c>
      <c r="X801" s="87">
        <f t="shared" si="161"/>
        <v>0</v>
      </c>
      <c r="Y801" s="88">
        <f t="shared" si="162"/>
        <v>0</v>
      </c>
      <c r="Z801" s="88">
        <f t="shared" si="163"/>
        <v>0</v>
      </c>
      <c r="AA801" s="88">
        <f t="shared" si="164"/>
        <v>4</v>
      </c>
    </row>
    <row r="802" spans="9:27">
      <c r="I802" s="82" t="e">
        <f>IF(#REF!&lt;&gt;"",#REF!,"")</f>
        <v>#REF!</v>
      </c>
      <c r="J802" s="82" t="e">
        <f t="shared" si="165"/>
        <v>#REF!</v>
      </c>
      <c r="L802" s="83" t="e">
        <f t="shared" si="166"/>
        <v>#REF!</v>
      </c>
      <c r="M802" s="82" t="e">
        <f t="shared" si="169"/>
        <v>#REF!</v>
      </c>
      <c r="N802" s="82" t="e">
        <f t="shared" si="167"/>
        <v>#REF!</v>
      </c>
      <c r="O802" s="82" t="e">
        <f t="shared" si="168"/>
        <v>#REF!</v>
      </c>
      <c r="Q802" s="84" t="str">
        <f t="shared" si="170"/>
        <v/>
      </c>
      <c r="R802" s="85" t="e">
        <f t="shared" si="158"/>
        <v>#REF!</v>
      </c>
      <c r="S802" s="84" t="e">
        <f t="shared" si="158"/>
        <v>#REF!</v>
      </c>
      <c r="T802" s="85" t="e">
        <f t="shared" si="159"/>
        <v>#REF!</v>
      </c>
      <c r="U802" s="85" t="e">
        <f t="shared" si="160"/>
        <v>#REF!</v>
      </c>
      <c r="V802" s="86" t="e">
        <f>#REF!</f>
        <v>#REF!</v>
      </c>
      <c r="W802" s="87">
        <f t="shared" si="161"/>
        <v>0</v>
      </c>
      <c r="X802" s="87">
        <f t="shared" si="161"/>
        <v>0</v>
      </c>
      <c r="Y802" s="88">
        <f t="shared" si="162"/>
        <v>0</v>
      </c>
      <c r="Z802" s="88">
        <f t="shared" si="163"/>
        <v>0</v>
      </c>
      <c r="AA802" s="88">
        <f t="shared" si="164"/>
        <v>4</v>
      </c>
    </row>
    <row r="803" spans="9:27">
      <c r="I803" s="82" t="e">
        <f>IF(#REF!&lt;&gt;"",#REF!,"")</f>
        <v>#REF!</v>
      </c>
      <c r="J803" s="82" t="e">
        <f t="shared" si="165"/>
        <v>#REF!</v>
      </c>
      <c r="L803" s="83" t="e">
        <f t="shared" si="166"/>
        <v>#REF!</v>
      </c>
      <c r="M803" s="82" t="e">
        <f t="shared" si="169"/>
        <v>#REF!</v>
      </c>
      <c r="N803" s="82" t="e">
        <f t="shared" si="167"/>
        <v>#REF!</v>
      </c>
      <c r="O803" s="82" t="e">
        <f t="shared" si="168"/>
        <v>#REF!</v>
      </c>
      <c r="Q803" s="84" t="str">
        <f t="shared" si="170"/>
        <v/>
      </c>
      <c r="R803" s="85" t="e">
        <f t="shared" si="158"/>
        <v>#REF!</v>
      </c>
      <c r="S803" s="84" t="e">
        <f t="shared" si="158"/>
        <v>#REF!</v>
      </c>
      <c r="T803" s="85" t="e">
        <f t="shared" si="159"/>
        <v>#REF!</v>
      </c>
      <c r="U803" s="85" t="e">
        <f t="shared" si="160"/>
        <v>#REF!</v>
      </c>
      <c r="V803" s="86" t="e">
        <f>#REF!</f>
        <v>#REF!</v>
      </c>
      <c r="W803" s="87">
        <f t="shared" si="161"/>
        <v>0</v>
      </c>
      <c r="X803" s="87">
        <f t="shared" si="161"/>
        <v>0</v>
      </c>
      <c r="Y803" s="88">
        <f t="shared" si="162"/>
        <v>0</v>
      </c>
      <c r="Z803" s="88">
        <f t="shared" si="163"/>
        <v>0</v>
      </c>
      <c r="AA803" s="88">
        <f t="shared" si="164"/>
        <v>4</v>
      </c>
    </row>
    <row r="804" spans="9:27">
      <c r="I804" s="82" t="e">
        <f>IF(#REF!&lt;&gt;"",#REF!,"")</f>
        <v>#REF!</v>
      </c>
      <c r="J804" s="82" t="e">
        <f t="shared" si="165"/>
        <v>#REF!</v>
      </c>
      <c r="L804" s="83" t="e">
        <f t="shared" si="166"/>
        <v>#REF!</v>
      </c>
      <c r="M804" s="82" t="e">
        <f t="shared" si="169"/>
        <v>#REF!</v>
      </c>
      <c r="N804" s="82" t="e">
        <f t="shared" si="167"/>
        <v>#REF!</v>
      </c>
      <c r="O804" s="82" t="e">
        <f t="shared" si="168"/>
        <v>#REF!</v>
      </c>
      <c r="Q804" s="84" t="str">
        <f t="shared" si="170"/>
        <v/>
      </c>
      <c r="R804" s="85" t="e">
        <f t="shared" si="158"/>
        <v>#REF!</v>
      </c>
      <c r="S804" s="84" t="e">
        <f t="shared" si="158"/>
        <v>#REF!</v>
      </c>
      <c r="T804" s="85" t="e">
        <f t="shared" si="159"/>
        <v>#REF!</v>
      </c>
      <c r="U804" s="85" t="e">
        <f t="shared" si="160"/>
        <v>#REF!</v>
      </c>
      <c r="V804" s="86" t="e">
        <f>#REF!</f>
        <v>#REF!</v>
      </c>
      <c r="W804" s="87">
        <f t="shared" si="161"/>
        <v>0</v>
      </c>
      <c r="X804" s="87">
        <f t="shared" si="161"/>
        <v>0</v>
      </c>
      <c r="Y804" s="88">
        <f t="shared" si="162"/>
        <v>0</v>
      </c>
      <c r="Z804" s="88">
        <f t="shared" si="163"/>
        <v>0</v>
      </c>
      <c r="AA804" s="88">
        <f t="shared" si="164"/>
        <v>4</v>
      </c>
    </row>
    <row r="805" spans="9:27">
      <c r="I805" s="82" t="e">
        <f>IF(#REF!&lt;&gt;"",#REF!,"")</f>
        <v>#REF!</v>
      </c>
      <c r="J805" s="82" t="e">
        <f t="shared" si="165"/>
        <v>#REF!</v>
      </c>
      <c r="L805" s="83" t="e">
        <f t="shared" si="166"/>
        <v>#REF!</v>
      </c>
      <c r="M805" s="82" t="e">
        <f t="shared" si="169"/>
        <v>#REF!</v>
      </c>
      <c r="N805" s="82" t="e">
        <f t="shared" si="167"/>
        <v>#REF!</v>
      </c>
      <c r="O805" s="82" t="e">
        <f t="shared" si="168"/>
        <v>#REF!</v>
      </c>
      <c r="Q805" s="84" t="str">
        <f t="shared" si="170"/>
        <v/>
      </c>
      <c r="R805" s="85" t="e">
        <f t="shared" si="158"/>
        <v>#REF!</v>
      </c>
      <c r="S805" s="84" t="e">
        <f t="shared" si="158"/>
        <v>#REF!</v>
      </c>
      <c r="T805" s="85" t="e">
        <f t="shared" si="159"/>
        <v>#REF!</v>
      </c>
      <c r="U805" s="85" t="e">
        <f t="shared" si="160"/>
        <v>#REF!</v>
      </c>
      <c r="V805" s="86" t="e">
        <f>#REF!</f>
        <v>#REF!</v>
      </c>
      <c r="W805" s="87">
        <f t="shared" si="161"/>
        <v>0</v>
      </c>
      <c r="X805" s="87">
        <f t="shared" si="161"/>
        <v>0</v>
      </c>
      <c r="Y805" s="88">
        <f t="shared" si="162"/>
        <v>0</v>
      </c>
      <c r="Z805" s="88">
        <f t="shared" si="163"/>
        <v>0</v>
      </c>
      <c r="AA805" s="88">
        <f t="shared" si="164"/>
        <v>4</v>
      </c>
    </row>
    <row r="806" spans="9:27">
      <c r="I806" s="82" t="e">
        <f>IF(#REF!&lt;&gt;"",#REF!,"")</f>
        <v>#REF!</v>
      </c>
      <c r="J806" s="82" t="e">
        <f t="shared" si="165"/>
        <v>#REF!</v>
      </c>
      <c r="L806" s="83" t="e">
        <f t="shared" si="166"/>
        <v>#REF!</v>
      </c>
      <c r="M806" s="82" t="e">
        <f t="shared" si="169"/>
        <v>#REF!</v>
      </c>
      <c r="N806" s="82" t="e">
        <f t="shared" si="167"/>
        <v>#REF!</v>
      </c>
      <c r="O806" s="82" t="e">
        <f t="shared" si="168"/>
        <v>#REF!</v>
      </c>
      <c r="Q806" s="84" t="str">
        <f t="shared" si="170"/>
        <v/>
      </c>
      <c r="R806" s="85" t="e">
        <f t="shared" si="158"/>
        <v>#REF!</v>
      </c>
      <c r="S806" s="84" t="e">
        <f t="shared" si="158"/>
        <v>#REF!</v>
      </c>
      <c r="T806" s="85" t="e">
        <f t="shared" si="159"/>
        <v>#REF!</v>
      </c>
      <c r="U806" s="85" t="e">
        <f t="shared" si="160"/>
        <v>#REF!</v>
      </c>
      <c r="V806" s="86" t="e">
        <f>#REF!</f>
        <v>#REF!</v>
      </c>
      <c r="W806" s="87">
        <f t="shared" si="161"/>
        <v>0</v>
      </c>
      <c r="X806" s="87">
        <f t="shared" si="161"/>
        <v>0</v>
      </c>
      <c r="Y806" s="88">
        <f t="shared" si="162"/>
        <v>0</v>
      </c>
      <c r="Z806" s="88">
        <f t="shared" si="163"/>
        <v>0</v>
      </c>
      <c r="AA806" s="88">
        <f t="shared" si="164"/>
        <v>4</v>
      </c>
    </row>
    <row r="807" spans="9:27">
      <c r="I807" s="82" t="e">
        <f>IF(#REF!&lt;&gt;"",#REF!,"")</f>
        <v>#REF!</v>
      </c>
      <c r="J807" s="82" t="e">
        <f t="shared" si="165"/>
        <v>#REF!</v>
      </c>
      <c r="L807" s="83" t="e">
        <f t="shared" si="166"/>
        <v>#REF!</v>
      </c>
      <c r="M807" s="82" t="e">
        <f t="shared" si="169"/>
        <v>#REF!</v>
      </c>
      <c r="N807" s="82" t="e">
        <f t="shared" si="167"/>
        <v>#REF!</v>
      </c>
      <c r="O807" s="82" t="e">
        <f t="shared" si="168"/>
        <v>#REF!</v>
      </c>
      <c r="Q807" s="84" t="str">
        <f t="shared" si="170"/>
        <v/>
      </c>
      <c r="R807" s="85" t="e">
        <f t="shared" si="158"/>
        <v>#REF!</v>
      </c>
      <c r="S807" s="84" t="e">
        <f t="shared" si="158"/>
        <v>#REF!</v>
      </c>
      <c r="T807" s="85" t="e">
        <f t="shared" si="159"/>
        <v>#REF!</v>
      </c>
      <c r="U807" s="85" t="e">
        <f t="shared" si="160"/>
        <v>#REF!</v>
      </c>
      <c r="V807" s="86" t="e">
        <f>#REF!</f>
        <v>#REF!</v>
      </c>
      <c r="W807" s="87">
        <f t="shared" si="161"/>
        <v>0</v>
      </c>
      <c r="X807" s="87">
        <f t="shared" si="161"/>
        <v>0</v>
      </c>
      <c r="Y807" s="88">
        <f t="shared" si="162"/>
        <v>0</v>
      </c>
      <c r="Z807" s="88">
        <f t="shared" si="163"/>
        <v>0</v>
      </c>
      <c r="AA807" s="88">
        <f t="shared" si="164"/>
        <v>4</v>
      </c>
    </row>
    <row r="808" spans="9:27">
      <c r="I808" s="82" t="e">
        <f>IF(#REF!&lt;&gt;"",#REF!,"")</f>
        <v>#REF!</v>
      </c>
      <c r="J808" s="82" t="e">
        <f t="shared" si="165"/>
        <v>#REF!</v>
      </c>
      <c r="L808" s="83" t="e">
        <f t="shared" si="166"/>
        <v>#REF!</v>
      </c>
      <c r="M808" s="82" t="e">
        <f t="shared" si="169"/>
        <v>#REF!</v>
      </c>
      <c r="N808" s="82" t="e">
        <f t="shared" si="167"/>
        <v>#REF!</v>
      </c>
      <c r="O808" s="82" t="e">
        <f t="shared" si="168"/>
        <v>#REF!</v>
      </c>
      <c r="Q808" s="84" t="str">
        <f t="shared" si="170"/>
        <v/>
      </c>
      <c r="R808" s="85" t="e">
        <f t="shared" si="158"/>
        <v>#REF!</v>
      </c>
      <c r="S808" s="84" t="e">
        <f t="shared" si="158"/>
        <v>#REF!</v>
      </c>
      <c r="T808" s="85" t="e">
        <f t="shared" si="159"/>
        <v>#REF!</v>
      </c>
      <c r="U808" s="85" t="e">
        <f t="shared" si="160"/>
        <v>#REF!</v>
      </c>
      <c r="V808" s="86" t="e">
        <f>#REF!</f>
        <v>#REF!</v>
      </c>
      <c r="W808" s="87">
        <f t="shared" si="161"/>
        <v>0</v>
      </c>
      <c r="X808" s="87">
        <f t="shared" si="161"/>
        <v>0</v>
      </c>
      <c r="Y808" s="88">
        <f t="shared" si="162"/>
        <v>0</v>
      </c>
      <c r="Z808" s="88">
        <f t="shared" si="163"/>
        <v>0</v>
      </c>
      <c r="AA808" s="88">
        <f t="shared" si="164"/>
        <v>4</v>
      </c>
    </row>
    <row r="809" spans="9:27">
      <c r="I809" s="82" t="e">
        <f>IF(#REF!&lt;&gt;"",#REF!,"")</f>
        <v>#REF!</v>
      </c>
      <c r="J809" s="82" t="e">
        <f t="shared" si="165"/>
        <v>#REF!</v>
      </c>
      <c r="L809" s="83" t="e">
        <f t="shared" si="166"/>
        <v>#REF!</v>
      </c>
      <c r="M809" s="82" t="e">
        <f t="shared" si="169"/>
        <v>#REF!</v>
      </c>
      <c r="N809" s="82" t="e">
        <f t="shared" si="167"/>
        <v>#REF!</v>
      </c>
      <c r="O809" s="82" t="e">
        <f t="shared" si="168"/>
        <v>#REF!</v>
      </c>
      <c r="Q809" s="84" t="str">
        <f t="shared" si="170"/>
        <v/>
      </c>
      <c r="R809" s="85" t="e">
        <f t="shared" si="158"/>
        <v>#REF!</v>
      </c>
      <c r="S809" s="84" t="e">
        <f t="shared" si="158"/>
        <v>#REF!</v>
      </c>
      <c r="T809" s="85" t="e">
        <f t="shared" si="159"/>
        <v>#REF!</v>
      </c>
      <c r="U809" s="85" t="e">
        <f t="shared" si="160"/>
        <v>#REF!</v>
      </c>
      <c r="V809" s="86" t="e">
        <f>#REF!</f>
        <v>#REF!</v>
      </c>
      <c r="W809" s="87">
        <f t="shared" si="161"/>
        <v>0</v>
      </c>
      <c r="X809" s="87">
        <f t="shared" si="161"/>
        <v>0</v>
      </c>
      <c r="Y809" s="88">
        <f t="shared" si="162"/>
        <v>0</v>
      </c>
      <c r="Z809" s="88">
        <f t="shared" si="163"/>
        <v>0</v>
      </c>
      <c r="AA809" s="88">
        <f t="shared" si="164"/>
        <v>4</v>
      </c>
    </row>
    <row r="810" spans="9:27">
      <c r="I810" s="82" t="e">
        <f>IF(#REF!&lt;&gt;"",#REF!,"")</f>
        <v>#REF!</v>
      </c>
      <c r="J810" s="82" t="e">
        <f t="shared" si="165"/>
        <v>#REF!</v>
      </c>
      <c r="L810" s="83" t="e">
        <f t="shared" si="166"/>
        <v>#REF!</v>
      </c>
      <c r="M810" s="82" t="e">
        <f t="shared" si="169"/>
        <v>#REF!</v>
      </c>
      <c r="N810" s="82" t="e">
        <f t="shared" si="167"/>
        <v>#REF!</v>
      </c>
      <c r="O810" s="82" t="e">
        <f t="shared" si="168"/>
        <v>#REF!</v>
      </c>
      <c r="Q810" s="84" t="str">
        <f t="shared" si="170"/>
        <v/>
      </c>
      <c r="R810" s="85" t="e">
        <f t="shared" si="158"/>
        <v>#REF!</v>
      </c>
      <c r="S810" s="84" t="e">
        <f t="shared" si="158"/>
        <v>#REF!</v>
      </c>
      <c r="T810" s="85" t="e">
        <f t="shared" si="159"/>
        <v>#REF!</v>
      </c>
      <c r="U810" s="85" t="e">
        <f t="shared" si="160"/>
        <v>#REF!</v>
      </c>
      <c r="V810" s="86" t="e">
        <f>#REF!</f>
        <v>#REF!</v>
      </c>
      <c r="W810" s="87">
        <f t="shared" si="161"/>
        <v>0</v>
      </c>
      <c r="X810" s="87">
        <f t="shared" si="161"/>
        <v>0</v>
      </c>
      <c r="Y810" s="88">
        <f t="shared" si="162"/>
        <v>0</v>
      </c>
      <c r="Z810" s="88">
        <f t="shared" si="163"/>
        <v>0</v>
      </c>
      <c r="AA810" s="88">
        <f t="shared" si="164"/>
        <v>4</v>
      </c>
    </row>
    <row r="811" spans="9:27">
      <c r="I811" s="82" t="e">
        <f>IF(#REF!&lt;&gt;"",#REF!,"")</f>
        <v>#REF!</v>
      </c>
      <c r="J811" s="82" t="e">
        <f t="shared" si="165"/>
        <v>#REF!</v>
      </c>
      <c r="L811" s="83" t="e">
        <f t="shared" si="166"/>
        <v>#REF!</v>
      </c>
      <c r="M811" s="82" t="e">
        <f t="shared" si="169"/>
        <v>#REF!</v>
      </c>
      <c r="N811" s="82" t="e">
        <f t="shared" si="167"/>
        <v>#REF!</v>
      </c>
      <c r="O811" s="82" t="e">
        <f t="shared" si="168"/>
        <v>#REF!</v>
      </c>
      <c r="Q811" s="84" t="str">
        <f t="shared" si="170"/>
        <v/>
      </c>
      <c r="R811" s="85" t="e">
        <f t="shared" si="158"/>
        <v>#REF!</v>
      </c>
      <c r="S811" s="84" t="e">
        <f t="shared" si="158"/>
        <v>#REF!</v>
      </c>
      <c r="T811" s="85" t="e">
        <f t="shared" si="159"/>
        <v>#REF!</v>
      </c>
      <c r="U811" s="85" t="e">
        <f t="shared" si="160"/>
        <v>#REF!</v>
      </c>
      <c r="V811" s="86" t="e">
        <f>#REF!</f>
        <v>#REF!</v>
      </c>
      <c r="W811" s="87">
        <f t="shared" si="161"/>
        <v>0</v>
      </c>
      <c r="X811" s="87">
        <f t="shared" si="161"/>
        <v>0</v>
      </c>
      <c r="Y811" s="88">
        <f t="shared" si="162"/>
        <v>0</v>
      </c>
      <c r="Z811" s="88">
        <f t="shared" si="163"/>
        <v>0</v>
      </c>
      <c r="AA811" s="88">
        <f t="shared" si="164"/>
        <v>4</v>
      </c>
    </row>
    <row r="812" spans="9:27">
      <c r="I812" s="82" t="e">
        <f>IF(#REF!&lt;&gt;"",#REF!,"")</f>
        <v>#REF!</v>
      </c>
      <c r="J812" s="82" t="e">
        <f t="shared" si="165"/>
        <v>#REF!</v>
      </c>
      <c r="L812" s="83" t="e">
        <f t="shared" si="166"/>
        <v>#REF!</v>
      </c>
      <c r="M812" s="82" t="e">
        <f t="shared" si="169"/>
        <v>#REF!</v>
      </c>
      <c r="N812" s="82" t="e">
        <f t="shared" si="167"/>
        <v>#REF!</v>
      </c>
      <c r="O812" s="82" t="e">
        <f t="shared" si="168"/>
        <v>#REF!</v>
      </c>
      <c r="Q812" s="84" t="str">
        <f t="shared" si="170"/>
        <v/>
      </c>
      <c r="R812" s="85" t="e">
        <f t="shared" si="158"/>
        <v>#REF!</v>
      </c>
      <c r="S812" s="84" t="e">
        <f t="shared" si="158"/>
        <v>#REF!</v>
      </c>
      <c r="T812" s="85" t="e">
        <f t="shared" si="159"/>
        <v>#REF!</v>
      </c>
      <c r="U812" s="85" t="e">
        <f t="shared" si="160"/>
        <v>#REF!</v>
      </c>
      <c r="V812" s="86" t="e">
        <f>#REF!</f>
        <v>#REF!</v>
      </c>
      <c r="W812" s="87">
        <f t="shared" si="161"/>
        <v>0</v>
      </c>
      <c r="X812" s="87">
        <f t="shared" si="161"/>
        <v>0</v>
      </c>
      <c r="Y812" s="88">
        <f t="shared" si="162"/>
        <v>0</v>
      </c>
      <c r="Z812" s="88">
        <f t="shared" si="163"/>
        <v>0</v>
      </c>
      <c r="AA812" s="88">
        <f t="shared" si="164"/>
        <v>4</v>
      </c>
    </row>
    <row r="813" spans="9:27">
      <c r="I813" s="82" t="e">
        <f>IF(#REF!&lt;&gt;"",#REF!,"")</f>
        <v>#REF!</v>
      </c>
      <c r="J813" s="82" t="e">
        <f t="shared" si="165"/>
        <v>#REF!</v>
      </c>
      <c r="L813" s="83" t="e">
        <f t="shared" si="166"/>
        <v>#REF!</v>
      </c>
      <c r="M813" s="82" t="e">
        <f t="shared" si="169"/>
        <v>#REF!</v>
      </c>
      <c r="N813" s="82" t="e">
        <f t="shared" si="167"/>
        <v>#REF!</v>
      </c>
      <c r="O813" s="82" t="e">
        <f t="shared" si="168"/>
        <v>#REF!</v>
      </c>
      <c r="Q813" s="84" t="str">
        <f t="shared" si="170"/>
        <v/>
      </c>
      <c r="R813" s="85" t="e">
        <f t="shared" si="158"/>
        <v>#REF!</v>
      </c>
      <c r="S813" s="84" t="e">
        <f t="shared" si="158"/>
        <v>#REF!</v>
      </c>
      <c r="T813" s="85" t="e">
        <f t="shared" si="159"/>
        <v>#REF!</v>
      </c>
      <c r="U813" s="85" t="e">
        <f t="shared" si="160"/>
        <v>#REF!</v>
      </c>
      <c r="V813" s="86" t="e">
        <f>#REF!</f>
        <v>#REF!</v>
      </c>
      <c r="W813" s="87">
        <f t="shared" si="161"/>
        <v>0</v>
      </c>
      <c r="X813" s="87">
        <f t="shared" si="161"/>
        <v>0</v>
      </c>
      <c r="Y813" s="88">
        <f t="shared" si="162"/>
        <v>0</v>
      </c>
      <c r="Z813" s="88">
        <f t="shared" si="163"/>
        <v>0</v>
      </c>
      <c r="AA813" s="88">
        <f t="shared" si="164"/>
        <v>4</v>
      </c>
    </row>
    <row r="814" spans="9:27">
      <c r="I814" s="82" t="e">
        <f>IF(#REF!&lt;&gt;"",#REF!,"")</f>
        <v>#REF!</v>
      </c>
      <c r="J814" s="82" t="e">
        <f t="shared" si="165"/>
        <v>#REF!</v>
      </c>
      <c r="L814" s="83" t="e">
        <f t="shared" si="166"/>
        <v>#REF!</v>
      </c>
      <c r="M814" s="82" t="e">
        <f t="shared" si="169"/>
        <v>#REF!</v>
      </c>
      <c r="N814" s="82" t="e">
        <f t="shared" si="167"/>
        <v>#REF!</v>
      </c>
      <c r="O814" s="82" t="e">
        <f t="shared" si="168"/>
        <v>#REF!</v>
      </c>
      <c r="Q814" s="84" t="str">
        <f t="shared" si="170"/>
        <v/>
      </c>
      <c r="R814" s="85" t="e">
        <f t="shared" si="158"/>
        <v>#REF!</v>
      </c>
      <c r="S814" s="84" t="e">
        <f t="shared" si="158"/>
        <v>#REF!</v>
      </c>
      <c r="T814" s="85" t="e">
        <f t="shared" si="159"/>
        <v>#REF!</v>
      </c>
      <c r="U814" s="85" t="e">
        <f t="shared" si="160"/>
        <v>#REF!</v>
      </c>
      <c r="V814" s="86" t="e">
        <f>#REF!</f>
        <v>#REF!</v>
      </c>
      <c r="W814" s="87">
        <f t="shared" si="161"/>
        <v>0</v>
      </c>
      <c r="X814" s="87">
        <f t="shared" si="161"/>
        <v>0</v>
      </c>
      <c r="Y814" s="88">
        <f t="shared" si="162"/>
        <v>0</v>
      </c>
      <c r="Z814" s="88">
        <f t="shared" si="163"/>
        <v>0</v>
      </c>
      <c r="AA814" s="88">
        <f t="shared" si="164"/>
        <v>4</v>
      </c>
    </row>
    <row r="815" spans="9:27">
      <c r="I815" s="82" t="e">
        <f>IF(#REF!&lt;&gt;"",#REF!,"")</f>
        <v>#REF!</v>
      </c>
      <c r="J815" s="82" t="e">
        <f t="shared" si="165"/>
        <v>#REF!</v>
      </c>
      <c r="L815" s="83" t="e">
        <f t="shared" si="166"/>
        <v>#REF!</v>
      </c>
      <c r="M815" s="82" t="e">
        <f t="shared" si="169"/>
        <v>#REF!</v>
      </c>
      <c r="N815" s="82" t="e">
        <f t="shared" si="167"/>
        <v>#REF!</v>
      </c>
      <c r="O815" s="82" t="e">
        <f t="shared" si="168"/>
        <v>#REF!</v>
      </c>
      <c r="Q815" s="84" t="str">
        <f t="shared" si="170"/>
        <v/>
      </c>
      <c r="R815" s="85" t="e">
        <f t="shared" si="158"/>
        <v>#REF!</v>
      </c>
      <c r="S815" s="84" t="e">
        <f t="shared" si="158"/>
        <v>#REF!</v>
      </c>
      <c r="T815" s="85" t="e">
        <f t="shared" si="159"/>
        <v>#REF!</v>
      </c>
      <c r="U815" s="85" t="e">
        <f t="shared" si="160"/>
        <v>#REF!</v>
      </c>
      <c r="V815" s="86" t="e">
        <f>#REF!</f>
        <v>#REF!</v>
      </c>
      <c r="W815" s="87">
        <f t="shared" si="161"/>
        <v>0</v>
      </c>
      <c r="X815" s="87">
        <f t="shared" si="161"/>
        <v>0</v>
      </c>
      <c r="Y815" s="88">
        <f t="shared" si="162"/>
        <v>0</v>
      </c>
      <c r="Z815" s="88">
        <f t="shared" si="163"/>
        <v>0</v>
      </c>
      <c r="AA815" s="88">
        <f t="shared" si="164"/>
        <v>4</v>
      </c>
    </row>
    <row r="816" spans="9:27">
      <c r="I816" s="82" t="e">
        <f>IF(#REF!&lt;&gt;"",#REF!,"")</f>
        <v>#REF!</v>
      </c>
      <c r="J816" s="82" t="e">
        <f t="shared" si="165"/>
        <v>#REF!</v>
      </c>
      <c r="L816" s="83" t="e">
        <f t="shared" si="166"/>
        <v>#REF!</v>
      </c>
      <c r="M816" s="82" t="e">
        <f t="shared" si="169"/>
        <v>#REF!</v>
      </c>
      <c r="N816" s="82" t="e">
        <f t="shared" si="167"/>
        <v>#REF!</v>
      </c>
      <c r="O816" s="82" t="e">
        <f t="shared" si="168"/>
        <v>#REF!</v>
      </c>
      <c r="Q816" s="84" t="str">
        <f t="shared" si="170"/>
        <v/>
      </c>
      <c r="R816" s="85" t="e">
        <f t="shared" si="158"/>
        <v>#REF!</v>
      </c>
      <c r="S816" s="84" t="e">
        <f t="shared" si="158"/>
        <v>#REF!</v>
      </c>
      <c r="T816" s="85" t="e">
        <f t="shared" si="159"/>
        <v>#REF!</v>
      </c>
      <c r="U816" s="85" t="e">
        <f t="shared" si="160"/>
        <v>#REF!</v>
      </c>
      <c r="V816" s="86" t="e">
        <f>#REF!</f>
        <v>#REF!</v>
      </c>
      <c r="W816" s="87">
        <f t="shared" si="161"/>
        <v>0</v>
      </c>
      <c r="X816" s="87">
        <f t="shared" si="161"/>
        <v>0</v>
      </c>
      <c r="Y816" s="88">
        <f t="shared" si="162"/>
        <v>0</v>
      </c>
      <c r="Z816" s="88">
        <f t="shared" si="163"/>
        <v>0</v>
      </c>
      <c r="AA816" s="88">
        <f t="shared" si="164"/>
        <v>4</v>
      </c>
    </row>
    <row r="817" spans="9:27">
      <c r="I817" s="82" t="e">
        <f>IF(#REF!&lt;&gt;"",#REF!,"")</f>
        <v>#REF!</v>
      </c>
      <c r="J817" s="82" t="e">
        <f t="shared" si="165"/>
        <v>#REF!</v>
      </c>
      <c r="L817" s="83" t="e">
        <f t="shared" si="166"/>
        <v>#REF!</v>
      </c>
      <c r="M817" s="82" t="e">
        <f t="shared" si="169"/>
        <v>#REF!</v>
      </c>
      <c r="N817" s="82" t="e">
        <f t="shared" si="167"/>
        <v>#REF!</v>
      </c>
      <c r="O817" s="82" t="e">
        <f t="shared" si="168"/>
        <v>#REF!</v>
      </c>
      <c r="Q817" s="84" t="str">
        <f t="shared" si="170"/>
        <v/>
      </c>
      <c r="R817" s="85" t="e">
        <f t="shared" si="158"/>
        <v>#REF!</v>
      </c>
      <c r="S817" s="84" t="e">
        <f t="shared" si="158"/>
        <v>#REF!</v>
      </c>
      <c r="T817" s="85" t="e">
        <f t="shared" si="159"/>
        <v>#REF!</v>
      </c>
      <c r="U817" s="85" t="e">
        <f t="shared" si="160"/>
        <v>#REF!</v>
      </c>
      <c r="V817" s="86" t="e">
        <f>#REF!</f>
        <v>#REF!</v>
      </c>
      <c r="W817" s="87">
        <f t="shared" si="161"/>
        <v>0</v>
      </c>
      <c r="X817" s="87">
        <f t="shared" si="161"/>
        <v>0</v>
      </c>
      <c r="Y817" s="88">
        <f t="shared" si="162"/>
        <v>0</v>
      </c>
      <c r="Z817" s="88">
        <f t="shared" si="163"/>
        <v>0</v>
      </c>
      <c r="AA817" s="88">
        <f t="shared" si="164"/>
        <v>4</v>
      </c>
    </row>
    <row r="818" spans="9:27">
      <c r="I818" s="82" t="e">
        <f>IF(#REF!&lt;&gt;"",#REF!,"")</f>
        <v>#REF!</v>
      </c>
      <c r="J818" s="82" t="e">
        <f t="shared" si="165"/>
        <v>#REF!</v>
      </c>
      <c r="L818" s="83" t="e">
        <f t="shared" si="166"/>
        <v>#REF!</v>
      </c>
      <c r="M818" s="82" t="e">
        <f t="shared" si="169"/>
        <v>#REF!</v>
      </c>
      <c r="N818" s="82" t="e">
        <f t="shared" si="167"/>
        <v>#REF!</v>
      </c>
      <c r="O818" s="82" t="e">
        <f t="shared" si="168"/>
        <v>#REF!</v>
      </c>
      <c r="Q818" s="84" t="str">
        <f t="shared" si="170"/>
        <v/>
      </c>
      <c r="R818" s="85" t="e">
        <f t="shared" si="158"/>
        <v>#REF!</v>
      </c>
      <c r="S818" s="84" t="e">
        <f t="shared" si="158"/>
        <v>#REF!</v>
      </c>
      <c r="T818" s="85" t="e">
        <f t="shared" si="159"/>
        <v>#REF!</v>
      </c>
      <c r="U818" s="85" t="e">
        <f t="shared" si="160"/>
        <v>#REF!</v>
      </c>
      <c r="V818" s="86" t="e">
        <f>#REF!</f>
        <v>#REF!</v>
      </c>
      <c r="W818" s="87">
        <f t="shared" si="161"/>
        <v>0</v>
      </c>
      <c r="X818" s="87">
        <f t="shared" si="161"/>
        <v>0</v>
      </c>
      <c r="Y818" s="88">
        <f t="shared" si="162"/>
        <v>0</v>
      </c>
      <c r="Z818" s="88">
        <f t="shared" si="163"/>
        <v>0</v>
      </c>
      <c r="AA818" s="88">
        <f t="shared" si="164"/>
        <v>4</v>
      </c>
    </row>
    <row r="819" spans="9:27">
      <c r="I819" s="82" t="e">
        <f>IF(#REF!&lt;&gt;"",#REF!,"")</f>
        <v>#REF!</v>
      </c>
      <c r="J819" s="82" t="e">
        <f t="shared" si="165"/>
        <v>#REF!</v>
      </c>
      <c r="L819" s="83" t="e">
        <f t="shared" si="166"/>
        <v>#REF!</v>
      </c>
      <c r="M819" s="82" t="e">
        <f t="shared" si="169"/>
        <v>#REF!</v>
      </c>
      <c r="N819" s="82" t="e">
        <f t="shared" si="167"/>
        <v>#REF!</v>
      </c>
      <c r="O819" s="82" t="e">
        <f t="shared" si="168"/>
        <v>#REF!</v>
      </c>
      <c r="Q819" s="84" t="str">
        <f t="shared" si="170"/>
        <v/>
      </c>
      <c r="R819" s="85" t="e">
        <f t="shared" si="158"/>
        <v>#REF!</v>
      </c>
      <c r="S819" s="84" t="e">
        <f t="shared" si="158"/>
        <v>#REF!</v>
      </c>
      <c r="T819" s="85" t="e">
        <f t="shared" si="159"/>
        <v>#REF!</v>
      </c>
      <c r="U819" s="85" t="e">
        <f t="shared" si="160"/>
        <v>#REF!</v>
      </c>
      <c r="V819" s="86" t="e">
        <f>#REF!</f>
        <v>#REF!</v>
      </c>
      <c r="W819" s="87">
        <f t="shared" si="161"/>
        <v>0</v>
      </c>
      <c r="X819" s="87">
        <f t="shared" si="161"/>
        <v>0</v>
      </c>
      <c r="Y819" s="88">
        <f t="shared" si="162"/>
        <v>0</v>
      </c>
      <c r="Z819" s="88">
        <f t="shared" si="163"/>
        <v>0</v>
      </c>
      <c r="AA819" s="88">
        <f t="shared" si="164"/>
        <v>4</v>
      </c>
    </row>
    <row r="820" spans="9:27">
      <c r="I820" s="82" t="e">
        <f>IF(#REF!&lt;&gt;"",#REF!,"")</f>
        <v>#REF!</v>
      </c>
      <c r="J820" s="82" t="e">
        <f t="shared" si="165"/>
        <v>#REF!</v>
      </c>
      <c r="L820" s="83" t="e">
        <f t="shared" si="166"/>
        <v>#REF!</v>
      </c>
      <c r="M820" s="82" t="e">
        <f t="shared" si="169"/>
        <v>#REF!</v>
      </c>
      <c r="N820" s="82" t="e">
        <f t="shared" si="167"/>
        <v>#REF!</v>
      </c>
      <c r="O820" s="82" t="e">
        <f t="shared" si="168"/>
        <v>#REF!</v>
      </c>
      <c r="Q820" s="84" t="str">
        <f t="shared" si="170"/>
        <v/>
      </c>
      <c r="R820" s="85" t="e">
        <f t="shared" si="158"/>
        <v>#REF!</v>
      </c>
      <c r="S820" s="84" t="e">
        <f t="shared" si="158"/>
        <v>#REF!</v>
      </c>
      <c r="T820" s="85" t="e">
        <f t="shared" si="159"/>
        <v>#REF!</v>
      </c>
      <c r="U820" s="85" t="e">
        <f t="shared" si="160"/>
        <v>#REF!</v>
      </c>
      <c r="V820" s="86" t="e">
        <f>#REF!</f>
        <v>#REF!</v>
      </c>
      <c r="W820" s="87">
        <f t="shared" si="161"/>
        <v>0</v>
      </c>
      <c r="X820" s="87">
        <f t="shared" si="161"/>
        <v>0</v>
      </c>
      <c r="Y820" s="88">
        <f t="shared" si="162"/>
        <v>0</v>
      </c>
      <c r="Z820" s="88">
        <f t="shared" si="163"/>
        <v>0</v>
      </c>
      <c r="AA820" s="88">
        <f t="shared" si="164"/>
        <v>4</v>
      </c>
    </row>
    <row r="821" spans="9:27">
      <c r="I821" s="82" t="e">
        <f>IF(#REF!&lt;&gt;"",#REF!,"")</f>
        <v>#REF!</v>
      </c>
      <c r="J821" s="82" t="e">
        <f t="shared" si="165"/>
        <v>#REF!</v>
      </c>
      <c r="L821" s="83" t="e">
        <f t="shared" si="166"/>
        <v>#REF!</v>
      </c>
      <c r="M821" s="82" t="e">
        <f t="shared" si="169"/>
        <v>#REF!</v>
      </c>
      <c r="N821" s="82" t="e">
        <f t="shared" si="167"/>
        <v>#REF!</v>
      </c>
      <c r="O821" s="82" t="e">
        <f t="shared" si="168"/>
        <v>#REF!</v>
      </c>
      <c r="Q821" s="84" t="str">
        <f t="shared" si="170"/>
        <v/>
      </c>
      <c r="R821" s="85" t="e">
        <f t="shared" si="158"/>
        <v>#REF!</v>
      </c>
      <c r="S821" s="84" t="e">
        <f t="shared" si="158"/>
        <v>#REF!</v>
      </c>
      <c r="T821" s="85" t="e">
        <f t="shared" si="159"/>
        <v>#REF!</v>
      </c>
      <c r="U821" s="85" t="e">
        <f t="shared" si="160"/>
        <v>#REF!</v>
      </c>
      <c r="V821" s="86" t="e">
        <f>#REF!</f>
        <v>#REF!</v>
      </c>
      <c r="W821" s="87">
        <f t="shared" si="161"/>
        <v>0</v>
      </c>
      <c r="X821" s="87">
        <f t="shared" si="161"/>
        <v>0</v>
      </c>
      <c r="Y821" s="88">
        <f t="shared" si="162"/>
        <v>0</v>
      </c>
      <c r="Z821" s="88">
        <f t="shared" si="163"/>
        <v>0</v>
      </c>
      <c r="AA821" s="88">
        <f t="shared" si="164"/>
        <v>4</v>
      </c>
    </row>
    <row r="822" spans="9:27">
      <c r="I822" s="82" t="e">
        <f>IF(#REF!&lt;&gt;"",#REF!,"")</f>
        <v>#REF!</v>
      </c>
      <c r="J822" s="82" t="e">
        <f t="shared" si="165"/>
        <v>#REF!</v>
      </c>
      <c r="L822" s="83" t="e">
        <f t="shared" si="166"/>
        <v>#REF!</v>
      </c>
      <c r="M822" s="82" t="e">
        <f t="shared" si="169"/>
        <v>#REF!</v>
      </c>
      <c r="N822" s="82" t="e">
        <f t="shared" si="167"/>
        <v>#REF!</v>
      </c>
      <c r="O822" s="82" t="e">
        <f t="shared" si="168"/>
        <v>#REF!</v>
      </c>
      <c r="Q822" s="84" t="str">
        <f t="shared" si="170"/>
        <v/>
      </c>
      <c r="R822" s="85" t="e">
        <f t="shared" si="158"/>
        <v>#REF!</v>
      </c>
      <c r="S822" s="84" t="e">
        <f t="shared" si="158"/>
        <v>#REF!</v>
      </c>
      <c r="T822" s="85" t="e">
        <f t="shared" si="159"/>
        <v>#REF!</v>
      </c>
      <c r="U822" s="85" t="e">
        <f t="shared" si="160"/>
        <v>#REF!</v>
      </c>
      <c r="V822" s="86" t="e">
        <f>#REF!</f>
        <v>#REF!</v>
      </c>
      <c r="W822" s="87">
        <f t="shared" si="161"/>
        <v>0</v>
      </c>
      <c r="X822" s="87">
        <f t="shared" si="161"/>
        <v>0</v>
      </c>
      <c r="Y822" s="88">
        <f t="shared" si="162"/>
        <v>0</v>
      </c>
      <c r="Z822" s="88">
        <f t="shared" si="163"/>
        <v>0</v>
      </c>
      <c r="AA822" s="88">
        <f t="shared" si="164"/>
        <v>4</v>
      </c>
    </row>
    <row r="823" spans="9:27">
      <c r="I823" s="82" t="e">
        <f>IF(#REF!&lt;&gt;"",#REF!,"")</f>
        <v>#REF!</v>
      </c>
      <c r="J823" s="82" t="e">
        <f t="shared" si="165"/>
        <v>#REF!</v>
      </c>
      <c r="L823" s="83" t="e">
        <f t="shared" si="166"/>
        <v>#REF!</v>
      </c>
      <c r="M823" s="82" t="e">
        <f t="shared" si="169"/>
        <v>#REF!</v>
      </c>
      <c r="N823" s="82" t="e">
        <f t="shared" si="167"/>
        <v>#REF!</v>
      </c>
      <c r="O823" s="82" t="e">
        <f t="shared" si="168"/>
        <v>#REF!</v>
      </c>
      <c r="Q823" s="84" t="str">
        <f t="shared" si="170"/>
        <v/>
      </c>
      <c r="R823" s="85" t="e">
        <f t="shared" si="158"/>
        <v>#REF!</v>
      </c>
      <c r="S823" s="84" t="e">
        <f t="shared" si="158"/>
        <v>#REF!</v>
      </c>
      <c r="T823" s="85" t="e">
        <f t="shared" si="159"/>
        <v>#REF!</v>
      </c>
      <c r="U823" s="85" t="e">
        <f t="shared" si="160"/>
        <v>#REF!</v>
      </c>
      <c r="V823" s="86" t="e">
        <f>#REF!</f>
        <v>#REF!</v>
      </c>
      <c r="W823" s="87">
        <f t="shared" si="161"/>
        <v>0</v>
      </c>
      <c r="X823" s="87">
        <f t="shared" si="161"/>
        <v>0</v>
      </c>
      <c r="Y823" s="88">
        <f t="shared" si="162"/>
        <v>0</v>
      </c>
      <c r="Z823" s="88">
        <f t="shared" si="163"/>
        <v>0</v>
      </c>
      <c r="AA823" s="88">
        <f t="shared" si="164"/>
        <v>4</v>
      </c>
    </row>
    <row r="824" spans="9:27">
      <c r="I824" s="82" t="e">
        <f>IF(#REF!&lt;&gt;"",#REF!,"")</f>
        <v>#REF!</v>
      </c>
      <c r="J824" s="82" t="e">
        <f t="shared" si="165"/>
        <v>#REF!</v>
      </c>
      <c r="L824" s="83" t="e">
        <f t="shared" si="166"/>
        <v>#REF!</v>
      </c>
      <c r="M824" s="82" t="e">
        <f t="shared" si="169"/>
        <v>#REF!</v>
      </c>
      <c r="N824" s="82" t="e">
        <f t="shared" si="167"/>
        <v>#REF!</v>
      </c>
      <c r="O824" s="82" t="e">
        <f t="shared" si="168"/>
        <v>#REF!</v>
      </c>
      <c r="Q824" s="84" t="str">
        <f t="shared" si="170"/>
        <v/>
      </c>
      <c r="R824" s="85" t="e">
        <f t="shared" si="158"/>
        <v>#REF!</v>
      </c>
      <c r="S824" s="84" t="e">
        <f t="shared" si="158"/>
        <v>#REF!</v>
      </c>
      <c r="T824" s="85" t="e">
        <f t="shared" si="159"/>
        <v>#REF!</v>
      </c>
      <c r="U824" s="85" t="e">
        <f t="shared" si="160"/>
        <v>#REF!</v>
      </c>
      <c r="V824" s="86" t="e">
        <f>#REF!</f>
        <v>#REF!</v>
      </c>
      <c r="W824" s="87">
        <f t="shared" si="161"/>
        <v>0</v>
      </c>
      <c r="X824" s="87">
        <f t="shared" si="161"/>
        <v>0</v>
      </c>
      <c r="Y824" s="88">
        <f t="shared" si="162"/>
        <v>0</v>
      </c>
      <c r="Z824" s="88">
        <f t="shared" si="163"/>
        <v>0</v>
      </c>
      <c r="AA824" s="88">
        <f t="shared" si="164"/>
        <v>4</v>
      </c>
    </row>
    <row r="825" spans="9:27">
      <c r="I825" s="82" t="e">
        <f>IF(#REF!&lt;&gt;"",#REF!,"")</f>
        <v>#REF!</v>
      </c>
      <c r="J825" s="82" t="e">
        <f t="shared" si="165"/>
        <v>#REF!</v>
      </c>
      <c r="L825" s="83" t="e">
        <f t="shared" si="166"/>
        <v>#REF!</v>
      </c>
      <c r="M825" s="82" t="e">
        <f t="shared" si="169"/>
        <v>#REF!</v>
      </c>
      <c r="N825" s="82" t="e">
        <f t="shared" si="167"/>
        <v>#REF!</v>
      </c>
      <c r="O825" s="82" t="e">
        <f t="shared" si="168"/>
        <v>#REF!</v>
      </c>
      <c r="Q825" s="84" t="str">
        <f t="shared" si="170"/>
        <v/>
      </c>
      <c r="R825" s="85" t="e">
        <f t="shared" si="158"/>
        <v>#REF!</v>
      </c>
      <c r="S825" s="84" t="e">
        <f t="shared" si="158"/>
        <v>#REF!</v>
      </c>
      <c r="T825" s="85" t="e">
        <f t="shared" si="159"/>
        <v>#REF!</v>
      </c>
      <c r="U825" s="85" t="e">
        <f t="shared" si="160"/>
        <v>#REF!</v>
      </c>
      <c r="V825" s="86" t="e">
        <f>#REF!</f>
        <v>#REF!</v>
      </c>
      <c r="W825" s="87">
        <f t="shared" si="161"/>
        <v>0</v>
      </c>
      <c r="X825" s="87">
        <f t="shared" si="161"/>
        <v>0</v>
      </c>
      <c r="Y825" s="88">
        <f t="shared" si="162"/>
        <v>0</v>
      </c>
      <c r="Z825" s="88">
        <f t="shared" si="163"/>
        <v>0</v>
      </c>
      <c r="AA825" s="88">
        <f t="shared" si="164"/>
        <v>4</v>
      </c>
    </row>
    <row r="826" spans="9:27">
      <c r="I826" s="82" t="e">
        <f>IF(#REF!&lt;&gt;"",#REF!,"")</f>
        <v>#REF!</v>
      </c>
      <c r="J826" s="82" t="e">
        <f t="shared" si="165"/>
        <v>#REF!</v>
      </c>
      <c r="L826" s="83" t="e">
        <f t="shared" si="166"/>
        <v>#REF!</v>
      </c>
      <c r="M826" s="82" t="e">
        <f t="shared" si="169"/>
        <v>#REF!</v>
      </c>
      <c r="N826" s="82" t="e">
        <f t="shared" si="167"/>
        <v>#REF!</v>
      </c>
      <c r="O826" s="82" t="e">
        <f t="shared" si="168"/>
        <v>#REF!</v>
      </c>
      <c r="Q826" s="84" t="str">
        <f t="shared" si="170"/>
        <v/>
      </c>
      <c r="R826" s="85" t="e">
        <f t="shared" si="158"/>
        <v>#REF!</v>
      </c>
      <c r="S826" s="84" t="e">
        <f t="shared" si="158"/>
        <v>#REF!</v>
      </c>
      <c r="T826" s="85" t="e">
        <f t="shared" si="159"/>
        <v>#REF!</v>
      </c>
      <c r="U826" s="85" t="e">
        <f t="shared" si="160"/>
        <v>#REF!</v>
      </c>
      <c r="V826" s="86" t="e">
        <f>#REF!</f>
        <v>#REF!</v>
      </c>
      <c r="W826" s="87">
        <f t="shared" si="161"/>
        <v>0</v>
      </c>
      <c r="X826" s="87">
        <f t="shared" si="161"/>
        <v>0</v>
      </c>
      <c r="Y826" s="88">
        <f t="shared" si="162"/>
        <v>0</v>
      </c>
      <c r="Z826" s="88">
        <f t="shared" si="163"/>
        <v>0</v>
      </c>
      <c r="AA826" s="88">
        <f t="shared" si="164"/>
        <v>4</v>
      </c>
    </row>
    <row r="827" spans="9:27">
      <c r="I827" s="82" t="e">
        <f>IF(#REF!&lt;&gt;"",#REF!,"")</f>
        <v>#REF!</v>
      </c>
      <c r="J827" s="82" t="e">
        <f t="shared" si="165"/>
        <v>#REF!</v>
      </c>
      <c r="L827" s="83" t="e">
        <f t="shared" si="166"/>
        <v>#REF!</v>
      </c>
      <c r="M827" s="82" t="e">
        <f t="shared" si="169"/>
        <v>#REF!</v>
      </c>
      <c r="N827" s="82" t="e">
        <f t="shared" si="167"/>
        <v>#REF!</v>
      </c>
      <c r="O827" s="82" t="e">
        <f t="shared" si="168"/>
        <v>#REF!</v>
      </c>
      <c r="Q827" s="84" t="str">
        <f t="shared" si="170"/>
        <v/>
      </c>
      <c r="R827" s="85" t="e">
        <f t="shared" si="158"/>
        <v>#REF!</v>
      </c>
      <c r="S827" s="84" t="e">
        <f t="shared" si="158"/>
        <v>#REF!</v>
      </c>
      <c r="T827" s="85" t="e">
        <f t="shared" si="159"/>
        <v>#REF!</v>
      </c>
      <c r="U827" s="85" t="e">
        <f t="shared" si="160"/>
        <v>#REF!</v>
      </c>
      <c r="V827" s="86" t="e">
        <f>#REF!</f>
        <v>#REF!</v>
      </c>
      <c r="W827" s="87">
        <f t="shared" si="161"/>
        <v>0</v>
      </c>
      <c r="X827" s="87">
        <f t="shared" si="161"/>
        <v>0</v>
      </c>
      <c r="Y827" s="88">
        <f t="shared" si="162"/>
        <v>0</v>
      </c>
      <c r="Z827" s="88">
        <f t="shared" si="163"/>
        <v>0</v>
      </c>
      <c r="AA827" s="88">
        <f t="shared" si="164"/>
        <v>4</v>
      </c>
    </row>
    <row r="828" spans="9:27">
      <c r="I828" s="82" t="e">
        <f>IF(#REF!&lt;&gt;"",#REF!,"")</f>
        <v>#REF!</v>
      </c>
      <c r="J828" s="82" t="e">
        <f t="shared" si="165"/>
        <v>#REF!</v>
      </c>
      <c r="L828" s="83" t="e">
        <f t="shared" si="166"/>
        <v>#REF!</v>
      </c>
      <c r="M828" s="82" t="e">
        <f t="shared" si="169"/>
        <v>#REF!</v>
      </c>
      <c r="N828" s="82" t="e">
        <f t="shared" si="167"/>
        <v>#REF!</v>
      </c>
      <c r="O828" s="82" t="e">
        <f t="shared" si="168"/>
        <v>#REF!</v>
      </c>
      <c r="Q828" s="84" t="str">
        <f t="shared" si="170"/>
        <v/>
      </c>
      <c r="R828" s="85" t="e">
        <f t="shared" si="158"/>
        <v>#REF!</v>
      </c>
      <c r="S828" s="84" t="e">
        <f t="shared" si="158"/>
        <v>#REF!</v>
      </c>
      <c r="T828" s="85" t="e">
        <f t="shared" si="159"/>
        <v>#REF!</v>
      </c>
      <c r="U828" s="85" t="e">
        <f t="shared" si="160"/>
        <v>#REF!</v>
      </c>
      <c r="V828" s="86" t="e">
        <f>#REF!</f>
        <v>#REF!</v>
      </c>
      <c r="W828" s="87">
        <f t="shared" si="161"/>
        <v>0</v>
      </c>
      <c r="X828" s="87">
        <f t="shared" si="161"/>
        <v>0</v>
      </c>
      <c r="Y828" s="88">
        <f t="shared" si="162"/>
        <v>0</v>
      </c>
      <c r="Z828" s="88">
        <f t="shared" si="163"/>
        <v>0</v>
      </c>
      <c r="AA828" s="88">
        <f t="shared" si="164"/>
        <v>4</v>
      </c>
    </row>
    <row r="829" spans="9:27">
      <c r="I829" s="82" t="e">
        <f>IF(#REF!&lt;&gt;"",#REF!,"")</f>
        <v>#REF!</v>
      </c>
      <c r="J829" s="82" t="e">
        <f t="shared" si="165"/>
        <v>#REF!</v>
      </c>
      <c r="L829" s="83" t="e">
        <f t="shared" si="166"/>
        <v>#REF!</v>
      </c>
      <c r="M829" s="82" t="e">
        <f t="shared" si="169"/>
        <v>#REF!</v>
      </c>
      <c r="N829" s="82" t="e">
        <f t="shared" si="167"/>
        <v>#REF!</v>
      </c>
      <c r="O829" s="82" t="e">
        <f t="shared" si="168"/>
        <v>#REF!</v>
      </c>
      <c r="Q829" s="84" t="str">
        <f t="shared" si="170"/>
        <v/>
      </c>
      <c r="R829" s="85" t="e">
        <f t="shared" si="158"/>
        <v>#REF!</v>
      </c>
      <c r="S829" s="84" t="e">
        <f t="shared" si="158"/>
        <v>#REF!</v>
      </c>
      <c r="T829" s="85" t="e">
        <f t="shared" si="159"/>
        <v>#REF!</v>
      </c>
      <c r="U829" s="85" t="e">
        <f t="shared" si="160"/>
        <v>#REF!</v>
      </c>
      <c r="V829" s="86" t="e">
        <f>#REF!</f>
        <v>#REF!</v>
      </c>
      <c r="W829" s="87">
        <f t="shared" si="161"/>
        <v>0</v>
      </c>
      <c r="X829" s="87">
        <f t="shared" si="161"/>
        <v>0</v>
      </c>
      <c r="Y829" s="88">
        <f t="shared" si="162"/>
        <v>0</v>
      </c>
      <c r="Z829" s="88">
        <f t="shared" si="163"/>
        <v>0</v>
      </c>
      <c r="AA829" s="88">
        <f t="shared" si="164"/>
        <v>4</v>
      </c>
    </row>
    <row r="830" spans="9:27">
      <c r="I830" s="82" t="e">
        <f>IF(#REF!&lt;&gt;"",#REF!,"")</f>
        <v>#REF!</v>
      </c>
      <c r="J830" s="82" t="e">
        <f t="shared" si="165"/>
        <v>#REF!</v>
      </c>
      <c r="L830" s="83" t="e">
        <f t="shared" si="166"/>
        <v>#REF!</v>
      </c>
      <c r="M830" s="82" t="e">
        <f t="shared" si="169"/>
        <v>#REF!</v>
      </c>
      <c r="N830" s="82" t="e">
        <f t="shared" si="167"/>
        <v>#REF!</v>
      </c>
      <c r="O830" s="82" t="e">
        <f t="shared" si="168"/>
        <v>#REF!</v>
      </c>
      <c r="Q830" s="84" t="str">
        <f t="shared" si="170"/>
        <v/>
      </c>
      <c r="R830" s="85" t="e">
        <f t="shared" si="158"/>
        <v>#REF!</v>
      </c>
      <c r="S830" s="84" t="e">
        <f t="shared" si="158"/>
        <v>#REF!</v>
      </c>
      <c r="T830" s="85" t="e">
        <f t="shared" si="159"/>
        <v>#REF!</v>
      </c>
      <c r="U830" s="85" t="e">
        <f t="shared" si="160"/>
        <v>#REF!</v>
      </c>
      <c r="V830" s="86" t="e">
        <f>#REF!</f>
        <v>#REF!</v>
      </c>
      <c r="W830" s="87">
        <f t="shared" si="161"/>
        <v>0</v>
      </c>
      <c r="X830" s="87">
        <f t="shared" si="161"/>
        <v>0</v>
      </c>
      <c r="Y830" s="88">
        <f t="shared" si="162"/>
        <v>0</v>
      </c>
      <c r="Z830" s="88">
        <f t="shared" si="163"/>
        <v>0</v>
      </c>
      <c r="AA830" s="88">
        <f t="shared" si="164"/>
        <v>4</v>
      </c>
    </row>
    <row r="831" spans="9:27">
      <c r="I831" s="82" t="e">
        <f>IF(#REF!&lt;&gt;"",#REF!,"")</f>
        <v>#REF!</v>
      </c>
      <c r="J831" s="82" t="e">
        <f t="shared" si="165"/>
        <v>#REF!</v>
      </c>
      <c r="L831" s="83" t="e">
        <f t="shared" si="166"/>
        <v>#REF!</v>
      </c>
      <c r="M831" s="82" t="e">
        <f t="shared" si="169"/>
        <v>#REF!</v>
      </c>
      <c r="N831" s="82" t="e">
        <f t="shared" si="167"/>
        <v>#REF!</v>
      </c>
      <c r="O831" s="82" t="e">
        <f t="shared" si="168"/>
        <v>#REF!</v>
      </c>
      <c r="Q831" s="84" t="str">
        <f t="shared" si="170"/>
        <v/>
      </c>
      <c r="R831" s="85" t="e">
        <f t="shared" si="158"/>
        <v>#REF!</v>
      </c>
      <c r="S831" s="84" t="e">
        <f t="shared" si="158"/>
        <v>#REF!</v>
      </c>
      <c r="T831" s="85" t="e">
        <f t="shared" si="159"/>
        <v>#REF!</v>
      </c>
      <c r="U831" s="85" t="e">
        <f t="shared" si="160"/>
        <v>#REF!</v>
      </c>
      <c r="V831" s="86" t="e">
        <f>#REF!</f>
        <v>#REF!</v>
      </c>
      <c r="W831" s="87">
        <f t="shared" si="161"/>
        <v>0</v>
      </c>
      <c r="X831" s="87">
        <f t="shared" si="161"/>
        <v>0</v>
      </c>
      <c r="Y831" s="88">
        <f t="shared" si="162"/>
        <v>0</v>
      </c>
      <c r="Z831" s="88">
        <f t="shared" si="163"/>
        <v>0</v>
      </c>
      <c r="AA831" s="88">
        <f t="shared" si="164"/>
        <v>4</v>
      </c>
    </row>
    <row r="832" spans="9:27">
      <c r="I832" s="82" t="e">
        <f>IF(#REF!&lt;&gt;"",#REF!,"")</f>
        <v>#REF!</v>
      </c>
      <c r="J832" s="82" t="e">
        <f t="shared" si="165"/>
        <v>#REF!</v>
      </c>
      <c r="L832" s="83" t="e">
        <f t="shared" si="166"/>
        <v>#REF!</v>
      </c>
      <c r="M832" s="82" t="e">
        <f t="shared" si="169"/>
        <v>#REF!</v>
      </c>
      <c r="N832" s="82" t="e">
        <f t="shared" si="167"/>
        <v>#REF!</v>
      </c>
      <c r="O832" s="82" t="e">
        <f t="shared" si="168"/>
        <v>#REF!</v>
      </c>
      <c r="Q832" s="84" t="str">
        <f t="shared" si="170"/>
        <v/>
      </c>
      <c r="R832" s="85" t="e">
        <f t="shared" ref="R832:S895" si="171">IF(L832="","",L832)</f>
        <v>#REF!</v>
      </c>
      <c r="S832" s="84" t="e">
        <f t="shared" si="171"/>
        <v>#REF!</v>
      </c>
      <c r="T832" s="85" t="e">
        <f t="shared" ref="T832:T895" si="172">IF(W832=1,"",N832)</f>
        <v>#REF!</v>
      </c>
      <c r="U832" s="85" t="e">
        <f t="shared" ref="U832:U895" si="173">IF(OR(W832=1,X832=1),"",O832)</f>
        <v>#REF!</v>
      </c>
      <c r="V832" s="86" t="e">
        <f>#REF!</f>
        <v>#REF!</v>
      </c>
      <c r="W832" s="87">
        <f t="shared" si="161"/>
        <v>0</v>
      </c>
      <c r="X832" s="87">
        <f t="shared" si="161"/>
        <v>0</v>
      </c>
      <c r="Y832" s="88">
        <f t="shared" si="162"/>
        <v>0</v>
      </c>
      <c r="Z832" s="88">
        <f t="shared" si="163"/>
        <v>0</v>
      </c>
      <c r="AA832" s="88">
        <f t="shared" si="164"/>
        <v>4</v>
      </c>
    </row>
    <row r="833" spans="9:27">
      <c r="I833" s="82" t="e">
        <f>IF(#REF!&lt;&gt;"",#REF!,"")</f>
        <v>#REF!</v>
      </c>
      <c r="J833" s="82" t="e">
        <f t="shared" si="165"/>
        <v>#REF!</v>
      </c>
      <c r="L833" s="83" t="e">
        <f t="shared" si="166"/>
        <v>#REF!</v>
      </c>
      <c r="M833" s="82" t="e">
        <f t="shared" si="169"/>
        <v>#REF!</v>
      </c>
      <c r="N833" s="82" t="e">
        <f t="shared" si="167"/>
        <v>#REF!</v>
      </c>
      <c r="O833" s="82" t="e">
        <f t="shared" si="168"/>
        <v>#REF!</v>
      </c>
      <c r="Q833" s="84" t="str">
        <f t="shared" si="170"/>
        <v/>
      </c>
      <c r="R833" s="85" t="e">
        <f t="shared" si="171"/>
        <v>#REF!</v>
      </c>
      <c r="S833" s="84" t="e">
        <f t="shared" si="171"/>
        <v>#REF!</v>
      </c>
      <c r="T833" s="85" t="e">
        <f t="shared" si="172"/>
        <v>#REF!</v>
      </c>
      <c r="U833" s="85" t="e">
        <f t="shared" si="173"/>
        <v>#REF!</v>
      </c>
      <c r="V833" s="86" t="e">
        <f>#REF!</f>
        <v>#REF!</v>
      </c>
      <c r="W833" s="87">
        <f t="shared" ref="W833:X896" si="174">COUNTIFS(R833,"&gt;&lt;")</f>
        <v>0</v>
      </c>
      <c r="X833" s="87">
        <f t="shared" si="174"/>
        <v>0</v>
      </c>
      <c r="Y833" s="88">
        <f t="shared" ref="Y833:Y896" si="175">COUNTIFS(R833:U833,"*")</f>
        <v>0</v>
      </c>
      <c r="Z833" s="88">
        <f t="shared" ref="Z833:Z896" si="176">COUNTIFS(R833:U833,"&gt;&lt;")</f>
        <v>0</v>
      </c>
      <c r="AA833" s="88">
        <f t="shared" ref="AA833:AA896" si="177">COUNTIFS(R833:U833,"&lt;&gt;")</f>
        <v>4</v>
      </c>
    </row>
    <row r="834" spans="9:27">
      <c r="I834" s="82" t="e">
        <f>IF(#REF!&lt;&gt;"",#REF!,"")</f>
        <v>#REF!</v>
      </c>
      <c r="J834" s="82" t="e">
        <f t="shared" si="165"/>
        <v>#REF!</v>
      </c>
      <c r="L834" s="83" t="e">
        <f t="shared" si="166"/>
        <v>#REF!</v>
      </c>
      <c r="M834" s="82" t="e">
        <f t="shared" si="169"/>
        <v>#REF!</v>
      </c>
      <c r="N834" s="82" t="e">
        <f t="shared" si="167"/>
        <v>#REF!</v>
      </c>
      <c r="O834" s="82" t="e">
        <f t="shared" si="168"/>
        <v>#REF!</v>
      </c>
      <c r="Q834" s="84" t="str">
        <f t="shared" si="170"/>
        <v/>
      </c>
      <c r="R834" s="85" t="e">
        <f t="shared" si="171"/>
        <v>#REF!</v>
      </c>
      <c r="S834" s="84" t="e">
        <f t="shared" si="171"/>
        <v>#REF!</v>
      </c>
      <c r="T834" s="85" t="e">
        <f t="shared" si="172"/>
        <v>#REF!</v>
      </c>
      <c r="U834" s="85" t="e">
        <f t="shared" si="173"/>
        <v>#REF!</v>
      </c>
      <c r="V834" s="86" t="e">
        <f>#REF!</f>
        <v>#REF!</v>
      </c>
      <c r="W834" s="87">
        <f t="shared" si="174"/>
        <v>0</v>
      </c>
      <c r="X834" s="87">
        <f t="shared" si="174"/>
        <v>0</v>
      </c>
      <c r="Y834" s="88">
        <f t="shared" si="175"/>
        <v>0</v>
      </c>
      <c r="Z834" s="88">
        <f t="shared" si="176"/>
        <v>0</v>
      </c>
      <c r="AA834" s="88">
        <f t="shared" si="177"/>
        <v>4</v>
      </c>
    </row>
    <row r="835" spans="9:27">
      <c r="I835" s="82" t="e">
        <f>IF(#REF!&lt;&gt;"",#REF!,"")</f>
        <v>#REF!</v>
      </c>
      <c r="J835" s="82" t="e">
        <f t="shared" ref="J835:J898" si="178">LEFT(I835,1)</f>
        <v>#REF!</v>
      </c>
      <c r="L835" s="83" t="e">
        <f t="shared" ref="L835:L898" si="179">IF(OR(J835="E",J835="L",J835="M"),"",I835)</f>
        <v>#REF!</v>
      </c>
      <c r="M835" s="82" t="e">
        <f t="shared" si="169"/>
        <v>#REF!</v>
      </c>
      <c r="N835" s="82" t="e">
        <f t="shared" ref="N835:N898" si="180">IF(OR(J835="D",J835="E",J835="L"),"",I835)</f>
        <v>#REF!</v>
      </c>
      <c r="O835" s="82" t="e">
        <f t="shared" ref="O835:O898" si="181">IF(OR(J835="D",J835="E",J835="M"),"",I835)</f>
        <v>#REF!</v>
      </c>
      <c r="Q835" s="84" t="str">
        <f t="shared" si="170"/>
        <v/>
      </c>
      <c r="R835" s="85" t="e">
        <f t="shared" si="171"/>
        <v>#REF!</v>
      </c>
      <c r="S835" s="84" t="e">
        <f t="shared" si="171"/>
        <v>#REF!</v>
      </c>
      <c r="T835" s="85" t="e">
        <f t="shared" si="172"/>
        <v>#REF!</v>
      </c>
      <c r="U835" s="85" t="e">
        <f t="shared" si="173"/>
        <v>#REF!</v>
      </c>
      <c r="V835" s="86" t="e">
        <f>#REF!</f>
        <v>#REF!</v>
      </c>
      <c r="W835" s="87">
        <f t="shared" si="174"/>
        <v>0</v>
      </c>
      <c r="X835" s="87">
        <f t="shared" si="174"/>
        <v>0</v>
      </c>
      <c r="Y835" s="88">
        <f t="shared" si="175"/>
        <v>0</v>
      </c>
      <c r="Z835" s="88">
        <f t="shared" si="176"/>
        <v>0</v>
      </c>
      <c r="AA835" s="88">
        <f t="shared" si="177"/>
        <v>4</v>
      </c>
    </row>
    <row r="836" spans="9:27">
      <c r="I836" s="82" t="e">
        <f>IF(#REF!&lt;&gt;"",#REF!,"")</f>
        <v>#REF!</v>
      </c>
      <c r="J836" s="82" t="e">
        <f t="shared" si="178"/>
        <v>#REF!</v>
      </c>
      <c r="L836" s="83" t="e">
        <f t="shared" si="179"/>
        <v>#REF!</v>
      </c>
      <c r="M836" s="82" t="e">
        <f t="shared" si="169"/>
        <v>#REF!</v>
      </c>
      <c r="N836" s="82" t="e">
        <f t="shared" si="180"/>
        <v>#REF!</v>
      </c>
      <c r="O836" s="82" t="e">
        <f t="shared" si="181"/>
        <v>#REF!</v>
      </c>
      <c r="Q836" s="84" t="str">
        <f t="shared" si="170"/>
        <v/>
      </c>
      <c r="R836" s="85" t="e">
        <f t="shared" si="171"/>
        <v>#REF!</v>
      </c>
      <c r="S836" s="84" t="e">
        <f t="shared" si="171"/>
        <v>#REF!</v>
      </c>
      <c r="T836" s="85" t="e">
        <f t="shared" si="172"/>
        <v>#REF!</v>
      </c>
      <c r="U836" s="85" t="e">
        <f t="shared" si="173"/>
        <v>#REF!</v>
      </c>
      <c r="V836" s="86" t="e">
        <f>#REF!</f>
        <v>#REF!</v>
      </c>
      <c r="W836" s="87">
        <f t="shared" si="174"/>
        <v>0</v>
      </c>
      <c r="X836" s="87">
        <f t="shared" si="174"/>
        <v>0</v>
      </c>
      <c r="Y836" s="88">
        <f t="shared" si="175"/>
        <v>0</v>
      </c>
      <c r="Z836" s="88">
        <f t="shared" si="176"/>
        <v>0</v>
      </c>
      <c r="AA836" s="88">
        <f t="shared" si="177"/>
        <v>4</v>
      </c>
    </row>
    <row r="837" spans="9:27">
      <c r="I837" s="82" t="e">
        <f>IF(#REF!&lt;&gt;"",#REF!,"")</f>
        <v>#REF!</v>
      </c>
      <c r="J837" s="82" t="e">
        <f t="shared" si="178"/>
        <v>#REF!</v>
      </c>
      <c r="L837" s="83" t="e">
        <f t="shared" si="179"/>
        <v>#REF!</v>
      </c>
      <c r="M837" s="82" t="e">
        <f t="shared" si="169"/>
        <v>#REF!</v>
      </c>
      <c r="N837" s="82" t="e">
        <f t="shared" si="180"/>
        <v>#REF!</v>
      </c>
      <c r="O837" s="82" t="e">
        <f t="shared" si="181"/>
        <v>#REF!</v>
      </c>
      <c r="Q837" s="84" t="str">
        <f t="shared" si="170"/>
        <v/>
      </c>
      <c r="R837" s="85" t="e">
        <f t="shared" si="171"/>
        <v>#REF!</v>
      </c>
      <c r="S837" s="84" t="e">
        <f t="shared" si="171"/>
        <v>#REF!</v>
      </c>
      <c r="T837" s="85" t="e">
        <f t="shared" si="172"/>
        <v>#REF!</v>
      </c>
      <c r="U837" s="85" t="e">
        <f t="shared" si="173"/>
        <v>#REF!</v>
      </c>
      <c r="V837" s="86" t="e">
        <f>#REF!</f>
        <v>#REF!</v>
      </c>
      <c r="W837" s="87">
        <f t="shared" si="174"/>
        <v>0</v>
      </c>
      <c r="X837" s="87">
        <f t="shared" si="174"/>
        <v>0</v>
      </c>
      <c r="Y837" s="88">
        <f t="shared" si="175"/>
        <v>0</v>
      </c>
      <c r="Z837" s="88">
        <f t="shared" si="176"/>
        <v>0</v>
      </c>
      <c r="AA837" s="88">
        <f t="shared" si="177"/>
        <v>4</v>
      </c>
    </row>
    <row r="838" spans="9:27">
      <c r="I838" s="82" t="e">
        <f>IF(#REF!&lt;&gt;"",#REF!,"")</f>
        <v>#REF!</v>
      </c>
      <c r="J838" s="82" t="e">
        <f t="shared" si="178"/>
        <v>#REF!</v>
      </c>
      <c r="L838" s="83" t="e">
        <f t="shared" si="179"/>
        <v>#REF!</v>
      </c>
      <c r="M838" s="82" t="e">
        <f t="shared" ref="M838:M901" si="182">IF(OR(J838="D",J838="L",J838="M"),"",I838)</f>
        <v>#REF!</v>
      </c>
      <c r="N838" s="82" t="e">
        <f t="shared" si="180"/>
        <v>#REF!</v>
      </c>
      <c r="O838" s="82" t="e">
        <f t="shared" si="181"/>
        <v>#REF!</v>
      </c>
      <c r="Q838" s="84" t="str">
        <f t="shared" si="170"/>
        <v/>
      </c>
      <c r="R838" s="85" t="e">
        <f t="shared" si="171"/>
        <v>#REF!</v>
      </c>
      <c r="S838" s="84" t="e">
        <f t="shared" si="171"/>
        <v>#REF!</v>
      </c>
      <c r="T838" s="85" t="e">
        <f t="shared" si="172"/>
        <v>#REF!</v>
      </c>
      <c r="U838" s="85" t="e">
        <f t="shared" si="173"/>
        <v>#REF!</v>
      </c>
      <c r="V838" s="86" t="e">
        <f>#REF!</f>
        <v>#REF!</v>
      </c>
      <c r="W838" s="87">
        <f t="shared" si="174"/>
        <v>0</v>
      </c>
      <c r="X838" s="87">
        <f t="shared" si="174"/>
        <v>0</v>
      </c>
      <c r="Y838" s="88">
        <f t="shared" si="175"/>
        <v>0</v>
      </c>
      <c r="Z838" s="88">
        <f t="shared" si="176"/>
        <v>0</v>
      </c>
      <c r="AA838" s="88">
        <f t="shared" si="177"/>
        <v>4</v>
      </c>
    </row>
    <row r="839" spans="9:27">
      <c r="I839" s="82" t="e">
        <f>IF(#REF!&lt;&gt;"",#REF!,"")</f>
        <v>#REF!</v>
      </c>
      <c r="J839" s="82" t="e">
        <f t="shared" si="178"/>
        <v>#REF!</v>
      </c>
      <c r="L839" s="83" t="e">
        <f t="shared" si="179"/>
        <v>#REF!</v>
      </c>
      <c r="M839" s="82" t="e">
        <f t="shared" si="182"/>
        <v>#REF!</v>
      </c>
      <c r="N839" s="82" t="e">
        <f t="shared" si="180"/>
        <v>#REF!</v>
      </c>
      <c r="O839" s="82" t="e">
        <f t="shared" si="181"/>
        <v>#REF!</v>
      </c>
      <c r="Q839" s="84" t="str">
        <f t="shared" si="170"/>
        <v/>
      </c>
      <c r="R839" s="85" t="e">
        <f t="shared" si="171"/>
        <v>#REF!</v>
      </c>
      <c r="S839" s="84" t="e">
        <f t="shared" si="171"/>
        <v>#REF!</v>
      </c>
      <c r="T839" s="85" t="e">
        <f t="shared" si="172"/>
        <v>#REF!</v>
      </c>
      <c r="U839" s="85" t="e">
        <f t="shared" si="173"/>
        <v>#REF!</v>
      </c>
      <c r="V839" s="86" t="e">
        <f>#REF!</f>
        <v>#REF!</v>
      </c>
      <c r="W839" s="87">
        <f t="shared" si="174"/>
        <v>0</v>
      </c>
      <c r="X839" s="87">
        <f t="shared" si="174"/>
        <v>0</v>
      </c>
      <c r="Y839" s="88">
        <f t="shared" si="175"/>
        <v>0</v>
      </c>
      <c r="Z839" s="88">
        <f t="shared" si="176"/>
        <v>0</v>
      </c>
      <c r="AA839" s="88">
        <f t="shared" si="177"/>
        <v>4</v>
      </c>
    </row>
    <row r="840" spans="9:27">
      <c r="I840" s="82" t="e">
        <f>IF(#REF!&lt;&gt;"",#REF!,"")</f>
        <v>#REF!</v>
      </c>
      <c r="J840" s="82" t="e">
        <f t="shared" si="178"/>
        <v>#REF!</v>
      </c>
      <c r="L840" s="83" t="e">
        <f t="shared" si="179"/>
        <v>#REF!</v>
      </c>
      <c r="M840" s="82" t="e">
        <f t="shared" si="182"/>
        <v>#REF!</v>
      </c>
      <c r="N840" s="82" t="e">
        <f t="shared" si="180"/>
        <v>#REF!</v>
      </c>
      <c r="O840" s="82" t="e">
        <f t="shared" si="181"/>
        <v>#REF!</v>
      </c>
      <c r="Q840" s="84" t="str">
        <f t="shared" si="170"/>
        <v/>
      </c>
      <c r="R840" s="85" t="e">
        <f t="shared" si="171"/>
        <v>#REF!</v>
      </c>
      <c r="S840" s="84" t="e">
        <f t="shared" si="171"/>
        <v>#REF!</v>
      </c>
      <c r="T840" s="85" t="e">
        <f t="shared" si="172"/>
        <v>#REF!</v>
      </c>
      <c r="U840" s="85" t="e">
        <f t="shared" si="173"/>
        <v>#REF!</v>
      </c>
      <c r="V840" s="86" t="e">
        <f>#REF!</f>
        <v>#REF!</v>
      </c>
      <c r="W840" s="87">
        <f t="shared" si="174"/>
        <v>0</v>
      </c>
      <c r="X840" s="87">
        <f t="shared" si="174"/>
        <v>0</v>
      </c>
      <c r="Y840" s="88">
        <f t="shared" si="175"/>
        <v>0</v>
      </c>
      <c r="Z840" s="88">
        <f t="shared" si="176"/>
        <v>0</v>
      </c>
      <c r="AA840" s="88">
        <f t="shared" si="177"/>
        <v>4</v>
      </c>
    </row>
    <row r="841" spans="9:27">
      <c r="I841" s="82" t="e">
        <f>IF(#REF!&lt;&gt;"",#REF!,"")</f>
        <v>#REF!</v>
      </c>
      <c r="J841" s="82" t="e">
        <f t="shared" si="178"/>
        <v>#REF!</v>
      </c>
      <c r="L841" s="83" t="e">
        <f t="shared" si="179"/>
        <v>#REF!</v>
      </c>
      <c r="M841" s="82" t="e">
        <f t="shared" si="182"/>
        <v>#REF!</v>
      </c>
      <c r="N841" s="82" t="e">
        <f t="shared" si="180"/>
        <v>#REF!</v>
      </c>
      <c r="O841" s="82" t="e">
        <f t="shared" si="181"/>
        <v>#REF!</v>
      </c>
      <c r="Q841" s="84" t="str">
        <f t="shared" si="170"/>
        <v/>
      </c>
      <c r="R841" s="85" t="e">
        <f t="shared" si="171"/>
        <v>#REF!</v>
      </c>
      <c r="S841" s="84" t="e">
        <f t="shared" si="171"/>
        <v>#REF!</v>
      </c>
      <c r="T841" s="85" t="e">
        <f t="shared" si="172"/>
        <v>#REF!</v>
      </c>
      <c r="U841" s="85" t="e">
        <f t="shared" si="173"/>
        <v>#REF!</v>
      </c>
      <c r="V841" s="86" t="e">
        <f>#REF!</f>
        <v>#REF!</v>
      </c>
      <c r="W841" s="87">
        <f t="shared" si="174"/>
        <v>0</v>
      </c>
      <c r="X841" s="87">
        <f t="shared" si="174"/>
        <v>0</v>
      </c>
      <c r="Y841" s="88">
        <f t="shared" si="175"/>
        <v>0</v>
      </c>
      <c r="Z841" s="88">
        <f t="shared" si="176"/>
        <v>0</v>
      </c>
      <c r="AA841" s="88">
        <f t="shared" si="177"/>
        <v>4</v>
      </c>
    </row>
    <row r="842" spans="9:27">
      <c r="I842" s="82" t="e">
        <f>IF(#REF!&lt;&gt;"",#REF!,"")</f>
        <v>#REF!</v>
      </c>
      <c r="J842" s="82" t="e">
        <f t="shared" si="178"/>
        <v>#REF!</v>
      </c>
      <c r="L842" s="83" t="e">
        <f t="shared" si="179"/>
        <v>#REF!</v>
      </c>
      <c r="M842" s="82" t="e">
        <f t="shared" si="182"/>
        <v>#REF!</v>
      </c>
      <c r="N842" s="82" t="e">
        <f t="shared" si="180"/>
        <v>#REF!</v>
      </c>
      <c r="O842" s="82" t="e">
        <f t="shared" si="181"/>
        <v>#REF!</v>
      </c>
      <c r="Q842" s="84" t="str">
        <f t="shared" si="170"/>
        <v/>
      </c>
      <c r="R842" s="85" t="e">
        <f t="shared" si="171"/>
        <v>#REF!</v>
      </c>
      <c r="S842" s="84" t="e">
        <f t="shared" si="171"/>
        <v>#REF!</v>
      </c>
      <c r="T842" s="85" t="e">
        <f t="shared" si="172"/>
        <v>#REF!</v>
      </c>
      <c r="U842" s="85" t="e">
        <f t="shared" si="173"/>
        <v>#REF!</v>
      </c>
      <c r="V842" s="86" t="e">
        <f>#REF!</f>
        <v>#REF!</v>
      </c>
      <c r="W842" s="87">
        <f t="shared" si="174"/>
        <v>0</v>
      </c>
      <c r="X842" s="87">
        <f t="shared" si="174"/>
        <v>0</v>
      </c>
      <c r="Y842" s="88">
        <f t="shared" si="175"/>
        <v>0</v>
      </c>
      <c r="Z842" s="88">
        <f t="shared" si="176"/>
        <v>0</v>
      </c>
      <c r="AA842" s="88">
        <f t="shared" si="177"/>
        <v>4</v>
      </c>
    </row>
    <row r="843" spans="9:27">
      <c r="I843" s="82" t="e">
        <f>IF(#REF!&lt;&gt;"",#REF!,"")</f>
        <v>#REF!</v>
      </c>
      <c r="J843" s="82" t="e">
        <f t="shared" si="178"/>
        <v>#REF!</v>
      </c>
      <c r="L843" s="83" t="e">
        <f t="shared" si="179"/>
        <v>#REF!</v>
      </c>
      <c r="M843" s="82" t="e">
        <f t="shared" si="182"/>
        <v>#REF!</v>
      </c>
      <c r="N843" s="82" t="e">
        <f t="shared" si="180"/>
        <v>#REF!</v>
      </c>
      <c r="O843" s="82" t="e">
        <f t="shared" si="181"/>
        <v>#REF!</v>
      </c>
      <c r="Q843" s="84" t="str">
        <f t="shared" si="170"/>
        <v/>
      </c>
      <c r="R843" s="85" t="e">
        <f t="shared" si="171"/>
        <v>#REF!</v>
      </c>
      <c r="S843" s="84" t="e">
        <f t="shared" si="171"/>
        <v>#REF!</v>
      </c>
      <c r="T843" s="85" t="e">
        <f t="shared" si="172"/>
        <v>#REF!</v>
      </c>
      <c r="U843" s="85" t="e">
        <f t="shared" si="173"/>
        <v>#REF!</v>
      </c>
      <c r="V843" s="86" t="e">
        <f>#REF!</f>
        <v>#REF!</v>
      </c>
      <c r="W843" s="87">
        <f t="shared" si="174"/>
        <v>0</v>
      </c>
      <c r="X843" s="87">
        <f t="shared" si="174"/>
        <v>0</v>
      </c>
      <c r="Y843" s="88">
        <f t="shared" si="175"/>
        <v>0</v>
      </c>
      <c r="Z843" s="88">
        <f t="shared" si="176"/>
        <v>0</v>
      </c>
      <c r="AA843" s="88">
        <f t="shared" si="177"/>
        <v>4</v>
      </c>
    </row>
    <row r="844" spans="9:27">
      <c r="I844" s="82" t="e">
        <f>IF(#REF!&lt;&gt;"",#REF!,"")</f>
        <v>#REF!</v>
      </c>
      <c r="J844" s="82" t="e">
        <f t="shared" si="178"/>
        <v>#REF!</v>
      </c>
      <c r="L844" s="83" t="e">
        <f t="shared" si="179"/>
        <v>#REF!</v>
      </c>
      <c r="M844" s="82" t="e">
        <f t="shared" si="182"/>
        <v>#REF!</v>
      </c>
      <c r="N844" s="82" t="e">
        <f t="shared" si="180"/>
        <v>#REF!</v>
      </c>
      <c r="O844" s="82" t="e">
        <f t="shared" si="181"/>
        <v>#REF!</v>
      </c>
      <c r="Q844" s="84" t="str">
        <f t="shared" si="170"/>
        <v/>
      </c>
      <c r="R844" s="85" t="e">
        <f t="shared" si="171"/>
        <v>#REF!</v>
      </c>
      <c r="S844" s="84" t="e">
        <f t="shared" si="171"/>
        <v>#REF!</v>
      </c>
      <c r="T844" s="85" t="e">
        <f t="shared" si="172"/>
        <v>#REF!</v>
      </c>
      <c r="U844" s="85" t="e">
        <f t="shared" si="173"/>
        <v>#REF!</v>
      </c>
      <c r="V844" s="86" t="e">
        <f>#REF!</f>
        <v>#REF!</v>
      </c>
      <c r="W844" s="87">
        <f t="shared" si="174"/>
        <v>0</v>
      </c>
      <c r="X844" s="87">
        <f t="shared" si="174"/>
        <v>0</v>
      </c>
      <c r="Y844" s="88">
        <f t="shared" si="175"/>
        <v>0</v>
      </c>
      <c r="Z844" s="88">
        <f t="shared" si="176"/>
        <v>0</v>
      </c>
      <c r="AA844" s="88">
        <f t="shared" si="177"/>
        <v>4</v>
      </c>
    </row>
    <row r="845" spans="9:27">
      <c r="I845" s="82" t="e">
        <f>IF(#REF!&lt;&gt;"",#REF!,"")</f>
        <v>#REF!</v>
      </c>
      <c r="J845" s="82" t="e">
        <f t="shared" si="178"/>
        <v>#REF!</v>
      </c>
      <c r="L845" s="83" t="e">
        <f t="shared" si="179"/>
        <v>#REF!</v>
      </c>
      <c r="M845" s="82" t="e">
        <f t="shared" si="182"/>
        <v>#REF!</v>
      </c>
      <c r="N845" s="82" t="e">
        <f t="shared" si="180"/>
        <v>#REF!</v>
      </c>
      <c r="O845" s="82" t="e">
        <f t="shared" si="181"/>
        <v>#REF!</v>
      </c>
      <c r="Q845" s="84" t="str">
        <f t="shared" si="170"/>
        <v/>
      </c>
      <c r="R845" s="85" t="e">
        <f t="shared" si="171"/>
        <v>#REF!</v>
      </c>
      <c r="S845" s="84" t="e">
        <f t="shared" si="171"/>
        <v>#REF!</v>
      </c>
      <c r="T845" s="85" t="e">
        <f t="shared" si="172"/>
        <v>#REF!</v>
      </c>
      <c r="U845" s="85" t="e">
        <f t="shared" si="173"/>
        <v>#REF!</v>
      </c>
      <c r="V845" s="86" t="e">
        <f>#REF!</f>
        <v>#REF!</v>
      </c>
      <c r="W845" s="87">
        <f t="shared" si="174"/>
        <v>0</v>
      </c>
      <c r="X845" s="87">
        <f t="shared" si="174"/>
        <v>0</v>
      </c>
      <c r="Y845" s="88">
        <f t="shared" si="175"/>
        <v>0</v>
      </c>
      <c r="Z845" s="88">
        <f t="shared" si="176"/>
        <v>0</v>
      </c>
      <c r="AA845" s="88">
        <f t="shared" si="177"/>
        <v>4</v>
      </c>
    </row>
    <row r="846" spans="9:27">
      <c r="I846" s="82" t="e">
        <f>IF(#REF!&lt;&gt;"",#REF!,"")</f>
        <v>#REF!</v>
      </c>
      <c r="J846" s="82" t="e">
        <f t="shared" si="178"/>
        <v>#REF!</v>
      </c>
      <c r="L846" s="83" t="e">
        <f t="shared" si="179"/>
        <v>#REF!</v>
      </c>
      <c r="M846" s="82" t="e">
        <f t="shared" si="182"/>
        <v>#REF!</v>
      </c>
      <c r="N846" s="82" t="e">
        <f t="shared" si="180"/>
        <v>#REF!</v>
      </c>
      <c r="O846" s="82" t="e">
        <f t="shared" si="181"/>
        <v>#REF!</v>
      </c>
      <c r="Q846" s="84" t="str">
        <f t="shared" si="170"/>
        <v/>
      </c>
      <c r="R846" s="85" t="e">
        <f t="shared" si="171"/>
        <v>#REF!</v>
      </c>
      <c r="S846" s="84" t="e">
        <f t="shared" si="171"/>
        <v>#REF!</v>
      </c>
      <c r="T846" s="85" t="e">
        <f t="shared" si="172"/>
        <v>#REF!</v>
      </c>
      <c r="U846" s="85" t="e">
        <f t="shared" si="173"/>
        <v>#REF!</v>
      </c>
      <c r="V846" s="86" t="e">
        <f>#REF!</f>
        <v>#REF!</v>
      </c>
      <c r="W846" s="87">
        <f t="shared" si="174"/>
        <v>0</v>
      </c>
      <c r="X846" s="87">
        <f t="shared" si="174"/>
        <v>0</v>
      </c>
      <c r="Y846" s="88">
        <f t="shared" si="175"/>
        <v>0</v>
      </c>
      <c r="Z846" s="88">
        <f t="shared" si="176"/>
        <v>0</v>
      </c>
      <c r="AA846" s="88">
        <f t="shared" si="177"/>
        <v>4</v>
      </c>
    </row>
    <row r="847" spans="9:27">
      <c r="I847" s="82" t="e">
        <f>IF(#REF!&lt;&gt;"",#REF!,"")</f>
        <v>#REF!</v>
      </c>
      <c r="J847" s="82" t="e">
        <f t="shared" si="178"/>
        <v>#REF!</v>
      </c>
      <c r="L847" s="83" t="e">
        <f t="shared" si="179"/>
        <v>#REF!</v>
      </c>
      <c r="M847" s="82" t="e">
        <f t="shared" si="182"/>
        <v>#REF!</v>
      </c>
      <c r="N847" s="82" t="e">
        <f t="shared" si="180"/>
        <v>#REF!</v>
      </c>
      <c r="O847" s="82" t="e">
        <f t="shared" si="181"/>
        <v>#REF!</v>
      </c>
      <c r="Q847" s="84" t="str">
        <f t="shared" si="170"/>
        <v/>
      </c>
      <c r="R847" s="85" t="e">
        <f t="shared" si="171"/>
        <v>#REF!</v>
      </c>
      <c r="S847" s="84" t="e">
        <f t="shared" si="171"/>
        <v>#REF!</v>
      </c>
      <c r="T847" s="85" t="e">
        <f t="shared" si="172"/>
        <v>#REF!</v>
      </c>
      <c r="U847" s="85" t="e">
        <f t="shared" si="173"/>
        <v>#REF!</v>
      </c>
      <c r="V847" s="86" t="e">
        <f>#REF!</f>
        <v>#REF!</v>
      </c>
      <c r="W847" s="87">
        <f t="shared" si="174"/>
        <v>0</v>
      </c>
      <c r="X847" s="87">
        <f t="shared" si="174"/>
        <v>0</v>
      </c>
      <c r="Y847" s="88">
        <f t="shared" si="175"/>
        <v>0</v>
      </c>
      <c r="Z847" s="88">
        <f t="shared" si="176"/>
        <v>0</v>
      </c>
      <c r="AA847" s="88">
        <f t="shared" si="177"/>
        <v>4</v>
      </c>
    </row>
    <row r="848" spans="9:27">
      <c r="I848" s="82" t="e">
        <f>IF(#REF!&lt;&gt;"",#REF!,"")</f>
        <v>#REF!</v>
      </c>
      <c r="J848" s="82" t="e">
        <f t="shared" si="178"/>
        <v>#REF!</v>
      </c>
      <c r="L848" s="83" t="e">
        <f t="shared" si="179"/>
        <v>#REF!</v>
      </c>
      <c r="M848" s="82" t="e">
        <f t="shared" si="182"/>
        <v>#REF!</v>
      </c>
      <c r="N848" s="82" t="e">
        <f t="shared" si="180"/>
        <v>#REF!</v>
      </c>
      <c r="O848" s="82" t="e">
        <f t="shared" si="181"/>
        <v>#REF!</v>
      </c>
      <c r="Q848" s="84" t="str">
        <f t="shared" si="170"/>
        <v/>
      </c>
      <c r="R848" s="85" t="e">
        <f t="shared" si="171"/>
        <v>#REF!</v>
      </c>
      <c r="S848" s="84" t="e">
        <f t="shared" si="171"/>
        <v>#REF!</v>
      </c>
      <c r="T848" s="85" t="e">
        <f t="shared" si="172"/>
        <v>#REF!</v>
      </c>
      <c r="U848" s="85" t="e">
        <f t="shared" si="173"/>
        <v>#REF!</v>
      </c>
      <c r="V848" s="86" t="e">
        <f>#REF!</f>
        <v>#REF!</v>
      </c>
      <c r="W848" s="87">
        <f t="shared" si="174"/>
        <v>0</v>
      </c>
      <c r="X848" s="87">
        <f t="shared" si="174"/>
        <v>0</v>
      </c>
      <c r="Y848" s="88">
        <f t="shared" si="175"/>
        <v>0</v>
      </c>
      <c r="Z848" s="88">
        <f t="shared" si="176"/>
        <v>0</v>
      </c>
      <c r="AA848" s="88">
        <f t="shared" si="177"/>
        <v>4</v>
      </c>
    </row>
    <row r="849" spans="9:27">
      <c r="I849" s="82" t="e">
        <f>IF(#REF!&lt;&gt;"",#REF!,"")</f>
        <v>#REF!</v>
      </c>
      <c r="J849" s="82" t="e">
        <f t="shared" si="178"/>
        <v>#REF!</v>
      </c>
      <c r="L849" s="83" t="e">
        <f t="shared" si="179"/>
        <v>#REF!</v>
      </c>
      <c r="M849" s="82" t="e">
        <f t="shared" si="182"/>
        <v>#REF!</v>
      </c>
      <c r="N849" s="82" t="e">
        <f t="shared" si="180"/>
        <v>#REF!</v>
      </c>
      <c r="O849" s="82" t="e">
        <f t="shared" si="181"/>
        <v>#REF!</v>
      </c>
      <c r="Q849" s="84" t="str">
        <f t="shared" si="170"/>
        <v/>
      </c>
      <c r="R849" s="85" t="e">
        <f t="shared" si="171"/>
        <v>#REF!</v>
      </c>
      <c r="S849" s="84" t="e">
        <f t="shared" si="171"/>
        <v>#REF!</v>
      </c>
      <c r="T849" s="85" t="e">
        <f t="shared" si="172"/>
        <v>#REF!</v>
      </c>
      <c r="U849" s="85" t="e">
        <f t="shared" si="173"/>
        <v>#REF!</v>
      </c>
      <c r="V849" s="86" t="e">
        <f>#REF!</f>
        <v>#REF!</v>
      </c>
      <c r="W849" s="87">
        <f t="shared" si="174"/>
        <v>0</v>
      </c>
      <c r="X849" s="87">
        <f t="shared" si="174"/>
        <v>0</v>
      </c>
      <c r="Y849" s="88">
        <f t="shared" si="175"/>
        <v>0</v>
      </c>
      <c r="Z849" s="88">
        <f t="shared" si="176"/>
        <v>0</v>
      </c>
      <c r="AA849" s="88">
        <f t="shared" si="177"/>
        <v>4</v>
      </c>
    </row>
    <row r="850" spans="9:27">
      <c r="I850" s="82" t="e">
        <f>IF(#REF!&lt;&gt;"",#REF!,"")</f>
        <v>#REF!</v>
      </c>
      <c r="J850" s="82" t="e">
        <f t="shared" si="178"/>
        <v>#REF!</v>
      </c>
      <c r="L850" s="83" t="e">
        <f t="shared" si="179"/>
        <v>#REF!</v>
      </c>
      <c r="M850" s="82" t="e">
        <f t="shared" si="182"/>
        <v>#REF!</v>
      </c>
      <c r="N850" s="82" t="e">
        <f t="shared" si="180"/>
        <v>#REF!</v>
      </c>
      <c r="O850" s="82" t="e">
        <f t="shared" si="181"/>
        <v>#REF!</v>
      </c>
      <c r="Q850" s="84" t="str">
        <f t="shared" si="170"/>
        <v/>
      </c>
      <c r="R850" s="85" t="e">
        <f t="shared" si="171"/>
        <v>#REF!</v>
      </c>
      <c r="S850" s="84" t="e">
        <f t="shared" si="171"/>
        <v>#REF!</v>
      </c>
      <c r="T850" s="85" t="e">
        <f t="shared" si="172"/>
        <v>#REF!</v>
      </c>
      <c r="U850" s="85" t="e">
        <f t="shared" si="173"/>
        <v>#REF!</v>
      </c>
      <c r="V850" s="86" t="e">
        <f>#REF!</f>
        <v>#REF!</v>
      </c>
      <c r="W850" s="87">
        <f t="shared" si="174"/>
        <v>0</v>
      </c>
      <c r="X850" s="87">
        <f t="shared" si="174"/>
        <v>0</v>
      </c>
      <c r="Y850" s="88">
        <f t="shared" si="175"/>
        <v>0</v>
      </c>
      <c r="Z850" s="88">
        <f t="shared" si="176"/>
        <v>0</v>
      </c>
      <c r="AA850" s="88">
        <f t="shared" si="177"/>
        <v>4</v>
      </c>
    </row>
    <row r="851" spans="9:27">
      <c r="I851" s="82" t="e">
        <f>IF(#REF!&lt;&gt;"",#REF!,"")</f>
        <v>#REF!</v>
      </c>
      <c r="J851" s="82" t="e">
        <f t="shared" si="178"/>
        <v>#REF!</v>
      </c>
      <c r="L851" s="83" t="e">
        <f t="shared" si="179"/>
        <v>#REF!</v>
      </c>
      <c r="M851" s="82" t="e">
        <f t="shared" si="182"/>
        <v>#REF!</v>
      </c>
      <c r="N851" s="82" t="e">
        <f t="shared" si="180"/>
        <v>#REF!</v>
      </c>
      <c r="O851" s="82" t="e">
        <f t="shared" si="181"/>
        <v>#REF!</v>
      </c>
      <c r="Q851" s="84" t="str">
        <f t="shared" si="170"/>
        <v/>
      </c>
      <c r="R851" s="85" t="e">
        <f t="shared" si="171"/>
        <v>#REF!</v>
      </c>
      <c r="S851" s="84" t="e">
        <f t="shared" si="171"/>
        <v>#REF!</v>
      </c>
      <c r="T851" s="85" t="e">
        <f t="shared" si="172"/>
        <v>#REF!</v>
      </c>
      <c r="U851" s="85" t="e">
        <f t="shared" si="173"/>
        <v>#REF!</v>
      </c>
      <c r="V851" s="86" t="e">
        <f>#REF!</f>
        <v>#REF!</v>
      </c>
      <c r="W851" s="87">
        <f t="shared" si="174"/>
        <v>0</v>
      </c>
      <c r="X851" s="87">
        <f t="shared" si="174"/>
        <v>0</v>
      </c>
      <c r="Y851" s="88">
        <f t="shared" si="175"/>
        <v>0</v>
      </c>
      <c r="Z851" s="88">
        <f t="shared" si="176"/>
        <v>0</v>
      </c>
      <c r="AA851" s="88">
        <f t="shared" si="177"/>
        <v>4</v>
      </c>
    </row>
    <row r="852" spans="9:27">
      <c r="I852" s="82" t="e">
        <f>IF(#REF!&lt;&gt;"",#REF!,"")</f>
        <v>#REF!</v>
      </c>
      <c r="J852" s="82" t="e">
        <f t="shared" si="178"/>
        <v>#REF!</v>
      </c>
      <c r="L852" s="83" t="e">
        <f t="shared" si="179"/>
        <v>#REF!</v>
      </c>
      <c r="M852" s="82" t="e">
        <f t="shared" si="182"/>
        <v>#REF!</v>
      </c>
      <c r="N852" s="82" t="e">
        <f t="shared" si="180"/>
        <v>#REF!</v>
      </c>
      <c r="O852" s="82" t="e">
        <f t="shared" si="181"/>
        <v>#REF!</v>
      </c>
      <c r="Q852" s="84" t="str">
        <f t="shared" si="170"/>
        <v/>
      </c>
      <c r="R852" s="85" t="e">
        <f t="shared" si="171"/>
        <v>#REF!</v>
      </c>
      <c r="S852" s="84" t="e">
        <f t="shared" si="171"/>
        <v>#REF!</v>
      </c>
      <c r="T852" s="85" t="e">
        <f t="shared" si="172"/>
        <v>#REF!</v>
      </c>
      <c r="U852" s="85" t="e">
        <f t="shared" si="173"/>
        <v>#REF!</v>
      </c>
      <c r="V852" s="86" t="e">
        <f>#REF!</f>
        <v>#REF!</v>
      </c>
      <c r="W852" s="87">
        <f t="shared" si="174"/>
        <v>0</v>
      </c>
      <c r="X852" s="87">
        <f t="shared" si="174"/>
        <v>0</v>
      </c>
      <c r="Y852" s="88">
        <f t="shared" si="175"/>
        <v>0</v>
      </c>
      <c r="Z852" s="88">
        <f t="shared" si="176"/>
        <v>0</v>
      </c>
      <c r="AA852" s="88">
        <f t="shared" si="177"/>
        <v>4</v>
      </c>
    </row>
    <row r="853" spans="9:27">
      <c r="I853" s="82" t="e">
        <f>IF(#REF!&lt;&gt;"",#REF!,"")</f>
        <v>#REF!</v>
      </c>
      <c r="J853" s="82" t="e">
        <f t="shared" si="178"/>
        <v>#REF!</v>
      </c>
      <c r="L853" s="83" t="e">
        <f t="shared" si="179"/>
        <v>#REF!</v>
      </c>
      <c r="M853" s="82" t="e">
        <f t="shared" si="182"/>
        <v>#REF!</v>
      </c>
      <c r="N853" s="82" t="e">
        <f t="shared" si="180"/>
        <v>#REF!</v>
      </c>
      <c r="O853" s="82" t="e">
        <f t="shared" si="181"/>
        <v>#REF!</v>
      </c>
      <c r="Q853" s="84" t="str">
        <f t="shared" si="170"/>
        <v/>
      </c>
      <c r="R853" s="85" t="e">
        <f t="shared" si="171"/>
        <v>#REF!</v>
      </c>
      <c r="S853" s="84" t="e">
        <f t="shared" si="171"/>
        <v>#REF!</v>
      </c>
      <c r="T853" s="85" t="e">
        <f t="shared" si="172"/>
        <v>#REF!</v>
      </c>
      <c r="U853" s="85" t="e">
        <f t="shared" si="173"/>
        <v>#REF!</v>
      </c>
      <c r="V853" s="86" t="e">
        <f>#REF!</f>
        <v>#REF!</v>
      </c>
      <c r="W853" s="87">
        <f t="shared" si="174"/>
        <v>0</v>
      </c>
      <c r="X853" s="87">
        <f t="shared" si="174"/>
        <v>0</v>
      </c>
      <c r="Y853" s="88">
        <f t="shared" si="175"/>
        <v>0</v>
      </c>
      <c r="Z853" s="88">
        <f t="shared" si="176"/>
        <v>0</v>
      </c>
      <c r="AA853" s="88">
        <f t="shared" si="177"/>
        <v>4</v>
      </c>
    </row>
    <row r="854" spans="9:27">
      <c r="I854" s="82" t="e">
        <f>IF(#REF!&lt;&gt;"",#REF!,"")</f>
        <v>#REF!</v>
      </c>
      <c r="J854" s="82" t="e">
        <f t="shared" si="178"/>
        <v>#REF!</v>
      </c>
      <c r="L854" s="83" t="e">
        <f t="shared" si="179"/>
        <v>#REF!</v>
      </c>
      <c r="M854" s="82" t="e">
        <f t="shared" si="182"/>
        <v>#REF!</v>
      </c>
      <c r="N854" s="82" t="e">
        <f t="shared" si="180"/>
        <v>#REF!</v>
      </c>
      <c r="O854" s="82" t="e">
        <f t="shared" si="181"/>
        <v>#REF!</v>
      </c>
      <c r="Q854" s="84" t="str">
        <f t="shared" si="170"/>
        <v/>
      </c>
      <c r="R854" s="85" t="e">
        <f t="shared" si="171"/>
        <v>#REF!</v>
      </c>
      <c r="S854" s="84" t="e">
        <f t="shared" si="171"/>
        <v>#REF!</v>
      </c>
      <c r="T854" s="85" t="e">
        <f t="shared" si="172"/>
        <v>#REF!</v>
      </c>
      <c r="U854" s="85" t="e">
        <f t="shared" si="173"/>
        <v>#REF!</v>
      </c>
      <c r="V854" s="86" t="e">
        <f>#REF!</f>
        <v>#REF!</v>
      </c>
      <c r="W854" s="87">
        <f t="shared" si="174"/>
        <v>0</v>
      </c>
      <c r="X854" s="87">
        <f t="shared" si="174"/>
        <v>0</v>
      </c>
      <c r="Y854" s="88">
        <f t="shared" si="175"/>
        <v>0</v>
      </c>
      <c r="Z854" s="88">
        <f t="shared" si="176"/>
        <v>0</v>
      </c>
      <c r="AA854" s="88">
        <f t="shared" si="177"/>
        <v>4</v>
      </c>
    </row>
    <row r="855" spans="9:27">
      <c r="I855" s="82" t="e">
        <f>IF(#REF!&lt;&gt;"",#REF!,"")</f>
        <v>#REF!</v>
      </c>
      <c r="J855" s="82" t="e">
        <f t="shared" si="178"/>
        <v>#REF!</v>
      </c>
      <c r="L855" s="83" t="e">
        <f t="shared" si="179"/>
        <v>#REF!</v>
      </c>
      <c r="M855" s="82" t="e">
        <f t="shared" si="182"/>
        <v>#REF!</v>
      </c>
      <c r="N855" s="82" t="e">
        <f t="shared" si="180"/>
        <v>#REF!</v>
      </c>
      <c r="O855" s="82" t="e">
        <f t="shared" si="181"/>
        <v>#REF!</v>
      </c>
      <c r="Q855" s="84" t="str">
        <f t="shared" ref="Q855:Q918" si="183">IF(Z855=0,"",IF(Z855=1,R855&amp;S855,"E99999"))</f>
        <v/>
      </c>
      <c r="R855" s="85" t="e">
        <f t="shared" si="171"/>
        <v>#REF!</v>
      </c>
      <c r="S855" s="84" t="e">
        <f t="shared" si="171"/>
        <v>#REF!</v>
      </c>
      <c r="T855" s="85" t="e">
        <f t="shared" si="172"/>
        <v>#REF!</v>
      </c>
      <c r="U855" s="85" t="e">
        <f t="shared" si="173"/>
        <v>#REF!</v>
      </c>
      <c r="V855" s="86" t="e">
        <f>#REF!</f>
        <v>#REF!</v>
      </c>
      <c r="W855" s="87">
        <f t="shared" si="174"/>
        <v>0</v>
      </c>
      <c r="X855" s="87">
        <f t="shared" si="174"/>
        <v>0</v>
      </c>
      <c r="Y855" s="88">
        <f t="shared" si="175"/>
        <v>0</v>
      </c>
      <c r="Z855" s="88">
        <f t="shared" si="176"/>
        <v>0</v>
      </c>
      <c r="AA855" s="88">
        <f t="shared" si="177"/>
        <v>4</v>
      </c>
    </row>
    <row r="856" spans="9:27">
      <c r="I856" s="82" t="e">
        <f>IF(#REF!&lt;&gt;"",#REF!,"")</f>
        <v>#REF!</v>
      </c>
      <c r="J856" s="82" t="e">
        <f t="shared" si="178"/>
        <v>#REF!</v>
      </c>
      <c r="L856" s="83" t="e">
        <f t="shared" si="179"/>
        <v>#REF!</v>
      </c>
      <c r="M856" s="82" t="e">
        <f t="shared" si="182"/>
        <v>#REF!</v>
      </c>
      <c r="N856" s="82" t="e">
        <f t="shared" si="180"/>
        <v>#REF!</v>
      </c>
      <c r="O856" s="82" t="e">
        <f t="shared" si="181"/>
        <v>#REF!</v>
      </c>
      <c r="Q856" s="84" t="str">
        <f t="shared" si="183"/>
        <v/>
      </c>
      <c r="R856" s="85" t="e">
        <f t="shared" si="171"/>
        <v>#REF!</v>
      </c>
      <c r="S856" s="84" t="e">
        <f t="shared" si="171"/>
        <v>#REF!</v>
      </c>
      <c r="T856" s="85" t="e">
        <f t="shared" si="172"/>
        <v>#REF!</v>
      </c>
      <c r="U856" s="85" t="e">
        <f t="shared" si="173"/>
        <v>#REF!</v>
      </c>
      <c r="V856" s="86" t="e">
        <f>#REF!</f>
        <v>#REF!</v>
      </c>
      <c r="W856" s="87">
        <f t="shared" si="174"/>
        <v>0</v>
      </c>
      <c r="X856" s="87">
        <f t="shared" si="174"/>
        <v>0</v>
      </c>
      <c r="Y856" s="88">
        <f t="shared" si="175"/>
        <v>0</v>
      </c>
      <c r="Z856" s="88">
        <f t="shared" si="176"/>
        <v>0</v>
      </c>
      <c r="AA856" s="88">
        <f t="shared" si="177"/>
        <v>4</v>
      </c>
    </row>
    <row r="857" spans="9:27">
      <c r="I857" s="82" t="e">
        <f>IF(#REF!&lt;&gt;"",#REF!,"")</f>
        <v>#REF!</v>
      </c>
      <c r="J857" s="82" t="e">
        <f t="shared" si="178"/>
        <v>#REF!</v>
      </c>
      <c r="L857" s="83" t="e">
        <f t="shared" si="179"/>
        <v>#REF!</v>
      </c>
      <c r="M857" s="82" t="e">
        <f t="shared" si="182"/>
        <v>#REF!</v>
      </c>
      <c r="N857" s="82" t="e">
        <f t="shared" si="180"/>
        <v>#REF!</v>
      </c>
      <c r="O857" s="82" t="e">
        <f t="shared" si="181"/>
        <v>#REF!</v>
      </c>
      <c r="Q857" s="84" t="str">
        <f t="shared" si="183"/>
        <v/>
      </c>
      <c r="R857" s="85" t="e">
        <f t="shared" si="171"/>
        <v>#REF!</v>
      </c>
      <c r="S857" s="84" t="e">
        <f t="shared" si="171"/>
        <v>#REF!</v>
      </c>
      <c r="T857" s="85" t="e">
        <f t="shared" si="172"/>
        <v>#REF!</v>
      </c>
      <c r="U857" s="85" t="e">
        <f t="shared" si="173"/>
        <v>#REF!</v>
      </c>
      <c r="V857" s="86" t="e">
        <f>#REF!</f>
        <v>#REF!</v>
      </c>
      <c r="W857" s="87">
        <f t="shared" si="174"/>
        <v>0</v>
      </c>
      <c r="X857" s="87">
        <f t="shared" si="174"/>
        <v>0</v>
      </c>
      <c r="Y857" s="88">
        <f t="shared" si="175"/>
        <v>0</v>
      </c>
      <c r="Z857" s="88">
        <f t="shared" si="176"/>
        <v>0</v>
      </c>
      <c r="AA857" s="88">
        <f t="shared" si="177"/>
        <v>4</v>
      </c>
    </row>
    <row r="858" spans="9:27">
      <c r="I858" s="82" t="e">
        <f>IF(#REF!&lt;&gt;"",#REF!,"")</f>
        <v>#REF!</v>
      </c>
      <c r="J858" s="82" t="e">
        <f t="shared" si="178"/>
        <v>#REF!</v>
      </c>
      <c r="L858" s="83" t="e">
        <f t="shared" si="179"/>
        <v>#REF!</v>
      </c>
      <c r="M858" s="82" t="e">
        <f t="shared" si="182"/>
        <v>#REF!</v>
      </c>
      <c r="N858" s="82" t="e">
        <f t="shared" si="180"/>
        <v>#REF!</v>
      </c>
      <c r="O858" s="82" t="e">
        <f t="shared" si="181"/>
        <v>#REF!</v>
      </c>
      <c r="Q858" s="84" t="str">
        <f t="shared" si="183"/>
        <v/>
      </c>
      <c r="R858" s="85" t="e">
        <f t="shared" si="171"/>
        <v>#REF!</v>
      </c>
      <c r="S858" s="84" t="e">
        <f t="shared" si="171"/>
        <v>#REF!</v>
      </c>
      <c r="T858" s="85" t="e">
        <f t="shared" si="172"/>
        <v>#REF!</v>
      </c>
      <c r="U858" s="85" t="e">
        <f t="shared" si="173"/>
        <v>#REF!</v>
      </c>
      <c r="V858" s="86" t="e">
        <f>#REF!</f>
        <v>#REF!</v>
      </c>
      <c r="W858" s="87">
        <f t="shared" si="174"/>
        <v>0</v>
      </c>
      <c r="X858" s="87">
        <f t="shared" si="174"/>
        <v>0</v>
      </c>
      <c r="Y858" s="88">
        <f t="shared" si="175"/>
        <v>0</v>
      </c>
      <c r="Z858" s="88">
        <f t="shared" si="176"/>
        <v>0</v>
      </c>
      <c r="AA858" s="88">
        <f t="shared" si="177"/>
        <v>4</v>
      </c>
    </row>
    <row r="859" spans="9:27">
      <c r="I859" s="82" t="e">
        <f>IF(#REF!&lt;&gt;"",#REF!,"")</f>
        <v>#REF!</v>
      </c>
      <c r="J859" s="82" t="e">
        <f t="shared" si="178"/>
        <v>#REF!</v>
      </c>
      <c r="L859" s="83" t="e">
        <f t="shared" si="179"/>
        <v>#REF!</v>
      </c>
      <c r="M859" s="82" t="e">
        <f t="shared" si="182"/>
        <v>#REF!</v>
      </c>
      <c r="N859" s="82" t="e">
        <f t="shared" si="180"/>
        <v>#REF!</v>
      </c>
      <c r="O859" s="82" t="e">
        <f t="shared" si="181"/>
        <v>#REF!</v>
      </c>
      <c r="Q859" s="84" t="str">
        <f t="shared" si="183"/>
        <v/>
      </c>
      <c r="R859" s="85" t="e">
        <f t="shared" si="171"/>
        <v>#REF!</v>
      </c>
      <c r="S859" s="84" t="e">
        <f t="shared" si="171"/>
        <v>#REF!</v>
      </c>
      <c r="T859" s="85" t="e">
        <f t="shared" si="172"/>
        <v>#REF!</v>
      </c>
      <c r="U859" s="85" t="e">
        <f t="shared" si="173"/>
        <v>#REF!</v>
      </c>
      <c r="V859" s="86" t="e">
        <f>#REF!</f>
        <v>#REF!</v>
      </c>
      <c r="W859" s="87">
        <f t="shared" si="174"/>
        <v>0</v>
      </c>
      <c r="X859" s="87">
        <f t="shared" si="174"/>
        <v>0</v>
      </c>
      <c r="Y859" s="88">
        <f t="shared" si="175"/>
        <v>0</v>
      </c>
      <c r="Z859" s="88">
        <f t="shared" si="176"/>
        <v>0</v>
      </c>
      <c r="AA859" s="88">
        <f t="shared" si="177"/>
        <v>4</v>
      </c>
    </row>
    <row r="860" spans="9:27">
      <c r="I860" s="82" t="e">
        <f>IF(#REF!&lt;&gt;"",#REF!,"")</f>
        <v>#REF!</v>
      </c>
      <c r="J860" s="82" t="e">
        <f t="shared" si="178"/>
        <v>#REF!</v>
      </c>
      <c r="L860" s="83" t="e">
        <f t="shared" si="179"/>
        <v>#REF!</v>
      </c>
      <c r="M860" s="82" t="e">
        <f t="shared" si="182"/>
        <v>#REF!</v>
      </c>
      <c r="N860" s="82" t="e">
        <f t="shared" si="180"/>
        <v>#REF!</v>
      </c>
      <c r="O860" s="82" t="e">
        <f t="shared" si="181"/>
        <v>#REF!</v>
      </c>
      <c r="Q860" s="84" t="str">
        <f t="shared" si="183"/>
        <v/>
      </c>
      <c r="R860" s="85" t="e">
        <f t="shared" si="171"/>
        <v>#REF!</v>
      </c>
      <c r="S860" s="84" t="e">
        <f t="shared" si="171"/>
        <v>#REF!</v>
      </c>
      <c r="T860" s="85" t="e">
        <f t="shared" si="172"/>
        <v>#REF!</v>
      </c>
      <c r="U860" s="85" t="e">
        <f t="shared" si="173"/>
        <v>#REF!</v>
      </c>
      <c r="V860" s="86" t="e">
        <f>#REF!</f>
        <v>#REF!</v>
      </c>
      <c r="W860" s="87">
        <f t="shared" si="174"/>
        <v>0</v>
      </c>
      <c r="X860" s="87">
        <f t="shared" si="174"/>
        <v>0</v>
      </c>
      <c r="Y860" s="88">
        <f t="shared" si="175"/>
        <v>0</v>
      </c>
      <c r="Z860" s="88">
        <f t="shared" si="176"/>
        <v>0</v>
      </c>
      <c r="AA860" s="88">
        <f t="shared" si="177"/>
        <v>4</v>
      </c>
    </row>
    <row r="861" spans="9:27">
      <c r="I861" s="82" t="e">
        <f>IF(#REF!&lt;&gt;"",#REF!,"")</f>
        <v>#REF!</v>
      </c>
      <c r="J861" s="82" t="e">
        <f t="shared" si="178"/>
        <v>#REF!</v>
      </c>
      <c r="L861" s="83" t="e">
        <f t="shared" si="179"/>
        <v>#REF!</v>
      </c>
      <c r="M861" s="82" t="e">
        <f t="shared" si="182"/>
        <v>#REF!</v>
      </c>
      <c r="N861" s="82" t="e">
        <f t="shared" si="180"/>
        <v>#REF!</v>
      </c>
      <c r="O861" s="82" t="e">
        <f t="shared" si="181"/>
        <v>#REF!</v>
      </c>
      <c r="Q861" s="84" t="str">
        <f t="shared" si="183"/>
        <v/>
      </c>
      <c r="R861" s="85" t="e">
        <f t="shared" si="171"/>
        <v>#REF!</v>
      </c>
      <c r="S861" s="84" t="e">
        <f t="shared" si="171"/>
        <v>#REF!</v>
      </c>
      <c r="T861" s="85" t="e">
        <f t="shared" si="172"/>
        <v>#REF!</v>
      </c>
      <c r="U861" s="85" t="e">
        <f t="shared" si="173"/>
        <v>#REF!</v>
      </c>
      <c r="V861" s="86" t="e">
        <f>#REF!</f>
        <v>#REF!</v>
      </c>
      <c r="W861" s="87">
        <f t="shared" si="174"/>
        <v>0</v>
      </c>
      <c r="X861" s="87">
        <f t="shared" si="174"/>
        <v>0</v>
      </c>
      <c r="Y861" s="88">
        <f t="shared" si="175"/>
        <v>0</v>
      </c>
      <c r="Z861" s="88">
        <f t="shared" si="176"/>
        <v>0</v>
      </c>
      <c r="AA861" s="88">
        <f t="shared" si="177"/>
        <v>4</v>
      </c>
    </row>
    <row r="862" spans="9:27">
      <c r="I862" s="82" t="e">
        <f>IF(#REF!&lt;&gt;"",#REF!,"")</f>
        <v>#REF!</v>
      </c>
      <c r="J862" s="82" t="e">
        <f t="shared" si="178"/>
        <v>#REF!</v>
      </c>
      <c r="L862" s="83" t="e">
        <f t="shared" si="179"/>
        <v>#REF!</v>
      </c>
      <c r="M862" s="82" t="e">
        <f t="shared" si="182"/>
        <v>#REF!</v>
      </c>
      <c r="N862" s="82" t="e">
        <f t="shared" si="180"/>
        <v>#REF!</v>
      </c>
      <c r="O862" s="82" t="e">
        <f t="shared" si="181"/>
        <v>#REF!</v>
      </c>
      <c r="Q862" s="84" t="str">
        <f t="shared" si="183"/>
        <v/>
      </c>
      <c r="R862" s="85" t="e">
        <f t="shared" si="171"/>
        <v>#REF!</v>
      </c>
      <c r="S862" s="84" t="e">
        <f t="shared" si="171"/>
        <v>#REF!</v>
      </c>
      <c r="T862" s="85" t="e">
        <f t="shared" si="172"/>
        <v>#REF!</v>
      </c>
      <c r="U862" s="85" t="e">
        <f t="shared" si="173"/>
        <v>#REF!</v>
      </c>
      <c r="V862" s="86" t="e">
        <f>#REF!</f>
        <v>#REF!</v>
      </c>
      <c r="W862" s="87">
        <f t="shared" si="174"/>
        <v>0</v>
      </c>
      <c r="X862" s="87">
        <f t="shared" si="174"/>
        <v>0</v>
      </c>
      <c r="Y862" s="88">
        <f t="shared" si="175"/>
        <v>0</v>
      </c>
      <c r="Z862" s="88">
        <f t="shared" si="176"/>
        <v>0</v>
      </c>
      <c r="AA862" s="88">
        <f t="shared" si="177"/>
        <v>4</v>
      </c>
    </row>
    <row r="863" spans="9:27">
      <c r="I863" s="82" t="e">
        <f>IF(#REF!&lt;&gt;"",#REF!,"")</f>
        <v>#REF!</v>
      </c>
      <c r="J863" s="82" t="e">
        <f t="shared" si="178"/>
        <v>#REF!</v>
      </c>
      <c r="L863" s="83" t="e">
        <f t="shared" si="179"/>
        <v>#REF!</v>
      </c>
      <c r="M863" s="82" t="e">
        <f t="shared" si="182"/>
        <v>#REF!</v>
      </c>
      <c r="N863" s="82" t="e">
        <f t="shared" si="180"/>
        <v>#REF!</v>
      </c>
      <c r="O863" s="82" t="e">
        <f t="shared" si="181"/>
        <v>#REF!</v>
      </c>
      <c r="Q863" s="84" t="str">
        <f t="shared" si="183"/>
        <v/>
      </c>
      <c r="R863" s="85" t="e">
        <f t="shared" si="171"/>
        <v>#REF!</v>
      </c>
      <c r="S863" s="84" t="e">
        <f t="shared" si="171"/>
        <v>#REF!</v>
      </c>
      <c r="T863" s="85" t="e">
        <f t="shared" si="172"/>
        <v>#REF!</v>
      </c>
      <c r="U863" s="85" t="e">
        <f t="shared" si="173"/>
        <v>#REF!</v>
      </c>
      <c r="V863" s="86" t="e">
        <f>#REF!</f>
        <v>#REF!</v>
      </c>
      <c r="W863" s="87">
        <f t="shared" si="174"/>
        <v>0</v>
      </c>
      <c r="X863" s="87">
        <f t="shared" si="174"/>
        <v>0</v>
      </c>
      <c r="Y863" s="88">
        <f t="shared" si="175"/>
        <v>0</v>
      </c>
      <c r="Z863" s="88">
        <f t="shared" si="176"/>
        <v>0</v>
      </c>
      <c r="AA863" s="88">
        <f t="shared" si="177"/>
        <v>4</v>
      </c>
    </row>
    <row r="864" spans="9:27">
      <c r="I864" s="82" t="e">
        <f>IF(#REF!&lt;&gt;"",#REF!,"")</f>
        <v>#REF!</v>
      </c>
      <c r="J864" s="82" t="e">
        <f t="shared" si="178"/>
        <v>#REF!</v>
      </c>
      <c r="L864" s="83" t="e">
        <f t="shared" si="179"/>
        <v>#REF!</v>
      </c>
      <c r="M864" s="82" t="e">
        <f t="shared" si="182"/>
        <v>#REF!</v>
      </c>
      <c r="N864" s="82" t="e">
        <f t="shared" si="180"/>
        <v>#REF!</v>
      </c>
      <c r="O864" s="82" t="e">
        <f t="shared" si="181"/>
        <v>#REF!</v>
      </c>
      <c r="Q864" s="84" t="str">
        <f t="shared" si="183"/>
        <v/>
      </c>
      <c r="R864" s="85" t="e">
        <f t="shared" si="171"/>
        <v>#REF!</v>
      </c>
      <c r="S864" s="84" t="e">
        <f t="shared" si="171"/>
        <v>#REF!</v>
      </c>
      <c r="T864" s="85" t="e">
        <f t="shared" si="172"/>
        <v>#REF!</v>
      </c>
      <c r="U864" s="85" t="e">
        <f t="shared" si="173"/>
        <v>#REF!</v>
      </c>
      <c r="V864" s="86" t="e">
        <f>#REF!</f>
        <v>#REF!</v>
      </c>
      <c r="W864" s="87">
        <f t="shared" si="174"/>
        <v>0</v>
      </c>
      <c r="X864" s="87">
        <f t="shared" si="174"/>
        <v>0</v>
      </c>
      <c r="Y864" s="88">
        <f t="shared" si="175"/>
        <v>0</v>
      </c>
      <c r="Z864" s="88">
        <f t="shared" si="176"/>
        <v>0</v>
      </c>
      <c r="AA864" s="88">
        <f t="shared" si="177"/>
        <v>4</v>
      </c>
    </row>
    <row r="865" spans="9:27">
      <c r="I865" s="82" t="e">
        <f>IF(#REF!&lt;&gt;"",#REF!,"")</f>
        <v>#REF!</v>
      </c>
      <c r="J865" s="82" t="e">
        <f t="shared" si="178"/>
        <v>#REF!</v>
      </c>
      <c r="L865" s="83" t="e">
        <f t="shared" si="179"/>
        <v>#REF!</v>
      </c>
      <c r="M865" s="82" t="e">
        <f t="shared" si="182"/>
        <v>#REF!</v>
      </c>
      <c r="N865" s="82" t="e">
        <f t="shared" si="180"/>
        <v>#REF!</v>
      </c>
      <c r="O865" s="82" t="e">
        <f t="shared" si="181"/>
        <v>#REF!</v>
      </c>
      <c r="Q865" s="84" t="str">
        <f t="shared" si="183"/>
        <v/>
      </c>
      <c r="R865" s="85" t="e">
        <f t="shared" si="171"/>
        <v>#REF!</v>
      </c>
      <c r="S865" s="84" t="e">
        <f t="shared" si="171"/>
        <v>#REF!</v>
      </c>
      <c r="T865" s="85" t="e">
        <f t="shared" si="172"/>
        <v>#REF!</v>
      </c>
      <c r="U865" s="85" t="e">
        <f t="shared" si="173"/>
        <v>#REF!</v>
      </c>
      <c r="V865" s="86" t="e">
        <f>#REF!</f>
        <v>#REF!</v>
      </c>
      <c r="W865" s="87">
        <f t="shared" si="174"/>
        <v>0</v>
      </c>
      <c r="X865" s="87">
        <f t="shared" si="174"/>
        <v>0</v>
      </c>
      <c r="Y865" s="88">
        <f t="shared" si="175"/>
        <v>0</v>
      </c>
      <c r="Z865" s="88">
        <f t="shared" si="176"/>
        <v>0</v>
      </c>
      <c r="AA865" s="88">
        <f t="shared" si="177"/>
        <v>4</v>
      </c>
    </row>
    <row r="866" spans="9:27">
      <c r="I866" s="82" t="e">
        <f>IF(#REF!&lt;&gt;"",#REF!,"")</f>
        <v>#REF!</v>
      </c>
      <c r="J866" s="82" t="e">
        <f t="shared" si="178"/>
        <v>#REF!</v>
      </c>
      <c r="L866" s="83" t="e">
        <f t="shared" si="179"/>
        <v>#REF!</v>
      </c>
      <c r="M866" s="82" t="e">
        <f t="shared" si="182"/>
        <v>#REF!</v>
      </c>
      <c r="N866" s="82" t="e">
        <f t="shared" si="180"/>
        <v>#REF!</v>
      </c>
      <c r="O866" s="82" t="e">
        <f t="shared" si="181"/>
        <v>#REF!</v>
      </c>
      <c r="Q866" s="84" t="str">
        <f t="shared" si="183"/>
        <v/>
      </c>
      <c r="R866" s="85" t="e">
        <f t="shared" si="171"/>
        <v>#REF!</v>
      </c>
      <c r="S866" s="84" t="e">
        <f t="shared" si="171"/>
        <v>#REF!</v>
      </c>
      <c r="T866" s="85" t="e">
        <f t="shared" si="172"/>
        <v>#REF!</v>
      </c>
      <c r="U866" s="85" t="e">
        <f t="shared" si="173"/>
        <v>#REF!</v>
      </c>
      <c r="V866" s="86" t="e">
        <f>#REF!</f>
        <v>#REF!</v>
      </c>
      <c r="W866" s="87">
        <f t="shared" si="174"/>
        <v>0</v>
      </c>
      <c r="X866" s="87">
        <f t="shared" si="174"/>
        <v>0</v>
      </c>
      <c r="Y866" s="88">
        <f t="shared" si="175"/>
        <v>0</v>
      </c>
      <c r="Z866" s="88">
        <f t="shared" si="176"/>
        <v>0</v>
      </c>
      <c r="AA866" s="88">
        <f t="shared" si="177"/>
        <v>4</v>
      </c>
    </row>
    <row r="867" spans="9:27">
      <c r="I867" s="82" t="e">
        <f>IF(#REF!&lt;&gt;"",#REF!,"")</f>
        <v>#REF!</v>
      </c>
      <c r="J867" s="82" t="e">
        <f t="shared" si="178"/>
        <v>#REF!</v>
      </c>
      <c r="L867" s="83" t="e">
        <f t="shared" si="179"/>
        <v>#REF!</v>
      </c>
      <c r="M867" s="82" t="e">
        <f t="shared" si="182"/>
        <v>#REF!</v>
      </c>
      <c r="N867" s="82" t="e">
        <f t="shared" si="180"/>
        <v>#REF!</v>
      </c>
      <c r="O867" s="82" t="e">
        <f t="shared" si="181"/>
        <v>#REF!</v>
      </c>
      <c r="Q867" s="84" t="str">
        <f t="shared" si="183"/>
        <v/>
      </c>
      <c r="R867" s="85" t="e">
        <f t="shared" si="171"/>
        <v>#REF!</v>
      </c>
      <c r="S867" s="84" t="e">
        <f t="shared" si="171"/>
        <v>#REF!</v>
      </c>
      <c r="T867" s="85" t="e">
        <f t="shared" si="172"/>
        <v>#REF!</v>
      </c>
      <c r="U867" s="85" t="e">
        <f t="shared" si="173"/>
        <v>#REF!</v>
      </c>
      <c r="V867" s="86" t="e">
        <f>#REF!</f>
        <v>#REF!</v>
      </c>
      <c r="W867" s="87">
        <f t="shared" si="174"/>
        <v>0</v>
      </c>
      <c r="X867" s="87">
        <f t="shared" si="174"/>
        <v>0</v>
      </c>
      <c r="Y867" s="88">
        <f t="shared" si="175"/>
        <v>0</v>
      </c>
      <c r="Z867" s="88">
        <f t="shared" si="176"/>
        <v>0</v>
      </c>
      <c r="AA867" s="88">
        <f t="shared" si="177"/>
        <v>4</v>
      </c>
    </row>
    <row r="868" spans="9:27">
      <c r="I868" s="82" t="e">
        <f>IF(#REF!&lt;&gt;"",#REF!,"")</f>
        <v>#REF!</v>
      </c>
      <c r="J868" s="82" t="e">
        <f t="shared" si="178"/>
        <v>#REF!</v>
      </c>
      <c r="L868" s="83" t="e">
        <f t="shared" si="179"/>
        <v>#REF!</v>
      </c>
      <c r="M868" s="82" t="e">
        <f t="shared" si="182"/>
        <v>#REF!</v>
      </c>
      <c r="N868" s="82" t="e">
        <f t="shared" si="180"/>
        <v>#REF!</v>
      </c>
      <c r="O868" s="82" t="e">
        <f t="shared" si="181"/>
        <v>#REF!</v>
      </c>
      <c r="Q868" s="84" t="str">
        <f t="shared" si="183"/>
        <v/>
      </c>
      <c r="R868" s="85" t="e">
        <f t="shared" si="171"/>
        <v>#REF!</v>
      </c>
      <c r="S868" s="84" t="e">
        <f t="shared" si="171"/>
        <v>#REF!</v>
      </c>
      <c r="T868" s="85" t="e">
        <f t="shared" si="172"/>
        <v>#REF!</v>
      </c>
      <c r="U868" s="85" t="e">
        <f t="shared" si="173"/>
        <v>#REF!</v>
      </c>
      <c r="V868" s="86" t="e">
        <f>#REF!</f>
        <v>#REF!</v>
      </c>
      <c r="W868" s="87">
        <f t="shared" si="174"/>
        <v>0</v>
      </c>
      <c r="X868" s="87">
        <f t="shared" si="174"/>
        <v>0</v>
      </c>
      <c r="Y868" s="88">
        <f t="shared" si="175"/>
        <v>0</v>
      </c>
      <c r="Z868" s="88">
        <f t="shared" si="176"/>
        <v>0</v>
      </c>
      <c r="AA868" s="88">
        <f t="shared" si="177"/>
        <v>4</v>
      </c>
    </row>
    <row r="869" spans="9:27">
      <c r="I869" s="82" t="e">
        <f>IF(#REF!&lt;&gt;"",#REF!,"")</f>
        <v>#REF!</v>
      </c>
      <c r="J869" s="82" t="e">
        <f t="shared" si="178"/>
        <v>#REF!</v>
      </c>
      <c r="L869" s="83" t="e">
        <f t="shared" si="179"/>
        <v>#REF!</v>
      </c>
      <c r="M869" s="82" t="e">
        <f t="shared" si="182"/>
        <v>#REF!</v>
      </c>
      <c r="N869" s="82" t="e">
        <f t="shared" si="180"/>
        <v>#REF!</v>
      </c>
      <c r="O869" s="82" t="e">
        <f t="shared" si="181"/>
        <v>#REF!</v>
      </c>
      <c r="Q869" s="84" t="str">
        <f t="shared" si="183"/>
        <v/>
      </c>
      <c r="R869" s="85" t="e">
        <f t="shared" si="171"/>
        <v>#REF!</v>
      </c>
      <c r="S869" s="84" t="e">
        <f t="shared" si="171"/>
        <v>#REF!</v>
      </c>
      <c r="T869" s="85" t="e">
        <f t="shared" si="172"/>
        <v>#REF!</v>
      </c>
      <c r="U869" s="85" t="e">
        <f t="shared" si="173"/>
        <v>#REF!</v>
      </c>
      <c r="V869" s="86" t="e">
        <f>#REF!</f>
        <v>#REF!</v>
      </c>
      <c r="W869" s="87">
        <f t="shared" si="174"/>
        <v>0</v>
      </c>
      <c r="X869" s="87">
        <f t="shared" si="174"/>
        <v>0</v>
      </c>
      <c r="Y869" s="88">
        <f t="shared" si="175"/>
        <v>0</v>
      </c>
      <c r="Z869" s="88">
        <f t="shared" si="176"/>
        <v>0</v>
      </c>
      <c r="AA869" s="88">
        <f t="shared" si="177"/>
        <v>4</v>
      </c>
    </row>
    <row r="870" spans="9:27">
      <c r="I870" s="82" t="e">
        <f>IF(#REF!&lt;&gt;"",#REF!,"")</f>
        <v>#REF!</v>
      </c>
      <c r="J870" s="82" t="e">
        <f t="shared" si="178"/>
        <v>#REF!</v>
      </c>
      <c r="L870" s="83" t="e">
        <f t="shared" si="179"/>
        <v>#REF!</v>
      </c>
      <c r="M870" s="82" t="e">
        <f t="shared" si="182"/>
        <v>#REF!</v>
      </c>
      <c r="N870" s="82" t="e">
        <f t="shared" si="180"/>
        <v>#REF!</v>
      </c>
      <c r="O870" s="82" t="e">
        <f t="shared" si="181"/>
        <v>#REF!</v>
      </c>
      <c r="Q870" s="84" t="str">
        <f t="shared" si="183"/>
        <v/>
      </c>
      <c r="R870" s="85" t="e">
        <f t="shared" si="171"/>
        <v>#REF!</v>
      </c>
      <c r="S870" s="84" t="e">
        <f t="shared" si="171"/>
        <v>#REF!</v>
      </c>
      <c r="T870" s="85" t="e">
        <f t="shared" si="172"/>
        <v>#REF!</v>
      </c>
      <c r="U870" s="85" t="e">
        <f t="shared" si="173"/>
        <v>#REF!</v>
      </c>
      <c r="V870" s="86" t="e">
        <f>#REF!</f>
        <v>#REF!</v>
      </c>
      <c r="W870" s="87">
        <f t="shared" si="174"/>
        <v>0</v>
      </c>
      <c r="X870" s="87">
        <f t="shared" si="174"/>
        <v>0</v>
      </c>
      <c r="Y870" s="88">
        <f t="shared" si="175"/>
        <v>0</v>
      </c>
      <c r="Z870" s="88">
        <f t="shared" si="176"/>
        <v>0</v>
      </c>
      <c r="AA870" s="88">
        <f t="shared" si="177"/>
        <v>4</v>
      </c>
    </row>
    <row r="871" spans="9:27">
      <c r="I871" s="82" t="e">
        <f>IF(#REF!&lt;&gt;"",#REF!,"")</f>
        <v>#REF!</v>
      </c>
      <c r="J871" s="82" t="e">
        <f t="shared" si="178"/>
        <v>#REF!</v>
      </c>
      <c r="L871" s="83" t="e">
        <f t="shared" si="179"/>
        <v>#REF!</v>
      </c>
      <c r="M871" s="82" t="e">
        <f t="shared" si="182"/>
        <v>#REF!</v>
      </c>
      <c r="N871" s="82" t="e">
        <f t="shared" si="180"/>
        <v>#REF!</v>
      </c>
      <c r="O871" s="82" t="e">
        <f t="shared" si="181"/>
        <v>#REF!</v>
      </c>
      <c r="Q871" s="84" t="str">
        <f t="shared" si="183"/>
        <v/>
      </c>
      <c r="R871" s="85" t="e">
        <f t="shared" si="171"/>
        <v>#REF!</v>
      </c>
      <c r="S871" s="84" t="e">
        <f t="shared" si="171"/>
        <v>#REF!</v>
      </c>
      <c r="T871" s="85" t="e">
        <f t="shared" si="172"/>
        <v>#REF!</v>
      </c>
      <c r="U871" s="85" t="e">
        <f t="shared" si="173"/>
        <v>#REF!</v>
      </c>
      <c r="V871" s="86" t="e">
        <f>#REF!</f>
        <v>#REF!</v>
      </c>
      <c r="W871" s="87">
        <f t="shared" si="174"/>
        <v>0</v>
      </c>
      <c r="X871" s="87">
        <f t="shared" si="174"/>
        <v>0</v>
      </c>
      <c r="Y871" s="88">
        <f t="shared" si="175"/>
        <v>0</v>
      </c>
      <c r="Z871" s="88">
        <f t="shared" si="176"/>
        <v>0</v>
      </c>
      <c r="AA871" s="88">
        <f t="shared" si="177"/>
        <v>4</v>
      </c>
    </row>
    <row r="872" spans="9:27">
      <c r="I872" s="82" t="e">
        <f>IF(#REF!&lt;&gt;"",#REF!,"")</f>
        <v>#REF!</v>
      </c>
      <c r="J872" s="82" t="e">
        <f t="shared" si="178"/>
        <v>#REF!</v>
      </c>
      <c r="L872" s="83" t="e">
        <f t="shared" si="179"/>
        <v>#REF!</v>
      </c>
      <c r="M872" s="82" t="e">
        <f t="shared" si="182"/>
        <v>#REF!</v>
      </c>
      <c r="N872" s="82" t="e">
        <f t="shared" si="180"/>
        <v>#REF!</v>
      </c>
      <c r="O872" s="82" t="e">
        <f t="shared" si="181"/>
        <v>#REF!</v>
      </c>
      <c r="Q872" s="84" t="str">
        <f t="shared" si="183"/>
        <v/>
      </c>
      <c r="R872" s="85" t="e">
        <f t="shared" si="171"/>
        <v>#REF!</v>
      </c>
      <c r="S872" s="84" t="e">
        <f t="shared" si="171"/>
        <v>#REF!</v>
      </c>
      <c r="T872" s="85" t="e">
        <f t="shared" si="172"/>
        <v>#REF!</v>
      </c>
      <c r="U872" s="85" t="e">
        <f t="shared" si="173"/>
        <v>#REF!</v>
      </c>
      <c r="V872" s="86" t="e">
        <f>#REF!</f>
        <v>#REF!</v>
      </c>
      <c r="W872" s="87">
        <f t="shared" si="174"/>
        <v>0</v>
      </c>
      <c r="X872" s="87">
        <f t="shared" si="174"/>
        <v>0</v>
      </c>
      <c r="Y872" s="88">
        <f t="shared" si="175"/>
        <v>0</v>
      </c>
      <c r="Z872" s="88">
        <f t="shared" si="176"/>
        <v>0</v>
      </c>
      <c r="AA872" s="88">
        <f t="shared" si="177"/>
        <v>4</v>
      </c>
    </row>
    <row r="873" spans="9:27">
      <c r="I873" s="82" t="e">
        <f>IF(#REF!&lt;&gt;"",#REF!,"")</f>
        <v>#REF!</v>
      </c>
      <c r="J873" s="82" t="e">
        <f t="shared" si="178"/>
        <v>#REF!</v>
      </c>
      <c r="L873" s="83" t="e">
        <f t="shared" si="179"/>
        <v>#REF!</v>
      </c>
      <c r="M873" s="82" t="e">
        <f t="shared" si="182"/>
        <v>#REF!</v>
      </c>
      <c r="N873" s="82" t="e">
        <f t="shared" si="180"/>
        <v>#REF!</v>
      </c>
      <c r="O873" s="82" t="e">
        <f t="shared" si="181"/>
        <v>#REF!</v>
      </c>
      <c r="Q873" s="84" t="str">
        <f t="shared" si="183"/>
        <v/>
      </c>
      <c r="R873" s="85" t="e">
        <f t="shared" si="171"/>
        <v>#REF!</v>
      </c>
      <c r="S873" s="84" t="e">
        <f t="shared" si="171"/>
        <v>#REF!</v>
      </c>
      <c r="T873" s="85" t="e">
        <f t="shared" si="172"/>
        <v>#REF!</v>
      </c>
      <c r="U873" s="85" t="e">
        <f t="shared" si="173"/>
        <v>#REF!</v>
      </c>
      <c r="V873" s="86" t="e">
        <f>#REF!</f>
        <v>#REF!</v>
      </c>
      <c r="W873" s="87">
        <f t="shared" si="174"/>
        <v>0</v>
      </c>
      <c r="X873" s="87">
        <f t="shared" si="174"/>
        <v>0</v>
      </c>
      <c r="Y873" s="88">
        <f t="shared" si="175"/>
        <v>0</v>
      </c>
      <c r="Z873" s="88">
        <f t="shared" si="176"/>
        <v>0</v>
      </c>
      <c r="AA873" s="88">
        <f t="shared" si="177"/>
        <v>4</v>
      </c>
    </row>
    <row r="874" spans="9:27">
      <c r="I874" s="82" t="e">
        <f>IF(#REF!&lt;&gt;"",#REF!,"")</f>
        <v>#REF!</v>
      </c>
      <c r="J874" s="82" t="e">
        <f t="shared" si="178"/>
        <v>#REF!</v>
      </c>
      <c r="L874" s="83" t="e">
        <f t="shared" si="179"/>
        <v>#REF!</v>
      </c>
      <c r="M874" s="82" t="e">
        <f t="shared" si="182"/>
        <v>#REF!</v>
      </c>
      <c r="N874" s="82" t="e">
        <f t="shared" si="180"/>
        <v>#REF!</v>
      </c>
      <c r="O874" s="82" t="e">
        <f t="shared" si="181"/>
        <v>#REF!</v>
      </c>
      <c r="Q874" s="84" t="str">
        <f t="shared" si="183"/>
        <v/>
      </c>
      <c r="R874" s="85" t="e">
        <f t="shared" si="171"/>
        <v>#REF!</v>
      </c>
      <c r="S874" s="84" t="e">
        <f t="shared" si="171"/>
        <v>#REF!</v>
      </c>
      <c r="T874" s="85" t="e">
        <f t="shared" si="172"/>
        <v>#REF!</v>
      </c>
      <c r="U874" s="85" t="e">
        <f t="shared" si="173"/>
        <v>#REF!</v>
      </c>
      <c r="V874" s="86" t="e">
        <f>#REF!</f>
        <v>#REF!</v>
      </c>
      <c r="W874" s="87">
        <f t="shared" si="174"/>
        <v>0</v>
      </c>
      <c r="X874" s="87">
        <f t="shared" si="174"/>
        <v>0</v>
      </c>
      <c r="Y874" s="88">
        <f t="shared" si="175"/>
        <v>0</v>
      </c>
      <c r="Z874" s="88">
        <f t="shared" si="176"/>
        <v>0</v>
      </c>
      <c r="AA874" s="88">
        <f t="shared" si="177"/>
        <v>4</v>
      </c>
    </row>
    <row r="875" spans="9:27">
      <c r="I875" s="82" t="e">
        <f>IF(#REF!&lt;&gt;"",#REF!,"")</f>
        <v>#REF!</v>
      </c>
      <c r="J875" s="82" t="e">
        <f t="shared" si="178"/>
        <v>#REF!</v>
      </c>
      <c r="L875" s="83" t="e">
        <f t="shared" si="179"/>
        <v>#REF!</v>
      </c>
      <c r="M875" s="82" t="e">
        <f t="shared" si="182"/>
        <v>#REF!</v>
      </c>
      <c r="N875" s="82" t="e">
        <f t="shared" si="180"/>
        <v>#REF!</v>
      </c>
      <c r="O875" s="82" t="e">
        <f t="shared" si="181"/>
        <v>#REF!</v>
      </c>
      <c r="Q875" s="84" t="str">
        <f t="shared" si="183"/>
        <v/>
      </c>
      <c r="R875" s="85" t="e">
        <f t="shared" si="171"/>
        <v>#REF!</v>
      </c>
      <c r="S875" s="84" t="e">
        <f t="shared" si="171"/>
        <v>#REF!</v>
      </c>
      <c r="T875" s="85" t="e">
        <f t="shared" si="172"/>
        <v>#REF!</v>
      </c>
      <c r="U875" s="85" t="e">
        <f t="shared" si="173"/>
        <v>#REF!</v>
      </c>
      <c r="V875" s="86" t="e">
        <f>#REF!</f>
        <v>#REF!</v>
      </c>
      <c r="W875" s="87">
        <f t="shared" si="174"/>
        <v>0</v>
      </c>
      <c r="X875" s="87">
        <f t="shared" si="174"/>
        <v>0</v>
      </c>
      <c r="Y875" s="88">
        <f t="shared" si="175"/>
        <v>0</v>
      </c>
      <c r="Z875" s="88">
        <f t="shared" si="176"/>
        <v>0</v>
      </c>
      <c r="AA875" s="88">
        <f t="shared" si="177"/>
        <v>4</v>
      </c>
    </row>
    <row r="876" spans="9:27">
      <c r="I876" s="82" t="e">
        <f>IF(#REF!&lt;&gt;"",#REF!,"")</f>
        <v>#REF!</v>
      </c>
      <c r="J876" s="82" t="e">
        <f t="shared" si="178"/>
        <v>#REF!</v>
      </c>
      <c r="L876" s="83" t="e">
        <f t="shared" si="179"/>
        <v>#REF!</v>
      </c>
      <c r="M876" s="82" t="e">
        <f t="shared" si="182"/>
        <v>#REF!</v>
      </c>
      <c r="N876" s="82" t="e">
        <f t="shared" si="180"/>
        <v>#REF!</v>
      </c>
      <c r="O876" s="82" t="e">
        <f t="shared" si="181"/>
        <v>#REF!</v>
      </c>
      <c r="Q876" s="84" t="str">
        <f t="shared" si="183"/>
        <v/>
      </c>
      <c r="R876" s="85" t="e">
        <f t="shared" si="171"/>
        <v>#REF!</v>
      </c>
      <c r="S876" s="84" t="e">
        <f t="shared" si="171"/>
        <v>#REF!</v>
      </c>
      <c r="T876" s="85" t="e">
        <f t="shared" si="172"/>
        <v>#REF!</v>
      </c>
      <c r="U876" s="85" t="e">
        <f t="shared" si="173"/>
        <v>#REF!</v>
      </c>
      <c r="V876" s="86" t="e">
        <f>#REF!</f>
        <v>#REF!</v>
      </c>
      <c r="W876" s="87">
        <f t="shared" si="174"/>
        <v>0</v>
      </c>
      <c r="X876" s="87">
        <f t="shared" si="174"/>
        <v>0</v>
      </c>
      <c r="Y876" s="88">
        <f t="shared" si="175"/>
        <v>0</v>
      </c>
      <c r="Z876" s="88">
        <f t="shared" si="176"/>
        <v>0</v>
      </c>
      <c r="AA876" s="88">
        <f t="shared" si="177"/>
        <v>4</v>
      </c>
    </row>
    <row r="877" spans="9:27">
      <c r="I877" s="82" t="e">
        <f>IF(#REF!&lt;&gt;"",#REF!,"")</f>
        <v>#REF!</v>
      </c>
      <c r="J877" s="82" t="e">
        <f t="shared" si="178"/>
        <v>#REF!</v>
      </c>
      <c r="L877" s="83" t="e">
        <f t="shared" si="179"/>
        <v>#REF!</v>
      </c>
      <c r="M877" s="82" t="e">
        <f t="shared" si="182"/>
        <v>#REF!</v>
      </c>
      <c r="N877" s="82" t="e">
        <f t="shared" si="180"/>
        <v>#REF!</v>
      </c>
      <c r="O877" s="82" t="e">
        <f t="shared" si="181"/>
        <v>#REF!</v>
      </c>
      <c r="Q877" s="84" t="str">
        <f t="shared" si="183"/>
        <v/>
      </c>
      <c r="R877" s="85" t="e">
        <f t="shared" si="171"/>
        <v>#REF!</v>
      </c>
      <c r="S877" s="84" t="e">
        <f t="shared" si="171"/>
        <v>#REF!</v>
      </c>
      <c r="T877" s="85" t="e">
        <f t="shared" si="172"/>
        <v>#REF!</v>
      </c>
      <c r="U877" s="85" t="e">
        <f t="shared" si="173"/>
        <v>#REF!</v>
      </c>
      <c r="V877" s="86" t="e">
        <f>#REF!</f>
        <v>#REF!</v>
      </c>
      <c r="W877" s="87">
        <f t="shared" si="174"/>
        <v>0</v>
      </c>
      <c r="X877" s="87">
        <f t="shared" si="174"/>
        <v>0</v>
      </c>
      <c r="Y877" s="88">
        <f t="shared" si="175"/>
        <v>0</v>
      </c>
      <c r="Z877" s="88">
        <f t="shared" si="176"/>
        <v>0</v>
      </c>
      <c r="AA877" s="88">
        <f t="shared" si="177"/>
        <v>4</v>
      </c>
    </row>
    <row r="878" spans="9:27">
      <c r="I878" s="82" t="e">
        <f>IF(#REF!&lt;&gt;"",#REF!,"")</f>
        <v>#REF!</v>
      </c>
      <c r="J878" s="82" t="e">
        <f t="shared" si="178"/>
        <v>#REF!</v>
      </c>
      <c r="L878" s="83" t="e">
        <f t="shared" si="179"/>
        <v>#REF!</v>
      </c>
      <c r="M878" s="82" t="e">
        <f t="shared" si="182"/>
        <v>#REF!</v>
      </c>
      <c r="N878" s="82" t="e">
        <f t="shared" si="180"/>
        <v>#REF!</v>
      </c>
      <c r="O878" s="82" t="e">
        <f t="shared" si="181"/>
        <v>#REF!</v>
      </c>
      <c r="Q878" s="84" t="str">
        <f t="shared" si="183"/>
        <v/>
      </c>
      <c r="R878" s="85" t="e">
        <f t="shared" si="171"/>
        <v>#REF!</v>
      </c>
      <c r="S878" s="84" t="e">
        <f t="shared" si="171"/>
        <v>#REF!</v>
      </c>
      <c r="T878" s="85" t="e">
        <f t="shared" si="172"/>
        <v>#REF!</v>
      </c>
      <c r="U878" s="85" t="e">
        <f t="shared" si="173"/>
        <v>#REF!</v>
      </c>
      <c r="V878" s="86" t="e">
        <f>#REF!</f>
        <v>#REF!</v>
      </c>
      <c r="W878" s="87">
        <f t="shared" si="174"/>
        <v>0</v>
      </c>
      <c r="X878" s="87">
        <f t="shared" si="174"/>
        <v>0</v>
      </c>
      <c r="Y878" s="88">
        <f t="shared" si="175"/>
        <v>0</v>
      </c>
      <c r="Z878" s="88">
        <f t="shared" si="176"/>
        <v>0</v>
      </c>
      <c r="AA878" s="88">
        <f t="shared" si="177"/>
        <v>4</v>
      </c>
    </row>
    <row r="879" spans="9:27">
      <c r="I879" s="82" t="e">
        <f>IF(#REF!&lt;&gt;"",#REF!,"")</f>
        <v>#REF!</v>
      </c>
      <c r="J879" s="82" t="e">
        <f t="shared" si="178"/>
        <v>#REF!</v>
      </c>
      <c r="L879" s="83" t="e">
        <f t="shared" si="179"/>
        <v>#REF!</v>
      </c>
      <c r="M879" s="82" t="e">
        <f t="shared" si="182"/>
        <v>#REF!</v>
      </c>
      <c r="N879" s="82" t="e">
        <f t="shared" si="180"/>
        <v>#REF!</v>
      </c>
      <c r="O879" s="82" t="e">
        <f t="shared" si="181"/>
        <v>#REF!</v>
      </c>
      <c r="Q879" s="84" t="str">
        <f t="shared" si="183"/>
        <v/>
      </c>
      <c r="R879" s="85" t="e">
        <f t="shared" si="171"/>
        <v>#REF!</v>
      </c>
      <c r="S879" s="84" t="e">
        <f t="shared" si="171"/>
        <v>#REF!</v>
      </c>
      <c r="T879" s="85" t="e">
        <f t="shared" si="172"/>
        <v>#REF!</v>
      </c>
      <c r="U879" s="85" t="e">
        <f t="shared" si="173"/>
        <v>#REF!</v>
      </c>
      <c r="V879" s="86" t="e">
        <f>#REF!</f>
        <v>#REF!</v>
      </c>
      <c r="W879" s="87">
        <f t="shared" si="174"/>
        <v>0</v>
      </c>
      <c r="X879" s="87">
        <f t="shared" si="174"/>
        <v>0</v>
      </c>
      <c r="Y879" s="88">
        <f t="shared" si="175"/>
        <v>0</v>
      </c>
      <c r="Z879" s="88">
        <f t="shared" si="176"/>
        <v>0</v>
      </c>
      <c r="AA879" s="88">
        <f t="shared" si="177"/>
        <v>4</v>
      </c>
    </row>
    <row r="880" spans="9:27">
      <c r="I880" s="82" t="e">
        <f>IF(#REF!&lt;&gt;"",#REF!,"")</f>
        <v>#REF!</v>
      </c>
      <c r="J880" s="82" t="e">
        <f t="shared" si="178"/>
        <v>#REF!</v>
      </c>
      <c r="L880" s="83" t="e">
        <f t="shared" si="179"/>
        <v>#REF!</v>
      </c>
      <c r="M880" s="82" t="e">
        <f t="shared" si="182"/>
        <v>#REF!</v>
      </c>
      <c r="N880" s="82" t="e">
        <f t="shared" si="180"/>
        <v>#REF!</v>
      </c>
      <c r="O880" s="82" t="e">
        <f t="shared" si="181"/>
        <v>#REF!</v>
      </c>
      <c r="Q880" s="84" t="str">
        <f t="shared" si="183"/>
        <v/>
      </c>
      <c r="R880" s="85" t="e">
        <f t="shared" si="171"/>
        <v>#REF!</v>
      </c>
      <c r="S880" s="84" t="e">
        <f t="shared" si="171"/>
        <v>#REF!</v>
      </c>
      <c r="T880" s="85" t="e">
        <f t="shared" si="172"/>
        <v>#REF!</v>
      </c>
      <c r="U880" s="85" t="e">
        <f t="shared" si="173"/>
        <v>#REF!</v>
      </c>
      <c r="V880" s="86" t="e">
        <f>#REF!</f>
        <v>#REF!</v>
      </c>
      <c r="W880" s="87">
        <f t="shared" si="174"/>
        <v>0</v>
      </c>
      <c r="X880" s="87">
        <f t="shared" si="174"/>
        <v>0</v>
      </c>
      <c r="Y880" s="88">
        <f t="shared" si="175"/>
        <v>0</v>
      </c>
      <c r="Z880" s="88">
        <f t="shared" si="176"/>
        <v>0</v>
      </c>
      <c r="AA880" s="88">
        <f t="shared" si="177"/>
        <v>4</v>
      </c>
    </row>
    <row r="881" spans="9:27">
      <c r="I881" s="82" t="e">
        <f>IF(#REF!&lt;&gt;"",#REF!,"")</f>
        <v>#REF!</v>
      </c>
      <c r="J881" s="82" t="e">
        <f t="shared" si="178"/>
        <v>#REF!</v>
      </c>
      <c r="L881" s="83" t="e">
        <f t="shared" si="179"/>
        <v>#REF!</v>
      </c>
      <c r="M881" s="82" t="e">
        <f t="shared" si="182"/>
        <v>#REF!</v>
      </c>
      <c r="N881" s="82" t="e">
        <f t="shared" si="180"/>
        <v>#REF!</v>
      </c>
      <c r="O881" s="82" t="e">
        <f t="shared" si="181"/>
        <v>#REF!</v>
      </c>
      <c r="Q881" s="84" t="str">
        <f t="shared" si="183"/>
        <v/>
      </c>
      <c r="R881" s="85" t="e">
        <f t="shared" si="171"/>
        <v>#REF!</v>
      </c>
      <c r="S881" s="84" t="e">
        <f t="shared" si="171"/>
        <v>#REF!</v>
      </c>
      <c r="T881" s="85" t="e">
        <f t="shared" si="172"/>
        <v>#REF!</v>
      </c>
      <c r="U881" s="85" t="e">
        <f t="shared" si="173"/>
        <v>#REF!</v>
      </c>
      <c r="V881" s="86" t="e">
        <f>#REF!</f>
        <v>#REF!</v>
      </c>
      <c r="W881" s="87">
        <f t="shared" si="174"/>
        <v>0</v>
      </c>
      <c r="X881" s="87">
        <f t="shared" si="174"/>
        <v>0</v>
      </c>
      <c r="Y881" s="88">
        <f t="shared" si="175"/>
        <v>0</v>
      </c>
      <c r="Z881" s="88">
        <f t="shared" si="176"/>
        <v>0</v>
      </c>
      <c r="AA881" s="88">
        <f t="shared" si="177"/>
        <v>4</v>
      </c>
    </row>
    <row r="882" spans="9:27">
      <c r="I882" s="82" t="e">
        <f>IF(#REF!&lt;&gt;"",#REF!,"")</f>
        <v>#REF!</v>
      </c>
      <c r="J882" s="82" t="e">
        <f t="shared" si="178"/>
        <v>#REF!</v>
      </c>
      <c r="L882" s="83" t="e">
        <f t="shared" si="179"/>
        <v>#REF!</v>
      </c>
      <c r="M882" s="82" t="e">
        <f t="shared" si="182"/>
        <v>#REF!</v>
      </c>
      <c r="N882" s="82" t="e">
        <f t="shared" si="180"/>
        <v>#REF!</v>
      </c>
      <c r="O882" s="82" t="e">
        <f t="shared" si="181"/>
        <v>#REF!</v>
      </c>
      <c r="Q882" s="84" t="str">
        <f t="shared" si="183"/>
        <v/>
      </c>
      <c r="R882" s="85" t="e">
        <f t="shared" si="171"/>
        <v>#REF!</v>
      </c>
      <c r="S882" s="84" t="e">
        <f t="shared" si="171"/>
        <v>#REF!</v>
      </c>
      <c r="T882" s="85" t="e">
        <f t="shared" si="172"/>
        <v>#REF!</v>
      </c>
      <c r="U882" s="85" t="e">
        <f t="shared" si="173"/>
        <v>#REF!</v>
      </c>
      <c r="V882" s="86" t="e">
        <f>#REF!</f>
        <v>#REF!</v>
      </c>
      <c r="W882" s="87">
        <f t="shared" si="174"/>
        <v>0</v>
      </c>
      <c r="X882" s="87">
        <f t="shared" si="174"/>
        <v>0</v>
      </c>
      <c r="Y882" s="88">
        <f t="shared" si="175"/>
        <v>0</v>
      </c>
      <c r="Z882" s="88">
        <f t="shared" si="176"/>
        <v>0</v>
      </c>
      <c r="AA882" s="88">
        <f t="shared" si="177"/>
        <v>4</v>
      </c>
    </row>
    <row r="883" spans="9:27">
      <c r="I883" s="82" t="e">
        <f>IF(#REF!&lt;&gt;"",#REF!,"")</f>
        <v>#REF!</v>
      </c>
      <c r="J883" s="82" t="e">
        <f t="shared" si="178"/>
        <v>#REF!</v>
      </c>
      <c r="L883" s="83" t="e">
        <f t="shared" si="179"/>
        <v>#REF!</v>
      </c>
      <c r="M883" s="82" t="e">
        <f t="shared" si="182"/>
        <v>#REF!</v>
      </c>
      <c r="N883" s="82" t="e">
        <f t="shared" si="180"/>
        <v>#REF!</v>
      </c>
      <c r="O883" s="82" t="e">
        <f t="shared" si="181"/>
        <v>#REF!</v>
      </c>
      <c r="Q883" s="84" t="str">
        <f t="shared" si="183"/>
        <v/>
      </c>
      <c r="R883" s="85" t="e">
        <f t="shared" si="171"/>
        <v>#REF!</v>
      </c>
      <c r="S883" s="84" t="e">
        <f t="shared" si="171"/>
        <v>#REF!</v>
      </c>
      <c r="T883" s="85" t="e">
        <f t="shared" si="172"/>
        <v>#REF!</v>
      </c>
      <c r="U883" s="85" t="e">
        <f t="shared" si="173"/>
        <v>#REF!</v>
      </c>
      <c r="V883" s="86" t="e">
        <f>#REF!</f>
        <v>#REF!</v>
      </c>
      <c r="W883" s="87">
        <f t="shared" si="174"/>
        <v>0</v>
      </c>
      <c r="X883" s="87">
        <f t="shared" si="174"/>
        <v>0</v>
      </c>
      <c r="Y883" s="88">
        <f t="shared" si="175"/>
        <v>0</v>
      </c>
      <c r="Z883" s="88">
        <f t="shared" si="176"/>
        <v>0</v>
      </c>
      <c r="AA883" s="88">
        <f t="shared" si="177"/>
        <v>4</v>
      </c>
    </row>
    <row r="884" spans="9:27">
      <c r="I884" s="82" t="e">
        <f>IF(#REF!&lt;&gt;"",#REF!,"")</f>
        <v>#REF!</v>
      </c>
      <c r="J884" s="82" t="e">
        <f t="shared" si="178"/>
        <v>#REF!</v>
      </c>
      <c r="L884" s="83" t="e">
        <f t="shared" si="179"/>
        <v>#REF!</v>
      </c>
      <c r="M884" s="82" t="e">
        <f t="shared" si="182"/>
        <v>#REF!</v>
      </c>
      <c r="N884" s="82" t="e">
        <f t="shared" si="180"/>
        <v>#REF!</v>
      </c>
      <c r="O884" s="82" t="e">
        <f t="shared" si="181"/>
        <v>#REF!</v>
      </c>
      <c r="Q884" s="84" t="str">
        <f t="shared" si="183"/>
        <v/>
      </c>
      <c r="R884" s="85" t="e">
        <f t="shared" si="171"/>
        <v>#REF!</v>
      </c>
      <c r="S884" s="84" t="e">
        <f t="shared" si="171"/>
        <v>#REF!</v>
      </c>
      <c r="T884" s="85" t="e">
        <f t="shared" si="172"/>
        <v>#REF!</v>
      </c>
      <c r="U884" s="85" t="e">
        <f t="shared" si="173"/>
        <v>#REF!</v>
      </c>
      <c r="V884" s="86" t="e">
        <f>#REF!</f>
        <v>#REF!</v>
      </c>
      <c r="W884" s="87">
        <f t="shared" si="174"/>
        <v>0</v>
      </c>
      <c r="X884" s="87">
        <f t="shared" si="174"/>
        <v>0</v>
      </c>
      <c r="Y884" s="88">
        <f t="shared" si="175"/>
        <v>0</v>
      </c>
      <c r="Z884" s="88">
        <f t="shared" si="176"/>
        <v>0</v>
      </c>
      <c r="AA884" s="88">
        <f t="shared" si="177"/>
        <v>4</v>
      </c>
    </row>
    <row r="885" spans="9:27">
      <c r="I885" s="82" t="e">
        <f>IF(#REF!&lt;&gt;"",#REF!,"")</f>
        <v>#REF!</v>
      </c>
      <c r="J885" s="82" t="e">
        <f t="shared" si="178"/>
        <v>#REF!</v>
      </c>
      <c r="L885" s="83" t="e">
        <f t="shared" si="179"/>
        <v>#REF!</v>
      </c>
      <c r="M885" s="82" t="e">
        <f t="shared" si="182"/>
        <v>#REF!</v>
      </c>
      <c r="N885" s="82" t="e">
        <f t="shared" si="180"/>
        <v>#REF!</v>
      </c>
      <c r="O885" s="82" t="e">
        <f t="shared" si="181"/>
        <v>#REF!</v>
      </c>
      <c r="Q885" s="84" t="str">
        <f t="shared" si="183"/>
        <v/>
      </c>
      <c r="R885" s="85" t="e">
        <f t="shared" si="171"/>
        <v>#REF!</v>
      </c>
      <c r="S885" s="84" t="e">
        <f t="shared" si="171"/>
        <v>#REF!</v>
      </c>
      <c r="T885" s="85" t="e">
        <f t="shared" si="172"/>
        <v>#REF!</v>
      </c>
      <c r="U885" s="85" t="e">
        <f t="shared" si="173"/>
        <v>#REF!</v>
      </c>
      <c r="V885" s="86" t="e">
        <f>#REF!</f>
        <v>#REF!</v>
      </c>
      <c r="W885" s="87">
        <f t="shared" si="174"/>
        <v>0</v>
      </c>
      <c r="X885" s="87">
        <f t="shared" si="174"/>
        <v>0</v>
      </c>
      <c r="Y885" s="88">
        <f t="shared" si="175"/>
        <v>0</v>
      </c>
      <c r="Z885" s="88">
        <f t="shared" si="176"/>
        <v>0</v>
      </c>
      <c r="AA885" s="88">
        <f t="shared" si="177"/>
        <v>4</v>
      </c>
    </row>
    <row r="886" spans="9:27">
      <c r="I886" s="82" t="e">
        <f>IF(#REF!&lt;&gt;"",#REF!,"")</f>
        <v>#REF!</v>
      </c>
      <c r="J886" s="82" t="e">
        <f t="shared" si="178"/>
        <v>#REF!</v>
      </c>
      <c r="L886" s="83" t="e">
        <f t="shared" si="179"/>
        <v>#REF!</v>
      </c>
      <c r="M886" s="82" t="e">
        <f t="shared" si="182"/>
        <v>#REF!</v>
      </c>
      <c r="N886" s="82" t="e">
        <f t="shared" si="180"/>
        <v>#REF!</v>
      </c>
      <c r="O886" s="82" t="e">
        <f t="shared" si="181"/>
        <v>#REF!</v>
      </c>
      <c r="Q886" s="84" t="str">
        <f t="shared" si="183"/>
        <v/>
      </c>
      <c r="R886" s="85" t="e">
        <f t="shared" si="171"/>
        <v>#REF!</v>
      </c>
      <c r="S886" s="84" t="e">
        <f t="shared" si="171"/>
        <v>#REF!</v>
      </c>
      <c r="T886" s="85" t="e">
        <f t="shared" si="172"/>
        <v>#REF!</v>
      </c>
      <c r="U886" s="85" t="e">
        <f t="shared" si="173"/>
        <v>#REF!</v>
      </c>
      <c r="V886" s="86" t="e">
        <f>#REF!</f>
        <v>#REF!</v>
      </c>
      <c r="W886" s="87">
        <f t="shared" si="174"/>
        <v>0</v>
      </c>
      <c r="X886" s="87">
        <f t="shared" si="174"/>
        <v>0</v>
      </c>
      <c r="Y886" s="88">
        <f t="shared" si="175"/>
        <v>0</v>
      </c>
      <c r="Z886" s="88">
        <f t="shared" si="176"/>
        <v>0</v>
      </c>
      <c r="AA886" s="88">
        <f t="shared" si="177"/>
        <v>4</v>
      </c>
    </row>
    <row r="887" spans="9:27">
      <c r="I887" s="82" t="e">
        <f>IF(#REF!&lt;&gt;"",#REF!,"")</f>
        <v>#REF!</v>
      </c>
      <c r="J887" s="82" t="e">
        <f t="shared" si="178"/>
        <v>#REF!</v>
      </c>
      <c r="L887" s="83" t="e">
        <f t="shared" si="179"/>
        <v>#REF!</v>
      </c>
      <c r="M887" s="82" t="e">
        <f t="shared" si="182"/>
        <v>#REF!</v>
      </c>
      <c r="N887" s="82" t="e">
        <f t="shared" si="180"/>
        <v>#REF!</v>
      </c>
      <c r="O887" s="82" t="e">
        <f t="shared" si="181"/>
        <v>#REF!</v>
      </c>
      <c r="Q887" s="84" t="str">
        <f t="shared" si="183"/>
        <v/>
      </c>
      <c r="R887" s="85" t="e">
        <f t="shared" si="171"/>
        <v>#REF!</v>
      </c>
      <c r="S887" s="84" t="e">
        <f t="shared" si="171"/>
        <v>#REF!</v>
      </c>
      <c r="T887" s="85" t="e">
        <f t="shared" si="172"/>
        <v>#REF!</v>
      </c>
      <c r="U887" s="85" t="e">
        <f t="shared" si="173"/>
        <v>#REF!</v>
      </c>
      <c r="V887" s="86" t="e">
        <f>#REF!</f>
        <v>#REF!</v>
      </c>
      <c r="W887" s="87">
        <f t="shared" si="174"/>
        <v>0</v>
      </c>
      <c r="X887" s="87">
        <f t="shared" si="174"/>
        <v>0</v>
      </c>
      <c r="Y887" s="88">
        <f t="shared" si="175"/>
        <v>0</v>
      </c>
      <c r="Z887" s="88">
        <f t="shared" si="176"/>
        <v>0</v>
      </c>
      <c r="AA887" s="88">
        <f t="shared" si="177"/>
        <v>4</v>
      </c>
    </row>
    <row r="888" spans="9:27">
      <c r="I888" s="82" t="e">
        <f>IF(#REF!&lt;&gt;"",#REF!,"")</f>
        <v>#REF!</v>
      </c>
      <c r="J888" s="82" t="e">
        <f t="shared" si="178"/>
        <v>#REF!</v>
      </c>
      <c r="L888" s="83" t="e">
        <f t="shared" si="179"/>
        <v>#REF!</v>
      </c>
      <c r="M888" s="82" t="e">
        <f t="shared" si="182"/>
        <v>#REF!</v>
      </c>
      <c r="N888" s="82" t="e">
        <f t="shared" si="180"/>
        <v>#REF!</v>
      </c>
      <c r="O888" s="82" t="e">
        <f t="shared" si="181"/>
        <v>#REF!</v>
      </c>
      <c r="Q888" s="84" t="str">
        <f t="shared" si="183"/>
        <v/>
      </c>
      <c r="R888" s="85" t="e">
        <f t="shared" si="171"/>
        <v>#REF!</v>
      </c>
      <c r="S888" s="84" t="e">
        <f t="shared" si="171"/>
        <v>#REF!</v>
      </c>
      <c r="T888" s="85" t="e">
        <f t="shared" si="172"/>
        <v>#REF!</v>
      </c>
      <c r="U888" s="85" t="e">
        <f t="shared" si="173"/>
        <v>#REF!</v>
      </c>
      <c r="V888" s="86" t="e">
        <f>#REF!</f>
        <v>#REF!</v>
      </c>
      <c r="W888" s="87">
        <f t="shared" si="174"/>
        <v>0</v>
      </c>
      <c r="X888" s="87">
        <f t="shared" si="174"/>
        <v>0</v>
      </c>
      <c r="Y888" s="88">
        <f t="shared" si="175"/>
        <v>0</v>
      </c>
      <c r="Z888" s="88">
        <f t="shared" si="176"/>
        <v>0</v>
      </c>
      <c r="AA888" s="88">
        <f t="shared" si="177"/>
        <v>4</v>
      </c>
    </row>
    <row r="889" spans="9:27">
      <c r="I889" s="82" t="e">
        <f>IF(#REF!&lt;&gt;"",#REF!,"")</f>
        <v>#REF!</v>
      </c>
      <c r="J889" s="82" t="e">
        <f t="shared" si="178"/>
        <v>#REF!</v>
      </c>
      <c r="L889" s="83" t="e">
        <f t="shared" si="179"/>
        <v>#REF!</v>
      </c>
      <c r="M889" s="82" t="e">
        <f t="shared" si="182"/>
        <v>#REF!</v>
      </c>
      <c r="N889" s="82" t="e">
        <f t="shared" si="180"/>
        <v>#REF!</v>
      </c>
      <c r="O889" s="82" t="e">
        <f t="shared" si="181"/>
        <v>#REF!</v>
      </c>
      <c r="Q889" s="84" t="str">
        <f t="shared" si="183"/>
        <v/>
      </c>
      <c r="R889" s="85" t="e">
        <f t="shared" si="171"/>
        <v>#REF!</v>
      </c>
      <c r="S889" s="84" t="e">
        <f t="shared" si="171"/>
        <v>#REF!</v>
      </c>
      <c r="T889" s="85" t="e">
        <f t="shared" si="172"/>
        <v>#REF!</v>
      </c>
      <c r="U889" s="85" t="e">
        <f t="shared" si="173"/>
        <v>#REF!</v>
      </c>
      <c r="V889" s="86" t="e">
        <f>#REF!</f>
        <v>#REF!</v>
      </c>
      <c r="W889" s="87">
        <f t="shared" si="174"/>
        <v>0</v>
      </c>
      <c r="X889" s="87">
        <f t="shared" si="174"/>
        <v>0</v>
      </c>
      <c r="Y889" s="88">
        <f t="shared" si="175"/>
        <v>0</v>
      </c>
      <c r="Z889" s="88">
        <f t="shared" si="176"/>
        <v>0</v>
      </c>
      <c r="AA889" s="88">
        <f t="shared" si="177"/>
        <v>4</v>
      </c>
    </row>
    <row r="890" spans="9:27">
      <c r="I890" s="82" t="e">
        <f>IF(#REF!&lt;&gt;"",#REF!,"")</f>
        <v>#REF!</v>
      </c>
      <c r="J890" s="82" t="e">
        <f t="shared" si="178"/>
        <v>#REF!</v>
      </c>
      <c r="L890" s="83" t="e">
        <f t="shared" si="179"/>
        <v>#REF!</v>
      </c>
      <c r="M890" s="82" t="e">
        <f t="shared" si="182"/>
        <v>#REF!</v>
      </c>
      <c r="N890" s="82" t="e">
        <f t="shared" si="180"/>
        <v>#REF!</v>
      </c>
      <c r="O890" s="82" t="e">
        <f t="shared" si="181"/>
        <v>#REF!</v>
      </c>
      <c r="Q890" s="84" t="str">
        <f t="shared" si="183"/>
        <v/>
      </c>
      <c r="R890" s="85" t="e">
        <f t="shared" si="171"/>
        <v>#REF!</v>
      </c>
      <c r="S890" s="84" t="e">
        <f t="shared" si="171"/>
        <v>#REF!</v>
      </c>
      <c r="T890" s="85" t="e">
        <f t="shared" si="172"/>
        <v>#REF!</v>
      </c>
      <c r="U890" s="85" t="e">
        <f t="shared" si="173"/>
        <v>#REF!</v>
      </c>
      <c r="V890" s="86" t="e">
        <f>#REF!</f>
        <v>#REF!</v>
      </c>
      <c r="W890" s="87">
        <f t="shared" si="174"/>
        <v>0</v>
      </c>
      <c r="X890" s="87">
        <f t="shared" si="174"/>
        <v>0</v>
      </c>
      <c r="Y890" s="88">
        <f t="shared" si="175"/>
        <v>0</v>
      </c>
      <c r="Z890" s="88">
        <f t="shared" si="176"/>
        <v>0</v>
      </c>
      <c r="AA890" s="88">
        <f t="shared" si="177"/>
        <v>4</v>
      </c>
    </row>
    <row r="891" spans="9:27">
      <c r="I891" s="82" t="e">
        <f>IF(#REF!&lt;&gt;"",#REF!,"")</f>
        <v>#REF!</v>
      </c>
      <c r="J891" s="82" t="e">
        <f t="shared" si="178"/>
        <v>#REF!</v>
      </c>
      <c r="L891" s="83" t="e">
        <f t="shared" si="179"/>
        <v>#REF!</v>
      </c>
      <c r="M891" s="82" t="e">
        <f t="shared" si="182"/>
        <v>#REF!</v>
      </c>
      <c r="N891" s="82" t="e">
        <f t="shared" si="180"/>
        <v>#REF!</v>
      </c>
      <c r="O891" s="82" t="e">
        <f t="shared" si="181"/>
        <v>#REF!</v>
      </c>
      <c r="Q891" s="84" t="str">
        <f t="shared" si="183"/>
        <v/>
      </c>
      <c r="R891" s="85" t="e">
        <f t="shared" si="171"/>
        <v>#REF!</v>
      </c>
      <c r="S891" s="84" t="e">
        <f t="shared" si="171"/>
        <v>#REF!</v>
      </c>
      <c r="T891" s="85" t="e">
        <f t="shared" si="172"/>
        <v>#REF!</v>
      </c>
      <c r="U891" s="85" t="e">
        <f t="shared" si="173"/>
        <v>#REF!</v>
      </c>
      <c r="V891" s="86" t="e">
        <f>#REF!</f>
        <v>#REF!</v>
      </c>
      <c r="W891" s="87">
        <f t="shared" si="174"/>
        <v>0</v>
      </c>
      <c r="X891" s="87">
        <f t="shared" si="174"/>
        <v>0</v>
      </c>
      <c r="Y891" s="88">
        <f t="shared" si="175"/>
        <v>0</v>
      </c>
      <c r="Z891" s="88">
        <f t="shared" si="176"/>
        <v>0</v>
      </c>
      <c r="AA891" s="88">
        <f t="shared" si="177"/>
        <v>4</v>
      </c>
    </row>
    <row r="892" spans="9:27">
      <c r="I892" s="82" t="e">
        <f>IF(#REF!&lt;&gt;"",#REF!,"")</f>
        <v>#REF!</v>
      </c>
      <c r="J892" s="82" t="e">
        <f t="shared" si="178"/>
        <v>#REF!</v>
      </c>
      <c r="L892" s="83" t="e">
        <f t="shared" si="179"/>
        <v>#REF!</v>
      </c>
      <c r="M892" s="82" t="e">
        <f t="shared" si="182"/>
        <v>#REF!</v>
      </c>
      <c r="N892" s="82" t="e">
        <f t="shared" si="180"/>
        <v>#REF!</v>
      </c>
      <c r="O892" s="82" t="e">
        <f t="shared" si="181"/>
        <v>#REF!</v>
      </c>
      <c r="Q892" s="84" t="str">
        <f t="shared" si="183"/>
        <v/>
      </c>
      <c r="R892" s="85" t="e">
        <f t="shared" si="171"/>
        <v>#REF!</v>
      </c>
      <c r="S892" s="84" t="e">
        <f t="shared" si="171"/>
        <v>#REF!</v>
      </c>
      <c r="T892" s="85" t="e">
        <f t="shared" si="172"/>
        <v>#REF!</v>
      </c>
      <c r="U892" s="85" t="e">
        <f t="shared" si="173"/>
        <v>#REF!</v>
      </c>
      <c r="V892" s="86" t="e">
        <f>#REF!</f>
        <v>#REF!</v>
      </c>
      <c r="W892" s="87">
        <f t="shared" si="174"/>
        <v>0</v>
      </c>
      <c r="X892" s="87">
        <f t="shared" si="174"/>
        <v>0</v>
      </c>
      <c r="Y892" s="88">
        <f t="shared" si="175"/>
        <v>0</v>
      </c>
      <c r="Z892" s="88">
        <f t="shared" si="176"/>
        <v>0</v>
      </c>
      <c r="AA892" s="88">
        <f t="shared" si="177"/>
        <v>4</v>
      </c>
    </row>
    <row r="893" spans="9:27">
      <c r="I893" s="82" t="e">
        <f>IF(#REF!&lt;&gt;"",#REF!,"")</f>
        <v>#REF!</v>
      </c>
      <c r="J893" s="82" t="e">
        <f t="shared" si="178"/>
        <v>#REF!</v>
      </c>
      <c r="L893" s="83" t="e">
        <f t="shared" si="179"/>
        <v>#REF!</v>
      </c>
      <c r="M893" s="82" t="e">
        <f t="shared" si="182"/>
        <v>#REF!</v>
      </c>
      <c r="N893" s="82" t="e">
        <f t="shared" si="180"/>
        <v>#REF!</v>
      </c>
      <c r="O893" s="82" t="e">
        <f t="shared" si="181"/>
        <v>#REF!</v>
      </c>
      <c r="Q893" s="84" t="str">
        <f t="shared" si="183"/>
        <v/>
      </c>
      <c r="R893" s="85" t="e">
        <f t="shared" si="171"/>
        <v>#REF!</v>
      </c>
      <c r="S893" s="84" t="e">
        <f t="shared" si="171"/>
        <v>#REF!</v>
      </c>
      <c r="T893" s="85" t="e">
        <f t="shared" si="172"/>
        <v>#REF!</v>
      </c>
      <c r="U893" s="85" t="e">
        <f t="shared" si="173"/>
        <v>#REF!</v>
      </c>
      <c r="V893" s="86" t="e">
        <f>#REF!</f>
        <v>#REF!</v>
      </c>
      <c r="W893" s="87">
        <f t="shared" si="174"/>
        <v>0</v>
      </c>
      <c r="X893" s="87">
        <f t="shared" si="174"/>
        <v>0</v>
      </c>
      <c r="Y893" s="88">
        <f t="shared" si="175"/>
        <v>0</v>
      </c>
      <c r="Z893" s="88">
        <f t="shared" si="176"/>
        <v>0</v>
      </c>
      <c r="AA893" s="88">
        <f t="shared" si="177"/>
        <v>4</v>
      </c>
    </row>
    <row r="894" spans="9:27">
      <c r="I894" s="82" t="e">
        <f>IF(#REF!&lt;&gt;"",#REF!,"")</f>
        <v>#REF!</v>
      </c>
      <c r="J894" s="82" t="e">
        <f t="shared" si="178"/>
        <v>#REF!</v>
      </c>
      <c r="L894" s="83" t="e">
        <f t="shared" si="179"/>
        <v>#REF!</v>
      </c>
      <c r="M894" s="82" t="e">
        <f t="shared" si="182"/>
        <v>#REF!</v>
      </c>
      <c r="N894" s="82" t="e">
        <f t="shared" si="180"/>
        <v>#REF!</v>
      </c>
      <c r="O894" s="82" t="e">
        <f t="shared" si="181"/>
        <v>#REF!</v>
      </c>
      <c r="Q894" s="84" t="str">
        <f t="shared" si="183"/>
        <v/>
      </c>
      <c r="R894" s="85" t="e">
        <f t="shared" si="171"/>
        <v>#REF!</v>
      </c>
      <c r="S894" s="84" t="e">
        <f t="shared" si="171"/>
        <v>#REF!</v>
      </c>
      <c r="T894" s="85" t="e">
        <f t="shared" si="172"/>
        <v>#REF!</v>
      </c>
      <c r="U894" s="85" t="e">
        <f t="shared" si="173"/>
        <v>#REF!</v>
      </c>
      <c r="V894" s="86" t="e">
        <f>#REF!</f>
        <v>#REF!</v>
      </c>
      <c r="W894" s="87">
        <f t="shared" si="174"/>
        <v>0</v>
      </c>
      <c r="X894" s="87">
        <f t="shared" si="174"/>
        <v>0</v>
      </c>
      <c r="Y894" s="88">
        <f t="shared" si="175"/>
        <v>0</v>
      </c>
      <c r="Z894" s="88">
        <f t="shared" si="176"/>
        <v>0</v>
      </c>
      <c r="AA894" s="88">
        <f t="shared" si="177"/>
        <v>4</v>
      </c>
    </row>
    <row r="895" spans="9:27">
      <c r="I895" s="82" t="e">
        <f>IF(#REF!&lt;&gt;"",#REF!,"")</f>
        <v>#REF!</v>
      </c>
      <c r="J895" s="82" t="e">
        <f t="shared" si="178"/>
        <v>#REF!</v>
      </c>
      <c r="L895" s="83" t="e">
        <f t="shared" si="179"/>
        <v>#REF!</v>
      </c>
      <c r="M895" s="82" t="e">
        <f t="shared" si="182"/>
        <v>#REF!</v>
      </c>
      <c r="N895" s="82" t="e">
        <f t="shared" si="180"/>
        <v>#REF!</v>
      </c>
      <c r="O895" s="82" t="e">
        <f t="shared" si="181"/>
        <v>#REF!</v>
      </c>
      <c r="Q895" s="84" t="str">
        <f t="shared" si="183"/>
        <v/>
      </c>
      <c r="R895" s="85" t="e">
        <f t="shared" si="171"/>
        <v>#REF!</v>
      </c>
      <c r="S895" s="84" t="e">
        <f t="shared" si="171"/>
        <v>#REF!</v>
      </c>
      <c r="T895" s="85" t="e">
        <f t="shared" si="172"/>
        <v>#REF!</v>
      </c>
      <c r="U895" s="85" t="e">
        <f t="shared" si="173"/>
        <v>#REF!</v>
      </c>
      <c r="V895" s="86" t="e">
        <f>#REF!</f>
        <v>#REF!</v>
      </c>
      <c r="W895" s="87">
        <f t="shared" si="174"/>
        <v>0</v>
      </c>
      <c r="X895" s="87">
        <f t="shared" si="174"/>
        <v>0</v>
      </c>
      <c r="Y895" s="88">
        <f t="shared" si="175"/>
        <v>0</v>
      </c>
      <c r="Z895" s="88">
        <f t="shared" si="176"/>
        <v>0</v>
      </c>
      <c r="AA895" s="88">
        <f t="shared" si="177"/>
        <v>4</v>
      </c>
    </row>
    <row r="896" spans="9:27">
      <c r="I896" s="82" t="e">
        <f>IF(#REF!&lt;&gt;"",#REF!,"")</f>
        <v>#REF!</v>
      </c>
      <c r="J896" s="82" t="e">
        <f t="shared" si="178"/>
        <v>#REF!</v>
      </c>
      <c r="L896" s="83" t="e">
        <f t="shared" si="179"/>
        <v>#REF!</v>
      </c>
      <c r="M896" s="82" t="e">
        <f t="shared" si="182"/>
        <v>#REF!</v>
      </c>
      <c r="N896" s="82" t="e">
        <f t="shared" si="180"/>
        <v>#REF!</v>
      </c>
      <c r="O896" s="82" t="e">
        <f t="shared" si="181"/>
        <v>#REF!</v>
      </c>
      <c r="Q896" s="84" t="str">
        <f t="shared" si="183"/>
        <v/>
      </c>
      <c r="R896" s="85" t="e">
        <f t="shared" ref="R896:S959" si="184">IF(L896="","",L896)</f>
        <v>#REF!</v>
      </c>
      <c r="S896" s="84" t="e">
        <f t="shared" si="184"/>
        <v>#REF!</v>
      </c>
      <c r="T896" s="85" t="e">
        <f t="shared" ref="T896:T959" si="185">IF(W896=1,"",N896)</f>
        <v>#REF!</v>
      </c>
      <c r="U896" s="85" t="e">
        <f t="shared" ref="U896:U959" si="186">IF(OR(W896=1,X896=1),"",O896)</f>
        <v>#REF!</v>
      </c>
      <c r="V896" s="86" t="e">
        <f>#REF!</f>
        <v>#REF!</v>
      </c>
      <c r="W896" s="87">
        <f t="shared" si="174"/>
        <v>0</v>
      </c>
      <c r="X896" s="87">
        <f t="shared" si="174"/>
        <v>0</v>
      </c>
      <c r="Y896" s="88">
        <f t="shared" si="175"/>
        <v>0</v>
      </c>
      <c r="Z896" s="88">
        <f t="shared" si="176"/>
        <v>0</v>
      </c>
      <c r="AA896" s="88">
        <f t="shared" si="177"/>
        <v>4</v>
      </c>
    </row>
    <row r="897" spans="9:27">
      <c r="I897" s="82" t="e">
        <f>IF(#REF!&lt;&gt;"",#REF!,"")</f>
        <v>#REF!</v>
      </c>
      <c r="J897" s="82" t="e">
        <f t="shared" si="178"/>
        <v>#REF!</v>
      </c>
      <c r="L897" s="83" t="e">
        <f t="shared" si="179"/>
        <v>#REF!</v>
      </c>
      <c r="M897" s="82" t="e">
        <f t="shared" si="182"/>
        <v>#REF!</v>
      </c>
      <c r="N897" s="82" t="e">
        <f t="shared" si="180"/>
        <v>#REF!</v>
      </c>
      <c r="O897" s="82" t="e">
        <f t="shared" si="181"/>
        <v>#REF!</v>
      </c>
      <c r="Q897" s="84" t="str">
        <f t="shared" si="183"/>
        <v/>
      </c>
      <c r="R897" s="85" t="e">
        <f t="shared" si="184"/>
        <v>#REF!</v>
      </c>
      <c r="S897" s="84" t="e">
        <f t="shared" si="184"/>
        <v>#REF!</v>
      </c>
      <c r="T897" s="85" t="e">
        <f t="shared" si="185"/>
        <v>#REF!</v>
      </c>
      <c r="U897" s="85" t="e">
        <f t="shared" si="186"/>
        <v>#REF!</v>
      </c>
      <c r="V897" s="86" t="e">
        <f>#REF!</f>
        <v>#REF!</v>
      </c>
      <c r="W897" s="87">
        <f t="shared" ref="W897:X960" si="187">COUNTIFS(R897,"&gt;&lt;")</f>
        <v>0</v>
      </c>
      <c r="X897" s="87">
        <f t="shared" si="187"/>
        <v>0</v>
      </c>
      <c r="Y897" s="88">
        <f t="shared" ref="Y897:Y960" si="188">COUNTIFS(R897:U897,"*")</f>
        <v>0</v>
      </c>
      <c r="Z897" s="88">
        <f t="shared" ref="Z897:Z960" si="189">COUNTIFS(R897:U897,"&gt;&lt;")</f>
        <v>0</v>
      </c>
      <c r="AA897" s="88">
        <f t="shared" ref="AA897:AA960" si="190">COUNTIFS(R897:U897,"&lt;&gt;")</f>
        <v>4</v>
      </c>
    </row>
    <row r="898" spans="9:27">
      <c r="I898" s="82" t="e">
        <f>IF(#REF!&lt;&gt;"",#REF!,"")</f>
        <v>#REF!</v>
      </c>
      <c r="J898" s="82" t="e">
        <f t="shared" si="178"/>
        <v>#REF!</v>
      </c>
      <c r="L898" s="83" t="e">
        <f t="shared" si="179"/>
        <v>#REF!</v>
      </c>
      <c r="M898" s="82" t="e">
        <f t="shared" si="182"/>
        <v>#REF!</v>
      </c>
      <c r="N898" s="82" t="e">
        <f t="shared" si="180"/>
        <v>#REF!</v>
      </c>
      <c r="O898" s="82" t="e">
        <f t="shared" si="181"/>
        <v>#REF!</v>
      </c>
      <c r="Q898" s="84" t="str">
        <f t="shared" si="183"/>
        <v/>
      </c>
      <c r="R898" s="85" t="e">
        <f t="shared" si="184"/>
        <v>#REF!</v>
      </c>
      <c r="S898" s="84" t="e">
        <f t="shared" si="184"/>
        <v>#REF!</v>
      </c>
      <c r="T898" s="85" t="e">
        <f t="shared" si="185"/>
        <v>#REF!</v>
      </c>
      <c r="U898" s="85" t="e">
        <f t="shared" si="186"/>
        <v>#REF!</v>
      </c>
      <c r="V898" s="86" t="e">
        <f>#REF!</f>
        <v>#REF!</v>
      </c>
      <c r="W898" s="87">
        <f t="shared" si="187"/>
        <v>0</v>
      </c>
      <c r="X898" s="87">
        <f t="shared" si="187"/>
        <v>0</v>
      </c>
      <c r="Y898" s="88">
        <f t="shared" si="188"/>
        <v>0</v>
      </c>
      <c r="Z898" s="88">
        <f t="shared" si="189"/>
        <v>0</v>
      </c>
      <c r="AA898" s="88">
        <f t="shared" si="190"/>
        <v>4</v>
      </c>
    </row>
    <row r="899" spans="9:27">
      <c r="I899" s="82" t="e">
        <f>IF(#REF!&lt;&gt;"",#REF!,"")</f>
        <v>#REF!</v>
      </c>
      <c r="J899" s="82" t="e">
        <f t="shared" ref="J899:J962" si="191">LEFT(I899,1)</f>
        <v>#REF!</v>
      </c>
      <c r="L899" s="83" t="e">
        <f t="shared" ref="L899:L962" si="192">IF(OR(J899="E",J899="L",J899="M"),"",I899)</f>
        <v>#REF!</v>
      </c>
      <c r="M899" s="82" t="e">
        <f t="shared" si="182"/>
        <v>#REF!</v>
      </c>
      <c r="N899" s="82" t="e">
        <f t="shared" ref="N899:N962" si="193">IF(OR(J899="D",J899="E",J899="L"),"",I899)</f>
        <v>#REF!</v>
      </c>
      <c r="O899" s="82" t="e">
        <f t="shared" ref="O899:O962" si="194">IF(OR(J899="D",J899="E",J899="M"),"",I899)</f>
        <v>#REF!</v>
      </c>
      <c r="Q899" s="84" t="str">
        <f t="shared" si="183"/>
        <v/>
      </c>
      <c r="R899" s="85" t="e">
        <f t="shared" si="184"/>
        <v>#REF!</v>
      </c>
      <c r="S899" s="84" t="e">
        <f t="shared" si="184"/>
        <v>#REF!</v>
      </c>
      <c r="T899" s="85" t="e">
        <f t="shared" si="185"/>
        <v>#REF!</v>
      </c>
      <c r="U899" s="85" t="e">
        <f t="shared" si="186"/>
        <v>#REF!</v>
      </c>
      <c r="V899" s="86" t="e">
        <f>#REF!</f>
        <v>#REF!</v>
      </c>
      <c r="W899" s="87">
        <f t="shared" si="187"/>
        <v>0</v>
      </c>
      <c r="X899" s="87">
        <f t="shared" si="187"/>
        <v>0</v>
      </c>
      <c r="Y899" s="88">
        <f t="shared" si="188"/>
        <v>0</v>
      </c>
      <c r="Z899" s="88">
        <f t="shared" si="189"/>
        <v>0</v>
      </c>
      <c r="AA899" s="88">
        <f t="shared" si="190"/>
        <v>4</v>
      </c>
    </row>
    <row r="900" spans="9:27">
      <c r="I900" s="82" t="e">
        <f>IF(#REF!&lt;&gt;"",#REF!,"")</f>
        <v>#REF!</v>
      </c>
      <c r="J900" s="82" t="e">
        <f t="shared" si="191"/>
        <v>#REF!</v>
      </c>
      <c r="L900" s="83" t="e">
        <f t="shared" si="192"/>
        <v>#REF!</v>
      </c>
      <c r="M900" s="82" t="e">
        <f t="shared" si="182"/>
        <v>#REF!</v>
      </c>
      <c r="N900" s="82" t="e">
        <f t="shared" si="193"/>
        <v>#REF!</v>
      </c>
      <c r="O900" s="82" t="e">
        <f t="shared" si="194"/>
        <v>#REF!</v>
      </c>
      <c r="Q900" s="84" t="str">
        <f t="shared" si="183"/>
        <v/>
      </c>
      <c r="R900" s="85" t="e">
        <f t="shared" si="184"/>
        <v>#REF!</v>
      </c>
      <c r="S900" s="84" t="e">
        <f t="shared" si="184"/>
        <v>#REF!</v>
      </c>
      <c r="T900" s="85" t="e">
        <f t="shared" si="185"/>
        <v>#REF!</v>
      </c>
      <c r="U900" s="85" t="e">
        <f t="shared" si="186"/>
        <v>#REF!</v>
      </c>
      <c r="V900" s="86" t="e">
        <f>#REF!</f>
        <v>#REF!</v>
      </c>
      <c r="W900" s="87">
        <f t="shared" si="187"/>
        <v>0</v>
      </c>
      <c r="X900" s="87">
        <f t="shared" si="187"/>
        <v>0</v>
      </c>
      <c r="Y900" s="88">
        <f t="shared" si="188"/>
        <v>0</v>
      </c>
      <c r="Z900" s="88">
        <f t="shared" si="189"/>
        <v>0</v>
      </c>
      <c r="AA900" s="88">
        <f t="shared" si="190"/>
        <v>4</v>
      </c>
    </row>
    <row r="901" spans="9:27">
      <c r="I901" s="82" t="e">
        <f>IF(#REF!&lt;&gt;"",#REF!,"")</f>
        <v>#REF!</v>
      </c>
      <c r="J901" s="82" t="e">
        <f t="shared" si="191"/>
        <v>#REF!</v>
      </c>
      <c r="L901" s="83" t="e">
        <f t="shared" si="192"/>
        <v>#REF!</v>
      </c>
      <c r="M901" s="82" t="e">
        <f t="shared" si="182"/>
        <v>#REF!</v>
      </c>
      <c r="N901" s="82" t="e">
        <f t="shared" si="193"/>
        <v>#REF!</v>
      </c>
      <c r="O901" s="82" t="e">
        <f t="shared" si="194"/>
        <v>#REF!</v>
      </c>
      <c r="Q901" s="84" t="str">
        <f t="shared" si="183"/>
        <v/>
      </c>
      <c r="R901" s="85" t="e">
        <f t="shared" si="184"/>
        <v>#REF!</v>
      </c>
      <c r="S901" s="84" t="e">
        <f t="shared" si="184"/>
        <v>#REF!</v>
      </c>
      <c r="T901" s="85" t="e">
        <f t="shared" si="185"/>
        <v>#REF!</v>
      </c>
      <c r="U901" s="85" t="e">
        <f t="shared" si="186"/>
        <v>#REF!</v>
      </c>
      <c r="V901" s="86" t="e">
        <f>#REF!</f>
        <v>#REF!</v>
      </c>
      <c r="W901" s="87">
        <f t="shared" si="187"/>
        <v>0</v>
      </c>
      <c r="X901" s="87">
        <f t="shared" si="187"/>
        <v>0</v>
      </c>
      <c r="Y901" s="88">
        <f t="shared" si="188"/>
        <v>0</v>
      </c>
      <c r="Z901" s="88">
        <f t="shared" si="189"/>
        <v>0</v>
      </c>
      <c r="AA901" s="88">
        <f t="shared" si="190"/>
        <v>4</v>
      </c>
    </row>
    <row r="902" spans="9:27">
      <c r="I902" s="82" t="e">
        <f>IF(#REF!&lt;&gt;"",#REF!,"")</f>
        <v>#REF!</v>
      </c>
      <c r="J902" s="82" t="e">
        <f t="shared" si="191"/>
        <v>#REF!</v>
      </c>
      <c r="L902" s="83" t="e">
        <f t="shared" si="192"/>
        <v>#REF!</v>
      </c>
      <c r="M902" s="82" t="e">
        <f t="shared" ref="M902:M965" si="195">IF(OR(J902="D",J902="L",J902="M"),"",I902)</f>
        <v>#REF!</v>
      </c>
      <c r="N902" s="82" t="e">
        <f t="shared" si="193"/>
        <v>#REF!</v>
      </c>
      <c r="O902" s="82" t="e">
        <f t="shared" si="194"/>
        <v>#REF!</v>
      </c>
      <c r="Q902" s="84" t="str">
        <f t="shared" si="183"/>
        <v/>
      </c>
      <c r="R902" s="85" t="e">
        <f t="shared" si="184"/>
        <v>#REF!</v>
      </c>
      <c r="S902" s="84" t="e">
        <f t="shared" si="184"/>
        <v>#REF!</v>
      </c>
      <c r="T902" s="85" t="e">
        <f t="shared" si="185"/>
        <v>#REF!</v>
      </c>
      <c r="U902" s="85" t="e">
        <f t="shared" si="186"/>
        <v>#REF!</v>
      </c>
      <c r="V902" s="86" t="e">
        <f>#REF!</f>
        <v>#REF!</v>
      </c>
      <c r="W902" s="87">
        <f t="shared" si="187"/>
        <v>0</v>
      </c>
      <c r="X902" s="87">
        <f t="shared" si="187"/>
        <v>0</v>
      </c>
      <c r="Y902" s="88">
        <f t="shared" si="188"/>
        <v>0</v>
      </c>
      <c r="Z902" s="88">
        <f t="shared" si="189"/>
        <v>0</v>
      </c>
      <c r="AA902" s="88">
        <f t="shared" si="190"/>
        <v>4</v>
      </c>
    </row>
    <row r="903" spans="9:27">
      <c r="I903" s="82" t="e">
        <f>IF(#REF!&lt;&gt;"",#REF!,"")</f>
        <v>#REF!</v>
      </c>
      <c r="J903" s="82" t="e">
        <f t="shared" si="191"/>
        <v>#REF!</v>
      </c>
      <c r="L903" s="83" t="e">
        <f t="shared" si="192"/>
        <v>#REF!</v>
      </c>
      <c r="M903" s="82" t="e">
        <f t="shared" si="195"/>
        <v>#REF!</v>
      </c>
      <c r="N903" s="82" t="e">
        <f t="shared" si="193"/>
        <v>#REF!</v>
      </c>
      <c r="O903" s="82" t="e">
        <f t="shared" si="194"/>
        <v>#REF!</v>
      </c>
      <c r="Q903" s="84" t="str">
        <f t="shared" si="183"/>
        <v/>
      </c>
      <c r="R903" s="85" t="e">
        <f t="shared" si="184"/>
        <v>#REF!</v>
      </c>
      <c r="S903" s="84" t="e">
        <f t="shared" si="184"/>
        <v>#REF!</v>
      </c>
      <c r="T903" s="85" t="e">
        <f t="shared" si="185"/>
        <v>#REF!</v>
      </c>
      <c r="U903" s="85" t="e">
        <f t="shared" si="186"/>
        <v>#REF!</v>
      </c>
      <c r="V903" s="86" t="e">
        <f>#REF!</f>
        <v>#REF!</v>
      </c>
      <c r="W903" s="87">
        <f t="shared" si="187"/>
        <v>0</v>
      </c>
      <c r="X903" s="87">
        <f t="shared" si="187"/>
        <v>0</v>
      </c>
      <c r="Y903" s="88">
        <f t="shared" si="188"/>
        <v>0</v>
      </c>
      <c r="Z903" s="88">
        <f t="shared" si="189"/>
        <v>0</v>
      </c>
      <c r="AA903" s="88">
        <f t="shared" si="190"/>
        <v>4</v>
      </c>
    </row>
    <row r="904" spans="9:27">
      <c r="I904" s="82" t="e">
        <f>IF(#REF!&lt;&gt;"",#REF!,"")</f>
        <v>#REF!</v>
      </c>
      <c r="J904" s="82" t="e">
        <f t="shared" si="191"/>
        <v>#REF!</v>
      </c>
      <c r="L904" s="83" t="e">
        <f t="shared" si="192"/>
        <v>#REF!</v>
      </c>
      <c r="M904" s="82" t="e">
        <f t="shared" si="195"/>
        <v>#REF!</v>
      </c>
      <c r="N904" s="82" t="e">
        <f t="shared" si="193"/>
        <v>#REF!</v>
      </c>
      <c r="O904" s="82" t="e">
        <f t="shared" si="194"/>
        <v>#REF!</v>
      </c>
      <c r="Q904" s="84" t="str">
        <f t="shared" si="183"/>
        <v/>
      </c>
      <c r="R904" s="85" t="e">
        <f t="shared" si="184"/>
        <v>#REF!</v>
      </c>
      <c r="S904" s="84" t="e">
        <f t="shared" si="184"/>
        <v>#REF!</v>
      </c>
      <c r="T904" s="85" t="e">
        <f t="shared" si="185"/>
        <v>#REF!</v>
      </c>
      <c r="U904" s="85" t="e">
        <f t="shared" si="186"/>
        <v>#REF!</v>
      </c>
      <c r="V904" s="86" t="e">
        <f>#REF!</f>
        <v>#REF!</v>
      </c>
      <c r="W904" s="87">
        <f t="shared" si="187"/>
        <v>0</v>
      </c>
      <c r="X904" s="87">
        <f t="shared" si="187"/>
        <v>0</v>
      </c>
      <c r="Y904" s="88">
        <f t="shared" si="188"/>
        <v>0</v>
      </c>
      <c r="Z904" s="88">
        <f t="shared" si="189"/>
        <v>0</v>
      </c>
      <c r="AA904" s="88">
        <f t="shared" si="190"/>
        <v>4</v>
      </c>
    </row>
    <row r="905" spans="9:27">
      <c r="I905" s="82" t="e">
        <f>IF(#REF!&lt;&gt;"",#REF!,"")</f>
        <v>#REF!</v>
      </c>
      <c r="J905" s="82" t="e">
        <f t="shared" si="191"/>
        <v>#REF!</v>
      </c>
      <c r="L905" s="83" t="e">
        <f t="shared" si="192"/>
        <v>#REF!</v>
      </c>
      <c r="M905" s="82" t="e">
        <f t="shared" si="195"/>
        <v>#REF!</v>
      </c>
      <c r="N905" s="82" t="e">
        <f t="shared" si="193"/>
        <v>#REF!</v>
      </c>
      <c r="O905" s="82" t="e">
        <f t="shared" si="194"/>
        <v>#REF!</v>
      </c>
      <c r="Q905" s="84" t="str">
        <f t="shared" si="183"/>
        <v/>
      </c>
      <c r="R905" s="85" t="e">
        <f t="shared" si="184"/>
        <v>#REF!</v>
      </c>
      <c r="S905" s="84" t="e">
        <f t="shared" si="184"/>
        <v>#REF!</v>
      </c>
      <c r="T905" s="85" t="e">
        <f t="shared" si="185"/>
        <v>#REF!</v>
      </c>
      <c r="U905" s="85" t="e">
        <f t="shared" si="186"/>
        <v>#REF!</v>
      </c>
      <c r="V905" s="86" t="e">
        <f>#REF!</f>
        <v>#REF!</v>
      </c>
      <c r="W905" s="87">
        <f t="shared" si="187"/>
        <v>0</v>
      </c>
      <c r="X905" s="87">
        <f t="shared" si="187"/>
        <v>0</v>
      </c>
      <c r="Y905" s="88">
        <f t="shared" si="188"/>
        <v>0</v>
      </c>
      <c r="Z905" s="88">
        <f t="shared" si="189"/>
        <v>0</v>
      </c>
      <c r="AA905" s="88">
        <f t="shared" si="190"/>
        <v>4</v>
      </c>
    </row>
    <row r="906" spans="9:27">
      <c r="I906" s="82" t="e">
        <f>IF(#REF!&lt;&gt;"",#REF!,"")</f>
        <v>#REF!</v>
      </c>
      <c r="J906" s="82" t="e">
        <f t="shared" si="191"/>
        <v>#REF!</v>
      </c>
      <c r="L906" s="83" t="e">
        <f t="shared" si="192"/>
        <v>#REF!</v>
      </c>
      <c r="M906" s="82" t="e">
        <f t="shared" si="195"/>
        <v>#REF!</v>
      </c>
      <c r="N906" s="82" t="e">
        <f t="shared" si="193"/>
        <v>#REF!</v>
      </c>
      <c r="O906" s="82" t="e">
        <f t="shared" si="194"/>
        <v>#REF!</v>
      </c>
      <c r="Q906" s="84" t="str">
        <f t="shared" si="183"/>
        <v/>
      </c>
      <c r="R906" s="85" t="e">
        <f t="shared" si="184"/>
        <v>#REF!</v>
      </c>
      <c r="S906" s="84" t="e">
        <f t="shared" si="184"/>
        <v>#REF!</v>
      </c>
      <c r="T906" s="85" t="e">
        <f t="shared" si="185"/>
        <v>#REF!</v>
      </c>
      <c r="U906" s="85" t="e">
        <f t="shared" si="186"/>
        <v>#REF!</v>
      </c>
      <c r="V906" s="86" t="e">
        <f>#REF!</f>
        <v>#REF!</v>
      </c>
      <c r="W906" s="87">
        <f t="shared" si="187"/>
        <v>0</v>
      </c>
      <c r="X906" s="87">
        <f t="shared" si="187"/>
        <v>0</v>
      </c>
      <c r="Y906" s="88">
        <f t="shared" si="188"/>
        <v>0</v>
      </c>
      <c r="Z906" s="88">
        <f t="shared" si="189"/>
        <v>0</v>
      </c>
      <c r="AA906" s="88">
        <f t="shared" si="190"/>
        <v>4</v>
      </c>
    </row>
    <row r="907" spans="9:27">
      <c r="I907" s="82" t="e">
        <f>IF(#REF!&lt;&gt;"",#REF!,"")</f>
        <v>#REF!</v>
      </c>
      <c r="J907" s="82" t="e">
        <f t="shared" si="191"/>
        <v>#REF!</v>
      </c>
      <c r="L907" s="83" t="e">
        <f t="shared" si="192"/>
        <v>#REF!</v>
      </c>
      <c r="M907" s="82" t="e">
        <f t="shared" si="195"/>
        <v>#REF!</v>
      </c>
      <c r="N907" s="82" t="e">
        <f t="shared" si="193"/>
        <v>#REF!</v>
      </c>
      <c r="O907" s="82" t="e">
        <f t="shared" si="194"/>
        <v>#REF!</v>
      </c>
      <c r="Q907" s="84" t="str">
        <f t="shared" si="183"/>
        <v/>
      </c>
      <c r="R907" s="85" t="e">
        <f t="shared" si="184"/>
        <v>#REF!</v>
      </c>
      <c r="S907" s="84" t="e">
        <f t="shared" si="184"/>
        <v>#REF!</v>
      </c>
      <c r="T907" s="85" t="e">
        <f t="shared" si="185"/>
        <v>#REF!</v>
      </c>
      <c r="U907" s="85" t="e">
        <f t="shared" si="186"/>
        <v>#REF!</v>
      </c>
      <c r="V907" s="86" t="e">
        <f>#REF!</f>
        <v>#REF!</v>
      </c>
      <c r="W907" s="87">
        <f t="shared" si="187"/>
        <v>0</v>
      </c>
      <c r="X907" s="87">
        <f t="shared" si="187"/>
        <v>0</v>
      </c>
      <c r="Y907" s="88">
        <f t="shared" si="188"/>
        <v>0</v>
      </c>
      <c r="Z907" s="88">
        <f t="shared" si="189"/>
        <v>0</v>
      </c>
      <c r="AA907" s="88">
        <f t="shared" si="190"/>
        <v>4</v>
      </c>
    </row>
    <row r="908" spans="9:27">
      <c r="I908" s="82" t="e">
        <f>IF(#REF!&lt;&gt;"",#REF!,"")</f>
        <v>#REF!</v>
      </c>
      <c r="J908" s="82" t="e">
        <f t="shared" si="191"/>
        <v>#REF!</v>
      </c>
      <c r="L908" s="83" t="e">
        <f t="shared" si="192"/>
        <v>#REF!</v>
      </c>
      <c r="M908" s="82" t="e">
        <f t="shared" si="195"/>
        <v>#REF!</v>
      </c>
      <c r="N908" s="82" t="e">
        <f t="shared" si="193"/>
        <v>#REF!</v>
      </c>
      <c r="O908" s="82" t="e">
        <f t="shared" si="194"/>
        <v>#REF!</v>
      </c>
      <c r="Q908" s="84" t="str">
        <f t="shared" si="183"/>
        <v/>
      </c>
      <c r="R908" s="85" t="e">
        <f t="shared" si="184"/>
        <v>#REF!</v>
      </c>
      <c r="S908" s="84" t="e">
        <f t="shared" si="184"/>
        <v>#REF!</v>
      </c>
      <c r="T908" s="85" t="e">
        <f t="shared" si="185"/>
        <v>#REF!</v>
      </c>
      <c r="U908" s="85" t="e">
        <f t="shared" si="186"/>
        <v>#REF!</v>
      </c>
      <c r="V908" s="86" t="e">
        <f>#REF!</f>
        <v>#REF!</v>
      </c>
      <c r="W908" s="87">
        <f t="shared" si="187"/>
        <v>0</v>
      </c>
      <c r="X908" s="87">
        <f t="shared" si="187"/>
        <v>0</v>
      </c>
      <c r="Y908" s="88">
        <f t="shared" si="188"/>
        <v>0</v>
      </c>
      <c r="Z908" s="88">
        <f t="shared" si="189"/>
        <v>0</v>
      </c>
      <c r="AA908" s="88">
        <f t="shared" si="190"/>
        <v>4</v>
      </c>
    </row>
    <row r="909" spans="9:27">
      <c r="I909" s="82" t="e">
        <f>IF(#REF!&lt;&gt;"",#REF!,"")</f>
        <v>#REF!</v>
      </c>
      <c r="J909" s="82" t="e">
        <f t="shared" si="191"/>
        <v>#REF!</v>
      </c>
      <c r="L909" s="83" t="e">
        <f t="shared" si="192"/>
        <v>#REF!</v>
      </c>
      <c r="M909" s="82" t="e">
        <f t="shared" si="195"/>
        <v>#REF!</v>
      </c>
      <c r="N909" s="82" t="e">
        <f t="shared" si="193"/>
        <v>#REF!</v>
      </c>
      <c r="O909" s="82" t="e">
        <f t="shared" si="194"/>
        <v>#REF!</v>
      </c>
      <c r="Q909" s="84" t="str">
        <f t="shared" si="183"/>
        <v/>
      </c>
      <c r="R909" s="85" t="e">
        <f t="shared" si="184"/>
        <v>#REF!</v>
      </c>
      <c r="S909" s="84" t="e">
        <f t="shared" si="184"/>
        <v>#REF!</v>
      </c>
      <c r="T909" s="85" t="e">
        <f t="shared" si="185"/>
        <v>#REF!</v>
      </c>
      <c r="U909" s="85" t="e">
        <f t="shared" si="186"/>
        <v>#REF!</v>
      </c>
      <c r="V909" s="86" t="e">
        <f>#REF!</f>
        <v>#REF!</v>
      </c>
      <c r="W909" s="87">
        <f t="shared" si="187"/>
        <v>0</v>
      </c>
      <c r="X909" s="87">
        <f t="shared" si="187"/>
        <v>0</v>
      </c>
      <c r="Y909" s="88">
        <f t="shared" si="188"/>
        <v>0</v>
      </c>
      <c r="Z909" s="88">
        <f t="shared" si="189"/>
        <v>0</v>
      </c>
      <c r="AA909" s="88">
        <f t="shared" si="190"/>
        <v>4</v>
      </c>
    </row>
    <row r="910" spans="9:27">
      <c r="I910" s="82" t="e">
        <f>IF(#REF!&lt;&gt;"",#REF!,"")</f>
        <v>#REF!</v>
      </c>
      <c r="J910" s="82" t="e">
        <f t="shared" si="191"/>
        <v>#REF!</v>
      </c>
      <c r="L910" s="83" t="e">
        <f t="shared" si="192"/>
        <v>#REF!</v>
      </c>
      <c r="M910" s="82" t="e">
        <f t="shared" si="195"/>
        <v>#REF!</v>
      </c>
      <c r="N910" s="82" t="e">
        <f t="shared" si="193"/>
        <v>#REF!</v>
      </c>
      <c r="O910" s="82" t="e">
        <f t="shared" si="194"/>
        <v>#REF!</v>
      </c>
      <c r="Q910" s="84" t="str">
        <f t="shared" si="183"/>
        <v/>
      </c>
      <c r="R910" s="85" t="e">
        <f t="shared" si="184"/>
        <v>#REF!</v>
      </c>
      <c r="S910" s="84" t="e">
        <f t="shared" si="184"/>
        <v>#REF!</v>
      </c>
      <c r="T910" s="85" t="e">
        <f t="shared" si="185"/>
        <v>#REF!</v>
      </c>
      <c r="U910" s="85" t="e">
        <f t="shared" si="186"/>
        <v>#REF!</v>
      </c>
      <c r="V910" s="86" t="e">
        <f>#REF!</f>
        <v>#REF!</v>
      </c>
      <c r="W910" s="87">
        <f t="shared" si="187"/>
        <v>0</v>
      </c>
      <c r="X910" s="87">
        <f t="shared" si="187"/>
        <v>0</v>
      </c>
      <c r="Y910" s="88">
        <f t="shared" si="188"/>
        <v>0</v>
      </c>
      <c r="Z910" s="88">
        <f t="shared" si="189"/>
        <v>0</v>
      </c>
      <c r="AA910" s="88">
        <f t="shared" si="190"/>
        <v>4</v>
      </c>
    </row>
    <row r="911" spans="9:27">
      <c r="I911" s="82" t="e">
        <f>IF(#REF!&lt;&gt;"",#REF!,"")</f>
        <v>#REF!</v>
      </c>
      <c r="J911" s="82" t="e">
        <f t="shared" si="191"/>
        <v>#REF!</v>
      </c>
      <c r="L911" s="83" t="e">
        <f t="shared" si="192"/>
        <v>#REF!</v>
      </c>
      <c r="M911" s="82" t="e">
        <f t="shared" si="195"/>
        <v>#REF!</v>
      </c>
      <c r="N911" s="82" t="e">
        <f t="shared" si="193"/>
        <v>#REF!</v>
      </c>
      <c r="O911" s="82" t="e">
        <f t="shared" si="194"/>
        <v>#REF!</v>
      </c>
      <c r="Q911" s="84" t="str">
        <f t="shared" si="183"/>
        <v/>
      </c>
      <c r="R911" s="85" t="e">
        <f t="shared" si="184"/>
        <v>#REF!</v>
      </c>
      <c r="S911" s="84" t="e">
        <f t="shared" si="184"/>
        <v>#REF!</v>
      </c>
      <c r="T911" s="85" t="e">
        <f t="shared" si="185"/>
        <v>#REF!</v>
      </c>
      <c r="U911" s="85" t="e">
        <f t="shared" si="186"/>
        <v>#REF!</v>
      </c>
      <c r="V911" s="86" t="e">
        <f>#REF!</f>
        <v>#REF!</v>
      </c>
      <c r="W911" s="87">
        <f t="shared" si="187"/>
        <v>0</v>
      </c>
      <c r="X911" s="87">
        <f t="shared" si="187"/>
        <v>0</v>
      </c>
      <c r="Y911" s="88">
        <f t="shared" si="188"/>
        <v>0</v>
      </c>
      <c r="Z911" s="88">
        <f t="shared" si="189"/>
        <v>0</v>
      </c>
      <c r="AA911" s="88">
        <f t="shared" si="190"/>
        <v>4</v>
      </c>
    </row>
    <row r="912" spans="9:27">
      <c r="I912" s="82" t="e">
        <f>IF(#REF!&lt;&gt;"",#REF!,"")</f>
        <v>#REF!</v>
      </c>
      <c r="J912" s="82" t="e">
        <f t="shared" si="191"/>
        <v>#REF!</v>
      </c>
      <c r="L912" s="83" t="e">
        <f t="shared" si="192"/>
        <v>#REF!</v>
      </c>
      <c r="M912" s="82" t="e">
        <f t="shared" si="195"/>
        <v>#REF!</v>
      </c>
      <c r="N912" s="82" t="e">
        <f t="shared" si="193"/>
        <v>#REF!</v>
      </c>
      <c r="O912" s="82" t="e">
        <f t="shared" si="194"/>
        <v>#REF!</v>
      </c>
      <c r="Q912" s="84" t="str">
        <f t="shared" si="183"/>
        <v/>
      </c>
      <c r="R912" s="85" t="e">
        <f t="shared" si="184"/>
        <v>#REF!</v>
      </c>
      <c r="S912" s="84" t="e">
        <f t="shared" si="184"/>
        <v>#REF!</v>
      </c>
      <c r="T912" s="85" t="e">
        <f t="shared" si="185"/>
        <v>#REF!</v>
      </c>
      <c r="U912" s="85" t="e">
        <f t="shared" si="186"/>
        <v>#REF!</v>
      </c>
      <c r="V912" s="86" t="e">
        <f>#REF!</f>
        <v>#REF!</v>
      </c>
      <c r="W912" s="87">
        <f t="shared" si="187"/>
        <v>0</v>
      </c>
      <c r="X912" s="87">
        <f t="shared" si="187"/>
        <v>0</v>
      </c>
      <c r="Y912" s="88">
        <f t="shared" si="188"/>
        <v>0</v>
      </c>
      <c r="Z912" s="88">
        <f t="shared" si="189"/>
        <v>0</v>
      </c>
      <c r="AA912" s="88">
        <f t="shared" si="190"/>
        <v>4</v>
      </c>
    </row>
    <row r="913" spans="9:27">
      <c r="I913" s="82" t="e">
        <f>IF(#REF!&lt;&gt;"",#REF!,"")</f>
        <v>#REF!</v>
      </c>
      <c r="J913" s="82" t="e">
        <f t="shared" si="191"/>
        <v>#REF!</v>
      </c>
      <c r="L913" s="83" t="e">
        <f t="shared" si="192"/>
        <v>#REF!</v>
      </c>
      <c r="M913" s="82" t="e">
        <f t="shared" si="195"/>
        <v>#REF!</v>
      </c>
      <c r="N913" s="82" t="e">
        <f t="shared" si="193"/>
        <v>#REF!</v>
      </c>
      <c r="O913" s="82" t="e">
        <f t="shared" si="194"/>
        <v>#REF!</v>
      </c>
      <c r="Q913" s="84" t="str">
        <f t="shared" si="183"/>
        <v/>
      </c>
      <c r="R913" s="85" t="e">
        <f t="shared" si="184"/>
        <v>#REF!</v>
      </c>
      <c r="S913" s="84" t="e">
        <f t="shared" si="184"/>
        <v>#REF!</v>
      </c>
      <c r="T913" s="85" t="e">
        <f t="shared" si="185"/>
        <v>#REF!</v>
      </c>
      <c r="U913" s="85" t="e">
        <f t="shared" si="186"/>
        <v>#REF!</v>
      </c>
      <c r="V913" s="86" t="e">
        <f>#REF!</f>
        <v>#REF!</v>
      </c>
      <c r="W913" s="87">
        <f t="shared" si="187"/>
        <v>0</v>
      </c>
      <c r="X913" s="87">
        <f t="shared" si="187"/>
        <v>0</v>
      </c>
      <c r="Y913" s="88">
        <f t="shared" si="188"/>
        <v>0</v>
      </c>
      <c r="Z913" s="88">
        <f t="shared" si="189"/>
        <v>0</v>
      </c>
      <c r="AA913" s="88">
        <f t="shared" si="190"/>
        <v>4</v>
      </c>
    </row>
    <row r="914" spans="9:27">
      <c r="I914" s="82" t="e">
        <f>IF(#REF!&lt;&gt;"",#REF!,"")</f>
        <v>#REF!</v>
      </c>
      <c r="J914" s="82" t="e">
        <f t="shared" si="191"/>
        <v>#REF!</v>
      </c>
      <c r="L914" s="83" t="e">
        <f t="shared" si="192"/>
        <v>#REF!</v>
      </c>
      <c r="M914" s="82" t="e">
        <f t="shared" si="195"/>
        <v>#REF!</v>
      </c>
      <c r="N914" s="82" t="e">
        <f t="shared" si="193"/>
        <v>#REF!</v>
      </c>
      <c r="O914" s="82" t="e">
        <f t="shared" si="194"/>
        <v>#REF!</v>
      </c>
      <c r="Q914" s="84" t="str">
        <f t="shared" si="183"/>
        <v/>
      </c>
      <c r="R914" s="85" t="e">
        <f t="shared" si="184"/>
        <v>#REF!</v>
      </c>
      <c r="S914" s="84" t="e">
        <f t="shared" si="184"/>
        <v>#REF!</v>
      </c>
      <c r="T914" s="85" t="e">
        <f t="shared" si="185"/>
        <v>#REF!</v>
      </c>
      <c r="U914" s="85" t="e">
        <f t="shared" si="186"/>
        <v>#REF!</v>
      </c>
      <c r="V914" s="86" t="e">
        <f>#REF!</f>
        <v>#REF!</v>
      </c>
      <c r="W914" s="87">
        <f t="shared" si="187"/>
        <v>0</v>
      </c>
      <c r="X914" s="87">
        <f t="shared" si="187"/>
        <v>0</v>
      </c>
      <c r="Y914" s="88">
        <f t="shared" si="188"/>
        <v>0</v>
      </c>
      <c r="Z914" s="88">
        <f t="shared" si="189"/>
        <v>0</v>
      </c>
      <c r="AA914" s="88">
        <f t="shared" si="190"/>
        <v>4</v>
      </c>
    </row>
    <row r="915" spans="9:27">
      <c r="I915" s="82" t="e">
        <f>IF(#REF!&lt;&gt;"",#REF!,"")</f>
        <v>#REF!</v>
      </c>
      <c r="J915" s="82" t="e">
        <f t="shared" si="191"/>
        <v>#REF!</v>
      </c>
      <c r="L915" s="83" t="e">
        <f t="shared" si="192"/>
        <v>#REF!</v>
      </c>
      <c r="M915" s="82" t="e">
        <f t="shared" si="195"/>
        <v>#REF!</v>
      </c>
      <c r="N915" s="82" t="e">
        <f t="shared" si="193"/>
        <v>#REF!</v>
      </c>
      <c r="O915" s="82" t="e">
        <f t="shared" si="194"/>
        <v>#REF!</v>
      </c>
      <c r="Q915" s="84" t="str">
        <f t="shared" si="183"/>
        <v/>
      </c>
      <c r="R915" s="85" t="e">
        <f t="shared" si="184"/>
        <v>#REF!</v>
      </c>
      <c r="S915" s="84" t="e">
        <f t="shared" si="184"/>
        <v>#REF!</v>
      </c>
      <c r="T915" s="85" t="e">
        <f t="shared" si="185"/>
        <v>#REF!</v>
      </c>
      <c r="U915" s="85" t="e">
        <f t="shared" si="186"/>
        <v>#REF!</v>
      </c>
      <c r="V915" s="86" t="e">
        <f>#REF!</f>
        <v>#REF!</v>
      </c>
      <c r="W915" s="87">
        <f t="shared" si="187"/>
        <v>0</v>
      </c>
      <c r="X915" s="87">
        <f t="shared" si="187"/>
        <v>0</v>
      </c>
      <c r="Y915" s="88">
        <f t="shared" si="188"/>
        <v>0</v>
      </c>
      <c r="Z915" s="88">
        <f t="shared" si="189"/>
        <v>0</v>
      </c>
      <c r="AA915" s="88">
        <f t="shared" si="190"/>
        <v>4</v>
      </c>
    </row>
    <row r="916" spans="9:27">
      <c r="I916" s="82" t="e">
        <f>IF(#REF!&lt;&gt;"",#REF!,"")</f>
        <v>#REF!</v>
      </c>
      <c r="J916" s="82" t="e">
        <f t="shared" si="191"/>
        <v>#REF!</v>
      </c>
      <c r="L916" s="83" t="e">
        <f t="shared" si="192"/>
        <v>#REF!</v>
      </c>
      <c r="M916" s="82" t="e">
        <f t="shared" si="195"/>
        <v>#REF!</v>
      </c>
      <c r="N916" s="82" t="e">
        <f t="shared" si="193"/>
        <v>#REF!</v>
      </c>
      <c r="O916" s="82" t="e">
        <f t="shared" si="194"/>
        <v>#REF!</v>
      </c>
      <c r="Q916" s="84" t="str">
        <f t="shared" si="183"/>
        <v/>
      </c>
      <c r="R916" s="85" t="e">
        <f t="shared" si="184"/>
        <v>#REF!</v>
      </c>
      <c r="S916" s="84" t="e">
        <f t="shared" si="184"/>
        <v>#REF!</v>
      </c>
      <c r="T916" s="85" t="e">
        <f t="shared" si="185"/>
        <v>#REF!</v>
      </c>
      <c r="U916" s="85" t="e">
        <f t="shared" si="186"/>
        <v>#REF!</v>
      </c>
      <c r="V916" s="86" t="e">
        <f>#REF!</f>
        <v>#REF!</v>
      </c>
      <c r="W916" s="87">
        <f t="shared" si="187"/>
        <v>0</v>
      </c>
      <c r="X916" s="87">
        <f t="shared" si="187"/>
        <v>0</v>
      </c>
      <c r="Y916" s="88">
        <f t="shared" si="188"/>
        <v>0</v>
      </c>
      <c r="Z916" s="88">
        <f t="shared" si="189"/>
        <v>0</v>
      </c>
      <c r="AA916" s="88">
        <f t="shared" si="190"/>
        <v>4</v>
      </c>
    </row>
    <row r="917" spans="9:27">
      <c r="I917" s="82" t="e">
        <f>IF(#REF!&lt;&gt;"",#REF!,"")</f>
        <v>#REF!</v>
      </c>
      <c r="J917" s="82" t="e">
        <f t="shared" si="191"/>
        <v>#REF!</v>
      </c>
      <c r="L917" s="83" t="e">
        <f t="shared" si="192"/>
        <v>#REF!</v>
      </c>
      <c r="M917" s="82" t="e">
        <f t="shared" si="195"/>
        <v>#REF!</v>
      </c>
      <c r="N917" s="82" t="e">
        <f t="shared" si="193"/>
        <v>#REF!</v>
      </c>
      <c r="O917" s="82" t="e">
        <f t="shared" si="194"/>
        <v>#REF!</v>
      </c>
      <c r="Q917" s="84" t="str">
        <f t="shared" si="183"/>
        <v/>
      </c>
      <c r="R917" s="85" t="e">
        <f t="shared" si="184"/>
        <v>#REF!</v>
      </c>
      <c r="S917" s="84" t="e">
        <f t="shared" si="184"/>
        <v>#REF!</v>
      </c>
      <c r="T917" s="85" t="e">
        <f t="shared" si="185"/>
        <v>#REF!</v>
      </c>
      <c r="U917" s="85" t="e">
        <f t="shared" si="186"/>
        <v>#REF!</v>
      </c>
      <c r="V917" s="86" t="e">
        <f>#REF!</f>
        <v>#REF!</v>
      </c>
      <c r="W917" s="87">
        <f t="shared" si="187"/>
        <v>0</v>
      </c>
      <c r="X917" s="87">
        <f t="shared" si="187"/>
        <v>0</v>
      </c>
      <c r="Y917" s="88">
        <f t="shared" si="188"/>
        <v>0</v>
      </c>
      <c r="Z917" s="88">
        <f t="shared" si="189"/>
        <v>0</v>
      </c>
      <c r="AA917" s="88">
        <f t="shared" si="190"/>
        <v>4</v>
      </c>
    </row>
    <row r="918" spans="9:27">
      <c r="I918" s="82" t="e">
        <f>IF(#REF!&lt;&gt;"",#REF!,"")</f>
        <v>#REF!</v>
      </c>
      <c r="J918" s="82" t="e">
        <f t="shared" si="191"/>
        <v>#REF!</v>
      </c>
      <c r="L918" s="83" t="e">
        <f t="shared" si="192"/>
        <v>#REF!</v>
      </c>
      <c r="M918" s="82" t="e">
        <f t="shared" si="195"/>
        <v>#REF!</v>
      </c>
      <c r="N918" s="82" t="e">
        <f t="shared" si="193"/>
        <v>#REF!</v>
      </c>
      <c r="O918" s="82" t="e">
        <f t="shared" si="194"/>
        <v>#REF!</v>
      </c>
      <c r="Q918" s="84" t="str">
        <f t="shared" si="183"/>
        <v/>
      </c>
      <c r="R918" s="85" t="e">
        <f t="shared" si="184"/>
        <v>#REF!</v>
      </c>
      <c r="S918" s="84" t="e">
        <f t="shared" si="184"/>
        <v>#REF!</v>
      </c>
      <c r="T918" s="85" t="e">
        <f t="shared" si="185"/>
        <v>#REF!</v>
      </c>
      <c r="U918" s="85" t="e">
        <f t="shared" si="186"/>
        <v>#REF!</v>
      </c>
      <c r="V918" s="86" t="e">
        <f>#REF!</f>
        <v>#REF!</v>
      </c>
      <c r="W918" s="87">
        <f t="shared" si="187"/>
        <v>0</v>
      </c>
      <c r="X918" s="87">
        <f t="shared" si="187"/>
        <v>0</v>
      </c>
      <c r="Y918" s="88">
        <f t="shared" si="188"/>
        <v>0</v>
      </c>
      <c r="Z918" s="88">
        <f t="shared" si="189"/>
        <v>0</v>
      </c>
      <c r="AA918" s="88">
        <f t="shared" si="190"/>
        <v>4</v>
      </c>
    </row>
    <row r="919" spans="9:27">
      <c r="I919" s="82" t="e">
        <f>IF(#REF!&lt;&gt;"",#REF!,"")</f>
        <v>#REF!</v>
      </c>
      <c r="J919" s="82" t="e">
        <f t="shared" si="191"/>
        <v>#REF!</v>
      </c>
      <c r="L919" s="83" t="e">
        <f t="shared" si="192"/>
        <v>#REF!</v>
      </c>
      <c r="M919" s="82" t="e">
        <f t="shared" si="195"/>
        <v>#REF!</v>
      </c>
      <c r="N919" s="82" t="e">
        <f t="shared" si="193"/>
        <v>#REF!</v>
      </c>
      <c r="O919" s="82" t="e">
        <f t="shared" si="194"/>
        <v>#REF!</v>
      </c>
      <c r="Q919" s="84" t="str">
        <f t="shared" ref="Q919:Q982" si="196">IF(Z919=0,"",IF(Z919=1,R919&amp;S919,"E99999"))</f>
        <v/>
      </c>
      <c r="R919" s="85" t="e">
        <f t="shared" si="184"/>
        <v>#REF!</v>
      </c>
      <c r="S919" s="84" t="e">
        <f t="shared" si="184"/>
        <v>#REF!</v>
      </c>
      <c r="T919" s="85" t="e">
        <f t="shared" si="185"/>
        <v>#REF!</v>
      </c>
      <c r="U919" s="85" t="e">
        <f t="shared" si="186"/>
        <v>#REF!</v>
      </c>
      <c r="V919" s="86" t="e">
        <f>#REF!</f>
        <v>#REF!</v>
      </c>
      <c r="W919" s="87">
        <f t="shared" si="187"/>
        <v>0</v>
      </c>
      <c r="X919" s="87">
        <f t="shared" si="187"/>
        <v>0</v>
      </c>
      <c r="Y919" s="88">
        <f t="shared" si="188"/>
        <v>0</v>
      </c>
      <c r="Z919" s="88">
        <f t="shared" si="189"/>
        <v>0</v>
      </c>
      <c r="AA919" s="88">
        <f t="shared" si="190"/>
        <v>4</v>
      </c>
    </row>
    <row r="920" spans="9:27">
      <c r="I920" s="82" t="e">
        <f>IF(#REF!&lt;&gt;"",#REF!,"")</f>
        <v>#REF!</v>
      </c>
      <c r="J920" s="82" t="e">
        <f t="shared" si="191"/>
        <v>#REF!</v>
      </c>
      <c r="L920" s="83" t="e">
        <f t="shared" si="192"/>
        <v>#REF!</v>
      </c>
      <c r="M920" s="82" t="e">
        <f t="shared" si="195"/>
        <v>#REF!</v>
      </c>
      <c r="N920" s="82" t="e">
        <f t="shared" si="193"/>
        <v>#REF!</v>
      </c>
      <c r="O920" s="82" t="e">
        <f t="shared" si="194"/>
        <v>#REF!</v>
      </c>
      <c r="Q920" s="84" t="str">
        <f t="shared" si="196"/>
        <v/>
      </c>
      <c r="R920" s="85" t="e">
        <f t="shared" si="184"/>
        <v>#REF!</v>
      </c>
      <c r="S920" s="84" t="e">
        <f t="shared" si="184"/>
        <v>#REF!</v>
      </c>
      <c r="T920" s="85" t="e">
        <f t="shared" si="185"/>
        <v>#REF!</v>
      </c>
      <c r="U920" s="85" t="e">
        <f t="shared" si="186"/>
        <v>#REF!</v>
      </c>
      <c r="V920" s="86" t="e">
        <f>#REF!</f>
        <v>#REF!</v>
      </c>
      <c r="W920" s="87">
        <f t="shared" si="187"/>
        <v>0</v>
      </c>
      <c r="X920" s="87">
        <f t="shared" si="187"/>
        <v>0</v>
      </c>
      <c r="Y920" s="88">
        <f t="shared" si="188"/>
        <v>0</v>
      </c>
      <c r="Z920" s="88">
        <f t="shared" si="189"/>
        <v>0</v>
      </c>
      <c r="AA920" s="88">
        <f t="shared" si="190"/>
        <v>4</v>
      </c>
    </row>
    <row r="921" spans="9:27">
      <c r="I921" s="82" t="e">
        <f>IF(#REF!&lt;&gt;"",#REF!,"")</f>
        <v>#REF!</v>
      </c>
      <c r="J921" s="82" t="e">
        <f t="shared" si="191"/>
        <v>#REF!</v>
      </c>
      <c r="L921" s="83" t="e">
        <f t="shared" si="192"/>
        <v>#REF!</v>
      </c>
      <c r="M921" s="82" t="e">
        <f t="shared" si="195"/>
        <v>#REF!</v>
      </c>
      <c r="N921" s="82" t="e">
        <f t="shared" si="193"/>
        <v>#REF!</v>
      </c>
      <c r="O921" s="82" t="e">
        <f t="shared" si="194"/>
        <v>#REF!</v>
      </c>
      <c r="Q921" s="84" t="str">
        <f t="shared" si="196"/>
        <v/>
      </c>
      <c r="R921" s="85" t="e">
        <f t="shared" si="184"/>
        <v>#REF!</v>
      </c>
      <c r="S921" s="84" t="e">
        <f t="shared" si="184"/>
        <v>#REF!</v>
      </c>
      <c r="T921" s="85" t="e">
        <f t="shared" si="185"/>
        <v>#REF!</v>
      </c>
      <c r="U921" s="85" t="e">
        <f t="shared" si="186"/>
        <v>#REF!</v>
      </c>
      <c r="V921" s="86" t="e">
        <f>#REF!</f>
        <v>#REF!</v>
      </c>
      <c r="W921" s="87">
        <f t="shared" si="187"/>
        <v>0</v>
      </c>
      <c r="X921" s="87">
        <f t="shared" si="187"/>
        <v>0</v>
      </c>
      <c r="Y921" s="88">
        <f t="shared" si="188"/>
        <v>0</v>
      </c>
      <c r="Z921" s="88">
        <f t="shared" si="189"/>
        <v>0</v>
      </c>
      <c r="AA921" s="88">
        <f t="shared" si="190"/>
        <v>4</v>
      </c>
    </row>
    <row r="922" spans="9:27">
      <c r="I922" s="82" t="e">
        <f>IF(#REF!&lt;&gt;"",#REF!,"")</f>
        <v>#REF!</v>
      </c>
      <c r="J922" s="82" t="e">
        <f t="shared" si="191"/>
        <v>#REF!</v>
      </c>
      <c r="L922" s="83" t="e">
        <f t="shared" si="192"/>
        <v>#REF!</v>
      </c>
      <c r="M922" s="82" t="e">
        <f t="shared" si="195"/>
        <v>#REF!</v>
      </c>
      <c r="N922" s="82" t="e">
        <f t="shared" si="193"/>
        <v>#REF!</v>
      </c>
      <c r="O922" s="82" t="e">
        <f t="shared" si="194"/>
        <v>#REF!</v>
      </c>
      <c r="Q922" s="84" t="str">
        <f t="shared" si="196"/>
        <v/>
      </c>
      <c r="R922" s="85" t="e">
        <f t="shared" si="184"/>
        <v>#REF!</v>
      </c>
      <c r="S922" s="84" t="e">
        <f t="shared" si="184"/>
        <v>#REF!</v>
      </c>
      <c r="T922" s="85" t="e">
        <f t="shared" si="185"/>
        <v>#REF!</v>
      </c>
      <c r="U922" s="85" t="e">
        <f t="shared" si="186"/>
        <v>#REF!</v>
      </c>
      <c r="V922" s="86" t="e">
        <f>#REF!</f>
        <v>#REF!</v>
      </c>
      <c r="W922" s="87">
        <f t="shared" si="187"/>
        <v>0</v>
      </c>
      <c r="X922" s="87">
        <f t="shared" si="187"/>
        <v>0</v>
      </c>
      <c r="Y922" s="88">
        <f t="shared" si="188"/>
        <v>0</v>
      </c>
      <c r="Z922" s="88">
        <f t="shared" si="189"/>
        <v>0</v>
      </c>
      <c r="AA922" s="88">
        <f t="shared" si="190"/>
        <v>4</v>
      </c>
    </row>
    <row r="923" spans="9:27">
      <c r="I923" s="82" t="e">
        <f>IF(#REF!&lt;&gt;"",#REF!,"")</f>
        <v>#REF!</v>
      </c>
      <c r="J923" s="82" t="e">
        <f t="shared" si="191"/>
        <v>#REF!</v>
      </c>
      <c r="L923" s="83" t="e">
        <f t="shared" si="192"/>
        <v>#REF!</v>
      </c>
      <c r="M923" s="82" t="e">
        <f t="shared" si="195"/>
        <v>#REF!</v>
      </c>
      <c r="N923" s="82" t="e">
        <f t="shared" si="193"/>
        <v>#REF!</v>
      </c>
      <c r="O923" s="82" t="e">
        <f t="shared" si="194"/>
        <v>#REF!</v>
      </c>
      <c r="Q923" s="84" t="str">
        <f t="shared" si="196"/>
        <v/>
      </c>
      <c r="R923" s="85" t="e">
        <f t="shared" si="184"/>
        <v>#REF!</v>
      </c>
      <c r="S923" s="84" t="e">
        <f t="shared" si="184"/>
        <v>#REF!</v>
      </c>
      <c r="T923" s="85" t="e">
        <f t="shared" si="185"/>
        <v>#REF!</v>
      </c>
      <c r="U923" s="85" t="e">
        <f t="shared" si="186"/>
        <v>#REF!</v>
      </c>
      <c r="V923" s="86" t="e">
        <f>#REF!</f>
        <v>#REF!</v>
      </c>
      <c r="W923" s="87">
        <f t="shared" si="187"/>
        <v>0</v>
      </c>
      <c r="X923" s="87">
        <f t="shared" si="187"/>
        <v>0</v>
      </c>
      <c r="Y923" s="88">
        <f t="shared" si="188"/>
        <v>0</v>
      </c>
      <c r="Z923" s="88">
        <f t="shared" si="189"/>
        <v>0</v>
      </c>
      <c r="AA923" s="88">
        <f t="shared" si="190"/>
        <v>4</v>
      </c>
    </row>
    <row r="924" spans="9:27">
      <c r="I924" s="82" t="e">
        <f>IF(#REF!&lt;&gt;"",#REF!,"")</f>
        <v>#REF!</v>
      </c>
      <c r="J924" s="82" t="e">
        <f t="shared" si="191"/>
        <v>#REF!</v>
      </c>
      <c r="L924" s="83" t="e">
        <f t="shared" si="192"/>
        <v>#REF!</v>
      </c>
      <c r="M924" s="82" t="e">
        <f t="shared" si="195"/>
        <v>#REF!</v>
      </c>
      <c r="N924" s="82" t="e">
        <f t="shared" si="193"/>
        <v>#REF!</v>
      </c>
      <c r="O924" s="82" t="e">
        <f t="shared" si="194"/>
        <v>#REF!</v>
      </c>
      <c r="Q924" s="84" t="str">
        <f t="shared" si="196"/>
        <v/>
      </c>
      <c r="R924" s="85" t="e">
        <f t="shared" si="184"/>
        <v>#REF!</v>
      </c>
      <c r="S924" s="84" t="e">
        <f t="shared" si="184"/>
        <v>#REF!</v>
      </c>
      <c r="T924" s="85" t="e">
        <f t="shared" si="185"/>
        <v>#REF!</v>
      </c>
      <c r="U924" s="85" t="e">
        <f t="shared" si="186"/>
        <v>#REF!</v>
      </c>
      <c r="V924" s="86" t="e">
        <f>#REF!</f>
        <v>#REF!</v>
      </c>
      <c r="W924" s="87">
        <f t="shared" si="187"/>
        <v>0</v>
      </c>
      <c r="X924" s="87">
        <f t="shared" si="187"/>
        <v>0</v>
      </c>
      <c r="Y924" s="88">
        <f t="shared" si="188"/>
        <v>0</v>
      </c>
      <c r="Z924" s="88">
        <f t="shared" si="189"/>
        <v>0</v>
      </c>
      <c r="AA924" s="88">
        <f t="shared" si="190"/>
        <v>4</v>
      </c>
    </row>
    <row r="925" spans="9:27">
      <c r="I925" s="82" t="e">
        <f>IF(#REF!&lt;&gt;"",#REF!,"")</f>
        <v>#REF!</v>
      </c>
      <c r="J925" s="82" t="e">
        <f t="shared" si="191"/>
        <v>#REF!</v>
      </c>
      <c r="L925" s="83" t="e">
        <f t="shared" si="192"/>
        <v>#REF!</v>
      </c>
      <c r="M925" s="82" t="e">
        <f t="shared" si="195"/>
        <v>#REF!</v>
      </c>
      <c r="N925" s="82" t="e">
        <f t="shared" si="193"/>
        <v>#REF!</v>
      </c>
      <c r="O925" s="82" t="e">
        <f t="shared" si="194"/>
        <v>#REF!</v>
      </c>
      <c r="Q925" s="84" t="str">
        <f t="shared" si="196"/>
        <v/>
      </c>
      <c r="R925" s="85" t="e">
        <f t="shared" si="184"/>
        <v>#REF!</v>
      </c>
      <c r="S925" s="84" t="e">
        <f t="shared" si="184"/>
        <v>#REF!</v>
      </c>
      <c r="T925" s="85" t="e">
        <f t="shared" si="185"/>
        <v>#REF!</v>
      </c>
      <c r="U925" s="85" t="e">
        <f t="shared" si="186"/>
        <v>#REF!</v>
      </c>
      <c r="V925" s="86" t="e">
        <f>#REF!</f>
        <v>#REF!</v>
      </c>
      <c r="W925" s="87">
        <f t="shared" si="187"/>
        <v>0</v>
      </c>
      <c r="X925" s="87">
        <f t="shared" si="187"/>
        <v>0</v>
      </c>
      <c r="Y925" s="88">
        <f t="shared" si="188"/>
        <v>0</v>
      </c>
      <c r="Z925" s="88">
        <f t="shared" si="189"/>
        <v>0</v>
      </c>
      <c r="AA925" s="88">
        <f t="shared" si="190"/>
        <v>4</v>
      </c>
    </row>
    <row r="926" spans="9:27">
      <c r="I926" s="82" t="e">
        <f>IF(#REF!&lt;&gt;"",#REF!,"")</f>
        <v>#REF!</v>
      </c>
      <c r="J926" s="82" t="e">
        <f t="shared" si="191"/>
        <v>#REF!</v>
      </c>
      <c r="L926" s="83" t="e">
        <f t="shared" si="192"/>
        <v>#REF!</v>
      </c>
      <c r="M926" s="82" t="e">
        <f t="shared" si="195"/>
        <v>#REF!</v>
      </c>
      <c r="N926" s="82" t="e">
        <f t="shared" si="193"/>
        <v>#REF!</v>
      </c>
      <c r="O926" s="82" t="e">
        <f t="shared" si="194"/>
        <v>#REF!</v>
      </c>
      <c r="Q926" s="84" t="str">
        <f t="shared" si="196"/>
        <v/>
      </c>
      <c r="R926" s="85" t="e">
        <f t="shared" si="184"/>
        <v>#REF!</v>
      </c>
      <c r="S926" s="84" t="e">
        <f t="shared" si="184"/>
        <v>#REF!</v>
      </c>
      <c r="T926" s="85" t="e">
        <f t="shared" si="185"/>
        <v>#REF!</v>
      </c>
      <c r="U926" s="85" t="e">
        <f t="shared" si="186"/>
        <v>#REF!</v>
      </c>
      <c r="V926" s="86" t="e">
        <f>#REF!</f>
        <v>#REF!</v>
      </c>
      <c r="W926" s="87">
        <f t="shared" si="187"/>
        <v>0</v>
      </c>
      <c r="X926" s="87">
        <f t="shared" si="187"/>
        <v>0</v>
      </c>
      <c r="Y926" s="88">
        <f t="shared" si="188"/>
        <v>0</v>
      </c>
      <c r="Z926" s="88">
        <f t="shared" si="189"/>
        <v>0</v>
      </c>
      <c r="AA926" s="88">
        <f t="shared" si="190"/>
        <v>4</v>
      </c>
    </row>
    <row r="927" spans="9:27">
      <c r="I927" s="82" t="e">
        <f>IF(#REF!&lt;&gt;"",#REF!,"")</f>
        <v>#REF!</v>
      </c>
      <c r="J927" s="82" t="e">
        <f t="shared" si="191"/>
        <v>#REF!</v>
      </c>
      <c r="L927" s="83" t="e">
        <f t="shared" si="192"/>
        <v>#REF!</v>
      </c>
      <c r="M927" s="82" t="e">
        <f t="shared" si="195"/>
        <v>#REF!</v>
      </c>
      <c r="N927" s="82" t="e">
        <f t="shared" si="193"/>
        <v>#REF!</v>
      </c>
      <c r="O927" s="82" t="e">
        <f t="shared" si="194"/>
        <v>#REF!</v>
      </c>
      <c r="Q927" s="84" t="str">
        <f t="shared" si="196"/>
        <v/>
      </c>
      <c r="R927" s="85" t="e">
        <f t="shared" si="184"/>
        <v>#REF!</v>
      </c>
      <c r="S927" s="84" t="e">
        <f t="shared" si="184"/>
        <v>#REF!</v>
      </c>
      <c r="T927" s="85" t="e">
        <f t="shared" si="185"/>
        <v>#REF!</v>
      </c>
      <c r="U927" s="85" t="e">
        <f t="shared" si="186"/>
        <v>#REF!</v>
      </c>
      <c r="V927" s="86" t="e">
        <f>#REF!</f>
        <v>#REF!</v>
      </c>
      <c r="W927" s="87">
        <f t="shared" si="187"/>
        <v>0</v>
      </c>
      <c r="X927" s="87">
        <f t="shared" si="187"/>
        <v>0</v>
      </c>
      <c r="Y927" s="88">
        <f t="shared" si="188"/>
        <v>0</v>
      </c>
      <c r="Z927" s="88">
        <f t="shared" si="189"/>
        <v>0</v>
      </c>
      <c r="AA927" s="88">
        <f t="shared" si="190"/>
        <v>4</v>
      </c>
    </row>
    <row r="928" spans="9:27">
      <c r="I928" s="82" t="e">
        <f>IF(#REF!&lt;&gt;"",#REF!,"")</f>
        <v>#REF!</v>
      </c>
      <c r="J928" s="82" t="e">
        <f t="shared" si="191"/>
        <v>#REF!</v>
      </c>
      <c r="L928" s="83" t="e">
        <f t="shared" si="192"/>
        <v>#REF!</v>
      </c>
      <c r="M928" s="82" t="e">
        <f t="shared" si="195"/>
        <v>#REF!</v>
      </c>
      <c r="N928" s="82" t="e">
        <f t="shared" si="193"/>
        <v>#REF!</v>
      </c>
      <c r="O928" s="82" t="e">
        <f t="shared" si="194"/>
        <v>#REF!</v>
      </c>
      <c r="Q928" s="84" t="str">
        <f t="shared" si="196"/>
        <v/>
      </c>
      <c r="R928" s="85" t="e">
        <f t="shared" si="184"/>
        <v>#REF!</v>
      </c>
      <c r="S928" s="84" t="e">
        <f t="shared" si="184"/>
        <v>#REF!</v>
      </c>
      <c r="T928" s="85" t="e">
        <f t="shared" si="185"/>
        <v>#REF!</v>
      </c>
      <c r="U928" s="85" t="e">
        <f t="shared" si="186"/>
        <v>#REF!</v>
      </c>
      <c r="V928" s="86" t="e">
        <f>#REF!</f>
        <v>#REF!</v>
      </c>
      <c r="W928" s="87">
        <f t="shared" si="187"/>
        <v>0</v>
      </c>
      <c r="X928" s="87">
        <f t="shared" si="187"/>
        <v>0</v>
      </c>
      <c r="Y928" s="88">
        <f t="shared" si="188"/>
        <v>0</v>
      </c>
      <c r="Z928" s="88">
        <f t="shared" si="189"/>
        <v>0</v>
      </c>
      <c r="AA928" s="88">
        <f t="shared" si="190"/>
        <v>4</v>
      </c>
    </row>
    <row r="929" spans="9:27">
      <c r="I929" s="82" t="e">
        <f>IF(#REF!&lt;&gt;"",#REF!,"")</f>
        <v>#REF!</v>
      </c>
      <c r="J929" s="82" t="e">
        <f t="shared" si="191"/>
        <v>#REF!</v>
      </c>
      <c r="L929" s="83" t="e">
        <f t="shared" si="192"/>
        <v>#REF!</v>
      </c>
      <c r="M929" s="82" t="e">
        <f t="shared" si="195"/>
        <v>#REF!</v>
      </c>
      <c r="N929" s="82" t="e">
        <f t="shared" si="193"/>
        <v>#REF!</v>
      </c>
      <c r="O929" s="82" t="e">
        <f t="shared" si="194"/>
        <v>#REF!</v>
      </c>
      <c r="Q929" s="84" t="str">
        <f t="shared" si="196"/>
        <v/>
      </c>
      <c r="R929" s="85" t="e">
        <f t="shared" si="184"/>
        <v>#REF!</v>
      </c>
      <c r="S929" s="84" t="e">
        <f t="shared" si="184"/>
        <v>#REF!</v>
      </c>
      <c r="T929" s="85" t="e">
        <f t="shared" si="185"/>
        <v>#REF!</v>
      </c>
      <c r="U929" s="85" t="e">
        <f t="shared" si="186"/>
        <v>#REF!</v>
      </c>
      <c r="V929" s="86" t="e">
        <f>#REF!</f>
        <v>#REF!</v>
      </c>
      <c r="W929" s="87">
        <f t="shared" si="187"/>
        <v>0</v>
      </c>
      <c r="X929" s="87">
        <f t="shared" si="187"/>
        <v>0</v>
      </c>
      <c r="Y929" s="88">
        <f t="shared" si="188"/>
        <v>0</v>
      </c>
      <c r="Z929" s="88">
        <f t="shared" si="189"/>
        <v>0</v>
      </c>
      <c r="AA929" s="88">
        <f t="shared" si="190"/>
        <v>4</v>
      </c>
    </row>
    <row r="930" spans="9:27">
      <c r="I930" s="82" t="e">
        <f>IF(#REF!&lt;&gt;"",#REF!,"")</f>
        <v>#REF!</v>
      </c>
      <c r="J930" s="82" t="e">
        <f t="shared" si="191"/>
        <v>#REF!</v>
      </c>
      <c r="L930" s="83" t="e">
        <f t="shared" si="192"/>
        <v>#REF!</v>
      </c>
      <c r="M930" s="82" t="e">
        <f t="shared" si="195"/>
        <v>#REF!</v>
      </c>
      <c r="N930" s="82" t="e">
        <f t="shared" si="193"/>
        <v>#REF!</v>
      </c>
      <c r="O930" s="82" t="e">
        <f t="shared" si="194"/>
        <v>#REF!</v>
      </c>
      <c r="Q930" s="84" t="str">
        <f t="shared" si="196"/>
        <v/>
      </c>
      <c r="R930" s="85" t="e">
        <f t="shared" si="184"/>
        <v>#REF!</v>
      </c>
      <c r="S930" s="84" t="e">
        <f t="shared" si="184"/>
        <v>#REF!</v>
      </c>
      <c r="T930" s="85" t="e">
        <f t="shared" si="185"/>
        <v>#REF!</v>
      </c>
      <c r="U930" s="85" t="e">
        <f t="shared" si="186"/>
        <v>#REF!</v>
      </c>
      <c r="V930" s="86" t="e">
        <f>#REF!</f>
        <v>#REF!</v>
      </c>
      <c r="W930" s="87">
        <f t="shared" si="187"/>
        <v>0</v>
      </c>
      <c r="X930" s="87">
        <f t="shared" si="187"/>
        <v>0</v>
      </c>
      <c r="Y930" s="88">
        <f t="shared" si="188"/>
        <v>0</v>
      </c>
      <c r="Z930" s="88">
        <f t="shared" si="189"/>
        <v>0</v>
      </c>
      <c r="AA930" s="88">
        <f t="shared" si="190"/>
        <v>4</v>
      </c>
    </row>
    <row r="931" spans="9:27">
      <c r="I931" s="82" t="e">
        <f>IF(#REF!&lt;&gt;"",#REF!,"")</f>
        <v>#REF!</v>
      </c>
      <c r="J931" s="82" t="e">
        <f t="shared" si="191"/>
        <v>#REF!</v>
      </c>
      <c r="L931" s="83" t="e">
        <f t="shared" si="192"/>
        <v>#REF!</v>
      </c>
      <c r="M931" s="82" t="e">
        <f t="shared" si="195"/>
        <v>#REF!</v>
      </c>
      <c r="N931" s="82" t="e">
        <f t="shared" si="193"/>
        <v>#REF!</v>
      </c>
      <c r="O931" s="82" t="e">
        <f t="shared" si="194"/>
        <v>#REF!</v>
      </c>
      <c r="Q931" s="84" t="str">
        <f t="shared" si="196"/>
        <v/>
      </c>
      <c r="R931" s="85" t="e">
        <f t="shared" si="184"/>
        <v>#REF!</v>
      </c>
      <c r="S931" s="84" t="e">
        <f t="shared" si="184"/>
        <v>#REF!</v>
      </c>
      <c r="T931" s="85" t="e">
        <f t="shared" si="185"/>
        <v>#REF!</v>
      </c>
      <c r="U931" s="85" t="e">
        <f t="shared" si="186"/>
        <v>#REF!</v>
      </c>
      <c r="V931" s="86" t="e">
        <f>#REF!</f>
        <v>#REF!</v>
      </c>
      <c r="W931" s="87">
        <f t="shared" si="187"/>
        <v>0</v>
      </c>
      <c r="X931" s="87">
        <f t="shared" si="187"/>
        <v>0</v>
      </c>
      <c r="Y931" s="88">
        <f t="shared" si="188"/>
        <v>0</v>
      </c>
      <c r="Z931" s="88">
        <f t="shared" si="189"/>
        <v>0</v>
      </c>
      <c r="AA931" s="88">
        <f t="shared" si="190"/>
        <v>4</v>
      </c>
    </row>
    <row r="932" spans="9:27">
      <c r="I932" s="82" t="e">
        <f>IF(#REF!&lt;&gt;"",#REF!,"")</f>
        <v>#REF!</v>
      </c>
      <c r="J932" s="82" t="e">
        <f t="shared" si="191"/>
        <v>#REF!</v>
      </c>
      <c r="L932" s="83" t="e">
        <f t="shared" si="192"/>
        <v>#REF!</v>
      </c>
      <c r="M932" s="82" t="e">
        <f t="shared" si="195"/>
        <v>#REF!</v>
      </c>
      <c r="N932" s="82" t="e">
        <f t="shared" si="193"/>
        <v>#REF!</v>
      </c>
      <c r="O932" s="82" t="e">
        <f t="shared" si="194"/>
        <v>#REF!</v>
      </c>
      <c r="Q932" s="84" t="str">
        <f t="shared" si="196"/>
        <v/>
      </c>
      <c r="R932" s="85" t="e">
        <f t="shared" si="184"/>
        <v>#REF!</v>
      </c>
      <c r="S932" s="84" t="e">
        <f t="shared" si="184"/>
        <v>#REF!</v>
      </c>
      <c r="T932" s="85" t="e">
        <f t="shared" si="185"/>
        <v>#REF!</v>
      </c>
      <c r="U932" s="85" t="e">
        <f t="shared" si="186"/>
        <v>#REF!</v>
      </c>
      <c r="V932" s="86" t="e">
        <f>#REF!</f>
        <v>#REF!</v>
      </c>
      <c r="W932" s="87">
        <f t="shared" si="187"/>
        <v>0</v>
      </c>
      <c r="X932" s="87">
        <f t="shared" si="187"/>
        <v>0</v>
      </c>
      <c r="Y932" s="88">
        <f t="shared" si="188"/>
        <v>0</v>
      </c>
      <c r="Z932" s="88">
        <f t="shared" si="189"/>
        <v>0</v>
      </c>
      <c r="AA932" s="88">
        <f t="shared" si="190"/>
        <v>4</v>
      </c>
    </row>
    <row r="933" spans="9:27">
      <c r="I933" s="82" t="e">
        <f>IF(#REF!&lt;&gt;"",#REF!,"")</f>
        <v>#REF!</v>
      </c>
      <c r="J933" s="82" t="e">
        <f t="shared" si="191"/>
        <v>#REF!</v>
      </c>
      <c r="L933" s="83" t="e">
        <f t="shared" si="192"/>
        <v>#REF!</v>
      </c>
      <c r="M933" s="82" t="e">
        <f t="shared" si="195"/>
        <v>#REF!</v>
      </c>
      <c r="N933" s="82" t="e">
        <f t="shared" si="193"/>
        <v>#REF!</v>
      </c>
      <c r="O933" s="82" t="e">
        <f t="shared" si="194"/>
        <v>#REF!</v>
      </c>
      <c r="Q933" s="84" t="str">
        <f t="shared" si="196"/>
        <v/>
      </c>
      <c r="R933" s="85" t="e">
        <f t="shared" si="184"/>
        <v>#REF!</v>
      </c>
      <c r="S933" s="84" t="e">
        <f t="shared" si="184"/>
        <v>#REF!</v>
      </c>
      <c r="T933" s="85" t="e">
        <f t="shared" si="185"/>
        <v>#REF!</v>
      </c>
      <c r="U933" s="85" t="e">
        <f t="shared" si="186"/>
        <v>#REF!</v>
      </c>
      <c r="V933" s="86" t="e">
        <f>#REF!</f>
        <v>#REF!</v>
      </c>
      <c r="W933" s="87">
        <f t="shared" si="187"/>
        <v>0</v>
      </c>
      <c r="X933" s="87">
        <f t="shared" si="187"/>
        <v>0</v>
      </c>
      <c r="Y933" s="88">
        <f t="shared" si="188"/>
        <v>0</v>
      </c>
      <c r="Z933" s="88">
        <f t="shared" si="189"/>
        <v>0</v>
      </c>
      <c r="AA933" s="88">
        <f t="shared" si="190"/>
        <v>4</v>
      </c>
    </row>
    <row r="934" spans="9:27">
      <c r="I934" s="82" t="e">
        <f>IF(#REF!&lt;&gt;"",#REF!,"")</f>
        <v>#REF!</v>
      </c>
      <c r="J934" s="82" t="e">
        <f t="shared" si="191"/>
        <v>#REF!</v>
      </c>
      <c r="L934" s="83" t="e">
        <f t="shared" si="192"/>
        <v>#REF!</v>
      </c>
      <c r="M934" s="82" t="e">
        <f t="shared" si="195"/>
        <v>#REF!</v>
      </c>
      <c r="N934" s="82" t="e">
        <f t="shared" si="193"/>
        <v>#REF!</v>
      </c>
      <c r="O934" s="82" t="e">
        <f t="shared" si="194"/>
        <v>#REF!</v>
      </c>
      <c r="Q934" s="84" t="str">
        <f t="shared" si="196"/>
        <v/>
      </c>
      <c r="R934" s="85" t="e">
        <f t="shared" si="184"/>
        <v>#REF!</v>
      </c>
      <c r="S934" s="84" t="e">
        <f t="shared" si="184"/>
        <v>#REF!</v>
      </c>
      <c r="T934" s="85" t="e">
        <f t="shared" si="185"/>
        <v>#REF!</v>
      </c>
      <c r="U934" s="85" t="e">
        <f t="shared" si="186"/>
        <v>#REF!</v>
      </c>
      <c r="V934" s="86" t="e">
        <f>#REF!</f>
        <v>#REF!</v>
      </c>
      <c r="W934" s="87">
        <f t="shared" si="187"/>
        <v>0</v>
      </c>
      <c r="X934" s="87">
        <f t="shared" si="187"/>
        <v>0</v>
      </c>
      <c r="Y934" s="88">
        <f t="shared" si="188"/>
        <v>0</v>
      </c>
      <c r="Z934" s="88">
        <f t="shared" si="189"/>
        <v>0</v>
      </c>
      <c r="AA934" s="88">
        <f t="shared" si="190"/>
        <v>4</v>
      </c>
    </row>
    <row r="935" spans="9:27">
      <c r="I935" s="82" t="e">
        <f>IF(#REF!&lt;&gt;"",#REF!,"")</f>
        <v>#REF!</v>
      </c>
      <c r="J935" s="82" t="e">
        <f t="shared" si="191"/>
        <v>#REF!</v>
      </c>
      <c r="L935" s="83" t="e">
        <f t="shared" si="192"/>
        <v>#REF!</v>
      </c>
      <c r="M935" s="82" t="e">
        <f t="shared" si="195"/>
        <v>#REF!</v>
      </c>
      <c r="N935" s="82" t="e">
        <f t="shared" si="193"/>
        <v>#REF!</v>
      </c>
      <c r="O935" s="82" t="e">
        <f t="shared" si="194"/>
        <v>#REF!</v>
      </c>
      <c r="Q935" s="84" t="str">
        <f t="shared" si="196"/>
        <v/>
      </c>
      <c r="R935" s="85" t="e">
        <f t="shared" si="184"/>
        <v>#REF!</v>
      </c>
      <c r="S935" s="84" t="e">
        <f t="shared" si="184"/>
        <v>#REF!</v>
      </c>
      <c r="T935" s="85" t="e">
        <f t="shared" si="185"/>
        <v>#REF!</v>
      </c>
      <c r="U935" s="85" t="e">
        <f t="shared" si="186"/>
        <v>#REF!</v>
      </c>
      <c r="V935" s="86" t="e">
        <f>#REF!</f>
        <v>#REF!</v>
      </c>
      <c r="W935" s="87">
        <f t="shared" si="187"/>
        <v>0</v>
      </c>
      <c r="X935" s="87">
        <f t="shared" si="187"/>
        <v>0</v>
      </c>
      <c r="Y935" s="88">
        <f t="shared" si="188"/>
        <v>0</v>
      </c>
      <c r="Z935" s="88">
        <f t="shared" si="189"/>
        <v>0</v>
      </c>
      <c r="AA935" s="88">
        <f t="shared" si="190"/>
        <v>4</v>
      </c>
    </row>
    <row r="936" spans="9:27">
      <c r="I936" s="82" t="e">
        <f>IF(#REF!&lt;&gt;"",#REF!,"")</f>
        <v>#REF!</v>
      </c>
      <c r="J936" s="82" t="e">
        <f t="shared" si="191"/>
        <v>#REF!</v>
      </c>
      <c r="L936" s="83" t="e">
        <f t="shared" si="192"/>
        <v>#REF!</v>
      </c>
      <c r="M936" s="82" t="e">
        <f t="shared" si="195"/>
        <v>#REF!</v>
      </c>
      <c r="N936" s="82" t="e">
        <f t="shared" si="193"/>
        <v>#REF!</v>
      </c>
      <c r="O936" s="82" t="e">
        <f t="shared" si="194"/>
        <v>#REF!</v>
      </c>
      <c r="Q936" s="84" t="str">
        <f t="shared" si="196"/>
        <v/>
      </c>
      <c r="R936" s="85" t="e">
        <f t="shared" si="184"/>
        <v>#REF!</v>
      </c>
      <c r="S936" s="84" t="e">
        <f t="shared" si="184"/>
        <v>#REF!</v>
      </c>
      <c r="T936" s="85" t="e">
        <f t="shared" si="185"/>
        <v>#REF!</v>
      </c>
      <c r="U936" s="85" t="e">
        <f t="shared" si="186"/>
        <v>#REF!</v>
      </c>
      <c r="V936" s="86" t="e">
        <f>#REF!</f>
        <v>#REF!</v>
      </c>
      <c r="W936" s="87">
        <f t="shared" si="187"/>
        <v>0</v>
      </c>
      <c r="X936" s="87">
        <f t="shared" si="187"/>
        <v>0</v>
      </c>
      <c r="Y936" s="88">
        <f t="shared" si="188"/>
        <v>0</v>
      </c>
      <c r="Z936" s="88">
        <f t="shared" si="189"/>
        <v>0</v>
      </c>
      <c r="AA936" s="88">
        <f t="shared" si="190"/>
        <v>4</v>
      </c>
    </row>
    <row r="937" spans="9:27">
      <c r="I937" s="82" t="e">
        <f>IF(#REF!&lt;&gt;"",#REF!,"")</f>
        <v>#REF!</v>
      </c>
      <c r="J937" s="82" t="e">
        <f t="shared" si="191"/>
        <v>#REF!</v>
      </c>
      <c r="L937" s="83" t="e">
        <f t="shared" si="192"/>
        <v>#REF!</v>
      </c>
      <c r="M937" s="82" t="e">
        <f t="shared" si="195"/>
        <v>#REF!</v>
      </c>
      <c r="N937" s="82" t="e">
        <f t="shared" si="193"/>
        <v>#REF!</v>
      </c>
      <c r="O937" s="82" t="e">
        <f t="shared" si="194"/>
        <v>#REF!</v>
      </c>
      <c r="Q937" s="84" t="str">
        <f t="shared" si="196"/>
        <v/>
      </c>
      <c r="R937" s="85" t="e">
        <f t="shared" si="184"/>
        <v>#REF!</v>
      </c>
      <c r="S937" s="84" t="e">
        <f t="shared" si="184"/>
        <v>#REF!</v>
      </c>
      <c r="T937" s="85" t="e">
        <f t="shared" si="185"/>
        <v>#REF!</v>
      </c>
      <c r="U937" s="85" t="e">
        <f t="shared" si="186"/>
        <v>#REF!</v>
      </c>
      <c r="V937" s="86" t="e">
        <f>#REF!</f>
        <v>#REF!</v>
      </c>
      <c r="W937" s="87">
        <f t="shared" si="187"/>
        <v>0</v>
      </c>
      <c r="X937" s="87">
        <f t="shared" si="187"/>
        <v>0</v>
      </c>
      <c r="Y937" s="88">
        <f t="shared" si="188"/>
        <v>0</v>
      </c>
      <c r="Z937" s="88">
        <f t="shared" si="189"/>
        <v>0</v>
      </c>
      <c r="AA937" s="88">
        <f t="shared" si="190"/>
        <v>4</v>
      </c>
    </row>
    <row r="938" spans="9:27">
      <c r="I938" s="82" t="e">
        <f>IF(#REF!&lt;&gt;"",#REF!,"")</f>
        <v>#REF!</v>
      </c>
      <c r="J938" s="82" t="e">
        <f t="shared" si="191"/>
        <v>#REF!</v>
      </c>
      <c r="L938" s="83" t="e">
        <f t="shared" si="192"/>
        <v>#REF!</v>
      </c>
      <c r="M938" s="82" t="e">
        <f t="shared" si="195"/>
        <v>#REF!</v>
      </c>
      <c r="N938" s="82" t="e">
        <f t="shared" si="193"/>
        <v>#REF!</v>
      </c>
      <c r="O938" s="82" t="e">
        <f t="shared" si="194"/>
        <v>#REF!</v>
      </c>
      <c r="Q938" s="84" t="str">
        <f t="shared" si="196"/>
        <v/>
      </c>
      <c r="R938" s="85" t="e">
        <f t="shared" si="184"/>
        <v>#REF!</v>
      </c>
      <c r="S938" s="84" t="e">
        <f t="shared" si="184"/>
        <v>#REF!</v>
      </c>
      <c r="T938" s="85" t="e">
        <f t="shared" si="185"/>
        <v>#REF!</v>
      </c>
      <c r="U938" s="85" t="e">
        <f t="shared" si="186"/>
        <v>#REF!</v>
      </c>
      <c r="V938" s="86" t="e">
        <f>#REF!</f>
        <v>#REF!</v>
      </c>
      <c r="W938" s="87">
        <f t="shared" si="187"/>
        <v>0</v>
      </c>
      <c r="X938" s="87">
        <f t="shared" si="187"/>
        <v>0</v>
      </c>
      <c r="Y938" s="88">
        <f t="shared" si="188"/>
        <v>0</v>
      </c>
      <c r="Z938" s="88">
        <f t="shared" si="189"/>
        <v>0</v>
      </c>
      <c r="AA938" s="88">
        <f t="shared" si="190"/>
        <v>4</v>
      </c>
    </row>
    <row r="939" spans="9:27">
      <c r="I939" s="82" t="e">
        <f>IF(#REF!&lt;&gt;"",#REF!,"")</f>
        <v>#REF!</v>
      </c>
      <c r="J939" s="82" t="e">
        <f t="shared" si="191"/>
        <v>#REF!</v>
      </c>
      <c r="L939" s="83" t="e">
        <f t="shared" si="192"/>
        <v>#REF!</v>
      </c>
      <c r="M939" s="82" t="e">
        <f t="shared" si="195"/>
        <v>#REF!</v>
      </c>
      <c r="N939" s="82" t="e">
        <f t="shared" si="193"/>
        <v>#REF!</v>
      </c>
      <c r="O939" s="82" t="e">
        <f t="shared" si="194"/>
        <v>#REF!</v>
      </c>
      <c r="Q939" s="84" t="str">
        <f t="shared" si="196"/>
        <v/>
      </c>
      <c r="R939" s="85" t="e">
        <f t="shared" si="184"/>
        <v>#REF!</v>
      </c>
      <c r="S939" s="84" t="e">
        <f t="shared" si="184"/>
        <v>#REF!</v>
      </c>
      <c r="T939" s="85" t="e">
        <f t="shared" si="185"/>
        <v>#REF!</v>
      </c>
      <c r="U939" s="85" t="e">
        <f t="shared" si="186"/>
        <v>#REF!</v>
      </c>
      <c r="V939" s="86" t="e">
        <f>#REF!</f>
        <v>#REF!</v>
      </c>
      <c r="W939" s="87">
        <f t="shared" si="187"/>
        <v>0</v>
      </c>
      <c r="X939" s="87">
        <f t="shared" si="187"/>
        <v>0</v>
      </c>
      <c r="Y939" s="88">
        <f t="shared" si="188"/>
        <v>0</v>
      </c>
      <c r="Z939" s="88">
        <f t="shared" si="189"/>
        <v>0</v>
      </c>
      <c r="AA939" s="88">
        <f t="shared" si="190"/>
        <v>4</v>
      </c>
    </row>
    <row r="940" spans="9:27">
      <c r="I940" s="82" t="e">
        <f>IF(#REF!&lt;&gt;"",#REF!,"")</f>
        <v>#REF!</v>
      </c>
      <c r="J940" s="82" t="e">
        <f t="shared" si="191"/>
        <v>#REF!</v>
      </c>
      <c r="L940" s="83" t="e">
        <f t="shared" si="192"/>
        <v>#REF!</v>
      </c>
      <c r="M940" s="82" t="e">
        <f t="shared" si="195"/>
        <v>#REF!</v>
      </c>
      <c r="N940" s="82" t="e">
        <f t="shared" si="193"/>
        <v>#REF!</v>
      </c>
      <c r="O940" s="82" t="e">
        <f t="shared" si="194"/>
        <v>#REF!</v>
      </c>
      <c r="Q940" s="84" t="str">
        <f t="shared" si="196"/>
        <v/>
      </c>
      <c r="R940" s="85" t="e">
        <f t="shared" si="184"/>
        <v>#REF!</v>
      </c>
      <c r="S940" s="84" t="e">
        <f t="shared" si="184"/>
        <v>#REF!</v>
      </c>
      <c r="T940" s="85" t="e">
        <f t="shared" si="185"/>
        <v>#REF!</v>
      </c>
      <c r="U940" s="85" t="e">
        <f t="shared" si="186"/>
        <v>#REF!</v>
      </c>
      <c r="V940" s="86" t="e">
        <f>#REF!</f>
        <v>#REF!</v>
      </c>
      <c r="W940" s="87">
        <f t="shared" si="187"/>
        <v>0</v>
      </c>
      <c r="X940" s="87">
        <f t="shared" si="187"/>
        <v>0</v>
      </c>
      <c r="Y940" s="88">
        <f t="shared" si="188"/>
        <v>0</v>
      </c>
      <c r="Z940" s="88">
        <f t="shared" si="189"/>
        <v>0</v>
      </c>
      <c r="AA940" s="88">
        <f t="shared" si="190"/>
        <v>4</v>
      </c>
    </row>
    <row r="941" spans="9:27">
      <c r="I941" s="82" t="e">
        <f>IF(#REF!&lt;&gt;"",#REF!,"")</f>
        <v>#REF!</v>
      </c>
      <c r="J941" s="82" t="e">
        <f t="shared" si="191"/>
        <v>#REF!</v>
      </c>
      <c r="L941" s="83" t="e">
        <f t="shared" si="192"/>
        <v>#REF!</v>
      </c>
      <c r="M941" s="82" t="e">
        <f t="shared" si="195"/>
        <v>#REF!</v>
      </c>
      <c r="N941" s="82" t="e">
        <f t="shared" si="193"/>
        <v>#REF!</v>
      </c>
      <c r="O941" s="82" t="e">
        <f t="shared" si="194"/>
        <v>#REF!</v>
      </c>
      <c r="Q941" s="84" t="str">
        <f t="shared" si="196"/>
        <v/>
      </c>
      <c r="R941" s="85" t="e">
        <f t="shared" si="184"/>
        <v>#REF!</v>
      </c>
      <c r="S941" s="84" t="e">
        <f t="shared" si="184"/>
        <v>#REF!</v>
      </c>
      <c r="T941" s="85" t="e">
        <f t="shared" si="185"/>
        <v>#REF!</v>
      </c>
      <c r="U941" s="85" t="e">
        <f t="shared" si="186"/>
        <v>#REF!</v>
      </c>
      <c r="V941" s="86" t="e">
        <f>#REF!</f>
        <v>#REF!</v>
      </c>
      <c r="W941" s="87">
        <f t="shared" si="187"/>
        <v>0</v>
      </c>
      <c r="X941" s="87">
        <f t="shared" si="187"/>
        <v>0</v>
      </c>
      <c r="Y941" s="88">
        <f t="shared" si="188"/>
        <v>0</v>
      </c>
      <c r="Z941" s="88">
        <f t="shared" si="189"/>
        <v>0</v>
      </c>
      <c r="AA941" s="88">
        <f t="shared" si="190"/>
        <v>4</v>
      </c>
    </row>
    <row r="942" spans="9:27">
      <c r="I942" s="82" t="e">
        <f>IF(#REF!&lt;&gt;"",#REF!,"")</f>
        <v>#REF!</v>
      </c>
      <c r="J942" s="82" t="e">
        <f t="shared" si="191"/>
        <v>#REF!</v>
      </c>
      <c r="L942" s="83" t="e">
        <f t="shared" si="192"/>
        <v>#REF!</v>
      </c>
      <c r="M942" s="82" t="e">
        <f t="shared" si="195"/>
        <v>#REF!</v>
      </c>
      <c r="N942" s="82" t="e">
        <f t="shared" si="193"/>
        <v>#REF!</v>
      </c>
      <c r="O942" s="82" t="e">
        <f t="shared" si="194"/>
        <v>#REF!</v>
      </c>
      <c r="Q942" s="84" t="str">
        <f t="shared" si="196"/>
        <v/>
      </c>
      <c r="R942" s="85" t="e">
        <f t="shared" si="184"/>
        <v>#REF!</v>
      </c>
      <c r="S942" s="84" t="e">
        <f t="shared" si="184"/>
        <v>#REF!</v>
      </c>
      <c r="T942" s="85" t="e">
        <f t="shared" si="185"/>
        <v>#REF!</v>
      </c>
      <c r="U942" s="85" t="e">
        <f t="shared" si="186"/>
        <v>#REF!</v>
      </c>
      <c r="V942" s="86" t="e">
        <f>#REF!</f>
        <v>#REF!</v>
      </c>
      <c r="W942" s="87">
        <f t="shared" si="187"/>
        <v>0</v>
      </c>
      <c r="X942" s="87">
        <f t="shared" si="187"/>
        <v>0</v>
      </c>
      <c r="Y942" s="88">
        <f t="shared" si="188"/>
        <v>0</v>
      </c>
      <c r="Z942" s="88">
        <f t="shared" si="189"/>
        <v>0</v>
      </c>
      <c r="AA942" s="88">
        <f t="shared" si="190"/>
        <v>4</v>
      </c>
    </row>
    <row r="943" spans="9:27">
      <c r="I943" s="82" t="e">
        <f>IF(#REF!&lt;&gt;"",#REF!,"")</f>
        <v>#REF!</v>
      </c>
      <c r="J943" s="82" t="e">
        <f t="shared" si="191"/>
        <v>#REF!</v>
      </c>
      <c r="L943" s="83" t="e">
        <f t="shared" si="192"/>
        <v>#REF!</v>
      </c>
      <c r="M943" s="82" t="e">
        <f t="shared" si="195"/>
        <v>#REF!</v>
      </c>
      <c r="N943" s="82" t="e">
        <f t="shared" si="193"/>
        <v>#REF!</v>
      </c>
      <c r="O943" s="82" t="e">
        <f t="shared" si="194"/>
        <v>#REF!</v>
      </c>
      <c r="Q943" s="84" t="str">
        <f t="shared" si="196"/>
        <v/>
      </c>
      <c r="R943" s="85" t="e">
        <f t="shared" si="184"/>
        <v>#REF!</v>
      </c>
      <c r="S943" s="84" t="e">
        <f t="shared" si="184"/>
        <v>#REF!</v>
      </c>
      <c r="T943" s="85" t="e">
        <f t="shared" si="185"/>
        <v>#REF!</v>
      </c>
      <c r="U943" s="85" t="e">
        <f t="shared" si="186"/>
        <v>#REF!</v>
      </c>
      <c r="V943" s="86" t="e">
        <f>#REF!</f>
        <v>#REF!</v>
      </c>
      <c r="W943" s="87">
        <f t="shared" si="187"/>
        <v>0</v>
      </c>
      <c r="X943" s="87">
        <f t="shared" si="187"/>
        <v>0</v>
      </c>
      <c r="Y943" s="88">
        <f t="shared" si="188"/>
        <v>0</v>
      </c>
      <c r="Z943" s="88">
        <f t="shared" si="189"/>
        <v>0</v>
      </c>
      <c r="AA943" s="88">
        <f t="shared" si="190"/>
        <v>4</v>
      </c>
    </row>
    <row r="944" spans="9:27">
      <c r="I944" s="82" t="e">
        <f>IF(#REF!&lt;&gt;"",#REF!,"")</f>
        <v>#REF!</v>
      </c>
      <c r="J944" s="82" t="e">
        <f t="shared" si="191"/>
        <v>#REF!</v>
      </c>
      <c r="L944" s="83" t="e">
        <f t="shared" si="192"/>
        <v>#REF!</v>
      </c>
      <c r="M944" s="82" t="e">
        <f t="shared" si="195"/>
        <v>#REF!</v>
      </c>
      <c r="N944" s="82" t="e">
        <f t="shared" si="193"/>
        <v>#REF!</v>
      </c>
      <c r="O944" s="82" t="e">
        <f t="shared" si="194"/>
        <v>#REF!</v>
      </c>
      <c r="Q944" s="84" t="str">
        <f t="shared" si="196"/>
        <v/>
      </c>
      <c r="R944" s="85" t="e">
        <f t="shared" si="184"/>
        <v>#REF!</v>
      </c>
      <c r="S944" s="84" t="e">
        <f t="shared" si="184"/>
        <v>#REF!</v>
      </c>
      <c r="T944" s="85" t="e">
        <f t="shared" si="185"/>
        <v>#REF!</v>
      </c>
      <c r="U944" s="85" t="e">
        <f t="shared" si="186"/>
        <v>#REF!</v>
      </c>
      <c r="V944" s="86" t="e">
        <f>#REF!</f>
        <v>#REF!</v>
      </c>
      <c r="W944" s="87">
        <f t="shared" si="187"/>
        <v>0</v>
      </c>
      <c r="X944" s="87">
        <f t="shared" si="187"/>
        <v>0</v>
      </c>
      <c r="Y944" s="88">
        <f t="shared" si="188"/>
        <v>0</v>
      </c>
      <c r="Z944" s="88">
        <f t="shared" si="189"/>
        <v>0</v>
      </c>
      <c r="AA944" s="88">
        <f t="shared" si="190"/>
        <v>4</v>
      </c>
    </row>
    <row r="945" spans="9:27">
      <c r="I945" s="82" t="e">
        <f>IF(#REF!&lt;&gt;"",#REF!,"")</f>
        <v>#REF!</v>
      </c>
      <c r="J945" s="82" t="e">
        <f t="shared" si="191"/>
        <v>#REF!</v>
      </c>
      <c r="L945" s="83" t="e">
        <f t="shared" si="192"/>
        <v>#REF!</v>
      </c>
      <c r="M945" s="82" t="e">
        <f t="shared" si="195"/>
        <v>#REF!</v>
      </c>
      <c r="N945" s="82" t="e">
        <f t="shared" si="193"/>
        <v>#REF!</v>
      </c>
      <c r="O945" s="82" t="e">
        <f t="shared" si="194"/>
        <v>#REF!</v>
      </c>
      <c r="Q945" s="84" t="str">
        <f t="shared" si="196"/>
        <v/>
      </c>
      <c r="R945" s="85" t="e">
        <f t="shared" si="184"/>
        <v>#REF!</v>
      </c>
      <c r="S945" s="84" t="e">
        <f t="shared" si="184"/>
        <v>#REF!</v>
      </c>
      <c r="T945" s="85" t="e">
        <f t="shared" si="185"/>
        <v>#REF!</v>
      </c>
      <c r="U945" s="85" t="e">
        <f t="shared" si="186"/>
        <v>#REF!</v>
      </c>
      <c r="V945" s="86" t="e">
        <f>#REF!</f>
        <v>#REF!</v>
      </c>
      <c r="W945" s="87">
        <f t="shared" si="187"/>
        <v>0</v>
      </c>
      <c r="X945" s="87">
        <f t="shared" si="187"/>
        <v>0</v>
      </c>
      <c r="Y945" s="88">
        <f t="shared" si="188"/>
        <v>0</v>
      </c>
      <c r="Z945" s="88">
        <f t="shared" si="189"/>
        <v>0</v>
      </c>
      <c r="AA945" s="88">
        <f t="shared" si="190"/>
        <v>4</v>
      </c>
    </row>
    <row r="946" spans="9:27">
      <c r="I946" s="82" t="e">
        <f>IF(#REF!&lt;&gt;"",#REF!,"")</f>
        <v>#REF!</v>
      </c>
      <c r="J946" s="82" t="e">
        <f t="shared" si="191"/>
        <v>#REF!</v>
      </c>
      <c r="L946" s="83" t="e">
        <f t="shared" si="192"/>
        <v>#REF!</v>
      </c>
      <c r="M946" s="82" t="e">
        <f t="shared" si="195"/>
        <v>#REF!</v>
      </c>
      <c r="N946" s="82" t="e">
        <f t="shared" si="193"/>
        <v>#REF!</v>
      </c>
      <c r="O946" s="82" t="e">
        <f t="shared" si="194"/>
        <v>#REF!</v>
      </c>
      <c r="Q946" s="84" t="str">
        <f t="shared" si="196"/>
        <v/>
      </c>
      <c r="R946" s="85" t="e">
        <f t="shared" si="184"/>
        <v>#REF!</v>
      </c>
      <c r="S946" s="84" t="e">
        <f t="shared" si="184"/>
        <v>#REF!</v>
      </c>
      <c r="T946" s="85" t="e">
        <f t="shared" si="185"/>
        <v>#REF!</v>
      </c>
      <c r="U946" s="85" t="e">
        <f t="shared" si="186"/>
        <v>#REF!</v>
      </c>
      <c r="V946" s="86" t="e">
        <f>#REF!</f>
        <v>#REF!</v>
      </c>
      <c r="W946" s="87">
        <f t="shared" si="187"/>
        <v>0</v>
      </c>
      <c r="X946" s="87">
        <f t="shared" si="187"/>
        <v>0</v>
      </c>
      <c r="Y946" s="88">
        <f t="shared" si="188"/>
        <v>0</v>
      </c>
      <c r="Z946" s="88">
        <f t="shared" si="189"/>
        <v>0</v>
      </c>
      <c r="AA946" s="88">
        <f t="shared" si="190"/>
        <v>4</v>
      </c>
    </row>
    <row r="947" spans="9:27">
      <c r="I947" s="82" t="e">
        <f>IF(#REF!&lt;&gt;"",#REF!,"")</f>
        <v>#REF!</v>
      </c>
      <c r="J947" s="82" t="e">
        <f t="shared" si="191"/>
        <v>#REF!</v>
      </c>
      <c r="L947" s="83" t="e">
        <f t="shared" si="192"/>
        <v>#REF!</v>
      </c>
      <c r="M947" s="82" t="e">
        <f t="shared" si="195"/>
        <v>#REF!</v>
      </c>
      <c r="N947" s="82" t="e">
        <f t="shared" si="193"/>
        <v>#REF!</v>
      </c>
      <c r="O947" s="82" t="e">
        <f t="shared" si="194"/>
        <v>#REF!</v>
      </c>
      <c r="Q947" s="84" t="str">
        <f t="shared" si="196"/>
        <v/>
      </c>
      <c r="R947" s="85" t="e">
        <f t="shared" si="184"/>
        <v>#REF!</v>
      </c>
      <c r="S947" s="84" t="e">
        <f t="shared" si="184"/>
        <v>#REF!</v>
      </c>
      <c r="T947" s="85" t="e">
        <f t="shared" si="185"/>
        <v>#REF!</v>
      </c>
      <c r="U947" s="85" t="e">
        <f t="shared" si="186"/>
        <v>#REF!</v>
      </c>
      <c r="V947" s="86" t="e">
        <f>#REF!</f>
        <v>#REF!</v>
      </c>
      <c r="W947" s="87">
        <f t="shared" si="187"/>
        <v>0</v>
      </c>
      <c r="X947" s="87">
        <f t="shared" si="187"/>
        <v>0</v>
      </c>
      <c r="Y947" s="88">
        <f t="shared" si="188"/>
        <v>0</v>
      </c>
      <c r="Z947" s="88">
        <f t="shared" si="189"/>
        <v>0</v>
      </c>
      <c r="AA947" s="88">
        <f t="shared" si="190"/>
        <v>4</v>
      </c>
    </row>
    <row r="948" spans="9:27">
      <c r="I948" s="82" t="e">
        <f>IF(#REF!&lt;&gt;"",#REF!,"")</f>
        <v>#REF!</v>
      </c>
      <c r="J948" s="82" t="e">
        <f t="shared" si="191"/>
        <v>#REF!</v>
      </c>
      <c r="L948" s="83" t="e">
        <f t="shared" si="192"/>
        <v>#REF!</v>
      </c>
      <c r="M948" s="82" t="e">
        <f t="shared" si="195"/>
        <v>#REF!</v>
      </c>
      <c r="N948" s="82" t="e">
        <f t="shared" si="193"/>
        <v>#REF!</v>
      </c>
      <c r="O948" s="82" t="e">
        <f t="shared" si="194"/>
        <v>#REF!</v>
      </c>
      <c r="Q948" s="84" t="str">
        <f t="shared" si="196"/>
        <v/>
      </c>
      <c r="R948" s="85" t="e">
        <f t="shared" si="184"/>
        <v>#REF!</v>
      </c>
      <c r="S948" s="84" t="e">
        <f t="shared" si="184"/>
        <v>#REF!</v>
      </c>
      <c r="T948" s="85" t="e">
        <f t="shared" si="185"/>
        <v>#REF!</v>
      </c>
      <c r="U948" s="85" t="e">
        <f t="shared" si="186"/>
        <v>#REF!</v>
      </c>
      <c r="V948" s="86" t="e">
        <f>#REF!</f>
        <v>#REF!</v>
      </c>
      <c r="W948" s="87">
        <f t="shared" si="187"/>
        <v>0</v>
      </c>
      <c r="X948" s="87">
        <f t="shared" si="187"/>
        <v>0</v>
      </c>
      <c r="Y948" s="88">
        <f t="shared" si="188"/>
        <v>0</v>
      </c>
      <c r="Z948" s="88">
        <f t="shared" si="189"/>
        <v>0</v>
      </c>
      <c r="AA948" s="88">
        <f t="shared" si="190"/>
        <v>4</v>
      </c>
    </row>
    <row r="949" spans="9:27">
      <c r="I949" s="82" t="e">
        <f>IF(#REF!&lt;&gt;"",#REF!,"")</f>
        <v>#REF!</v>
      </c>
      <c r="J949" s="82" t="e">
        <f t="shared" si="191"/>
        <v>#REF!</v>
      </c>
      <c r="L949" s="83" t="e">
        <f t="shared" si="192"/>
        <v>#REF!</v>
      </c>
      <c r="M949" s="82" t="e">
        <f t="shared" si="195"/>
        <v>#REF!</v>
      </c>
      <c r="N949" s="82" t="e">
        <f t="shared" si="193"/>
        <v>#REF!</v>
      </c>
      <c r="O949" s="82" t="e">
        <f t="shared" si="194"/>
        <v>#REF!</v>
      </c>
      <c r="Q949" s="84" t="str">
        <f t="shared" si="196"/>
        <v/>
      </c>
      <c r="R949" s="85" t="e">
        <f t="shared" si="184"/>
        <v>#REF!</v>
      </c>
      <c r="S949" s="84" t="e">
        <f t="shared" si="184"/>
        <v>#REF!</v>
      </c>
      <c r="T949" s="85" t="e">
        <f t="shared" si="185"/>
        <v>#REF!</v>
      </c>
      <c r="U949" s="85" t="e">
        <f t="shared" si="186"/>
        <v>#REF!</v>
      </c>
      <c r="V949" s="86" t="e">
        <f>#REF!</f>
        <v>#REF!</v>
      </c>
      <c r="W949" s="87">
        <f t="shared" si="187"/>
        <v>0</v>
      </c>
      <c r="X949" s="87">
        <f t="shared" si="187"/>
        <v>0</v>
      </c>
      <c r="Y949" s="88">
        <f t="shared" si="188"/>
        <v>0</v>
      </c>
      <c r="Z949" s="88">
        <f t="shared" si="189"/>
        <v>0</v>
      </c>
      <c r="AA949" s="88">
        <f t="shared" si="190"/>
        <v>4</v>
      </c>
    </row>
    <row r="950" spans="9:27">
      <c r="I950" s="82" t="e">
        <f>IF(#REF!&lt;&gt;"",#REF!,"")</f>
        <v>#REF!</v>
      </c>
      <c r="J950" s="82" t="e">
        <f t="shared" si="191"/>
        <v>#REF!</v>
      </c>
      <c r="L950" s="83" t="e">
        <f t="shared" si="192"/>
        <v>#REF!</v>
      </c>
      <c r="M950" s="82" t="e">
        <f t="shared" si="195"/>
        <v>#REF!</v>
      </c>
      <c r="N950" s="82" t="e">
        <f t="shared" si="193"/>
        <v>#REF!</v>
      </c>
      <c r="O950" s="82" t="e">
        <f t="shared" si="194"/>
        <v>#REF!</v>
      </c>
      <c r="Q950" s="84" t="str">
        <f t="shared" si="196"/>
        <v/>
      </c>
      <c r="R950" s="85" t="e">
        <f t="shared" si="184"/>
        <v>#REF!</v>
      </c>
      <c r="S950" s="84" t="e">
        <f t="shared" si="184"/>
        <v>#REF!</v>
      </c>
      <c r="T950" s="85" t="e">
        <f t="shared" si="185"/>
        <v>#REF!</v>
      </c>
      <c r="U950" s="85" t="e">
        <f t="shared" si="186"/>
        <v>#REF!</v>
      </c>
      <c r="V950" s="86" t="e">
        <f>#REF!</f>
        <v>#REF!</v>
      </c>
      <c r="W950" s="87">
        <f t="shared" si="187"/>
        <v>0</v>
      </c>
      <c r="X950" s="87">
        <f t="shared" si="187"/>
        <v>0</v>
      </c>
      <c r="Y950" s="88">
        <f t="shared" si="188"/>
        <v>0</v>
      </c>
      <c r="Z950" s="88">
        <f t="shared" si="189"/>
        <v>0</v>
      </c>
      <c r="AA950" s="88">
        <f t="shared" si="190"/>
        <v>4</v>
      </c>
    </row>
    <row r="951" spans="9:27">
      <c r="I951" s="82" t="e">
        <f>IF(#REF!&lt;&gt;"",#REF!,"")</f>
        <v>#REF!</v>
      </c>
      <c r="J951" s="82" t="e">
        <f t="shared" si="191"/>
        <v>#REF!</v>
      </c>
      <c r="L951" s="83" t="e">
        <f t="shared" si="192"/>
        <v>#REF!</v>
      </c>
      <c r="M951" s="82" t="e">
        <f t="shared" si="195"/>
        <v>#REF!</v>
      </c>
      <c r="N951" s="82" t="e">
        <f t="shared" si="193"/>
        <v>#REF!</v>
      </c>
      <c r="O951" s="82" t="e">
        <f t="shared" si="194"/>
        <v>#REF!</v>
      </c>
      <c r="Q951" s="84" t="str">
        <f t="shared" si="196"/>
        <v/>
      </c>
      <c r="R951" s="85" t="e">
        <f t="shared" si="184"/>
        <v>#REF!</v>
      </c>
      <c r="S951" s="84" t="e">
        <f t="shared" si="184"/>
        <v>#REF!</v>
      </c>
      <c r="T951" s="85" t="e">
        <f t="shared" si="185"/>
        <v>#REF!</v>
      </c>
      <c r="U951" s="85" t="e">
        <f t="shared" si="186"/>
        <v>#REF!</v>
      </c>
      <c r="V951" s="86" t="e">
        <f>#REF!</f>
        <v>#REF!</v>
      </c>
      <c r="W951" s="87">
        <f t="shared" si="187"/>
        <v>0</v>
      </c>
      <c r="X951" s="87">
        <f t="shared" si="187"/>
        <v>0</v>
      </c>
      <c r="Y951" s="88">
        <f t="shared" si="188"/>
        <v>0</v>
      </c>
      <c r="Z951" s="88">
        <f t="shared" si="189"/>
        <v>0</v>
      </c>
      <c r="AA951" s="88">
        <f t="shared" si="190"/>
        <v>4</v>
      </c>
    </row>
    <row r="952" spans="9:27">
      <c r="I952" s="82" t="e">
        <f>IF(#REF!&lt;&gt;"",#REF!,"")</f>
        <v>#REF!</v>
      </c>
      <c r="J952" s="82" t="e">
        <f t="shared" si="191"/>
        <v>#REF!</v>
      </c>
      <c r="L952" s="83" t="e">
        <f t="shared" si="192"/>
        <v>#REF!</v>
      </c>
      <c r="M952" s="82" t="e">
        <f t="shared" si="195"/>
        <v>#REF!</v>
      </c>
      <c r="N952" s="82" t="e">
        <f t="shared" si="193"/>
        <v>#REF!</v>
      </c>
      <c r="O952" s="82" t="e">
        <f t="shared" si="194"/>
        <v>#REF!</v>
      </c>
      <c r="Q952" s="84" t="str">
        <f t="shared" si="196"/>
        <v/>
      </c>
      <c r="R952" s="85" t="e">
        <f t="shared" si="184"/>
        <v>#REF!</v>
      </c>
      <c r="S952" s="84" t="e">
        <f t="shared" si="184"/>
        <v>#REF!</v>
      </c>
      <c r="T952" s="85" t="e">
        <f t="shared" si="185"/>
        <v>#REF!</v>
      </c>
      <c r="U952" s="85" t="e">
        <f t="shared" si="186"/>
        <v>#REF!</v>
      </c>
      <c r="V952" s="86" t="e">
        <f>#REF!</f>
        <v>#REF!</v>
      </c>
      <c r="W952" s="87">
        <f t="shared" si="187"/>
        <v>0</v>
      </c>
      <c r="X952" s="87">
        <f t="shared" si="187"/>
        <v>0</v>
      </c>
      <c r="Y952" s="88">
        <f t="shared" si="188"/>
        <v>0</v>
      </c>
      <c r="Z952" s="88">
        <f t="shared" si="189"/>
        <v>0</v>
      </c>
      <c r="AA952" s="88">
        <f t="shared" si="190"/>
        <v>4</v>
      </c>
    </row>
    <row r="953" spans="9:27">
      <c r="I953" s="82" t="e">
        <f>IF(#REF!&lt;&gt;"",#REF!,"")</f>
        <v>#REF!</v>
      </c>
      <c r="J953" s="82" t="e">
        <f t="shared" si="191"/>
        <v>#REF!</v>
      </c>
      <c r="L953" s="83" t="e">
        <f t="shared" si="192"/>
        <v>#REF!</v>
      </c>
      <c r="M953" s="82" t="e">
        <f t="shared" si="195"/>
        <v>#REF!</v>
      </c>
      <c r="N953" s="82" t="e">
        <f t="shared" si="193"/>
        <v>#REF!</v>
      </c>
      <c r="O953" s="82" t="e">
        <f t="shared" si="194"/>
        <v>#REF!</v>
      </c>
      <c r="Q953" s="84" t="str">
        <f t="shared" si="196"/>
        <v/>
      </c>
      <c r="R953" s="85" t="e">
        <f t="shared" si="184"/>
        <v>#REF!</v>
      </c>
      <c r="S953" s="84" t="e">
        <f t="shared" si="184"/>
        <v>#REF!</v>
      </c>
      <c r="T953" s="85" t="e">
        <f t="shared" si="185"/>
        <v>#REF!</v>
      </c>
      <c r="U953" s="85" t="e">
        <f t="shared" si="186"/>
        <v>#REF!</v>
      </c>
      <c r="V953" s="86" t="e">
        <f>#REF!</f>
        <v>#REF!</v>
      </c>
      <c r="W953" s="87">
        <f t="shared" si="187"/>
        <v>0</v>
      </c>
      <c r="X953" s="87">
        <f t="shared" si="187"/>
        <v>0</v>
      </c>
      <c r="Y953" s="88">
        <f t="shared" si="188"/>
        <v>0</v>
      </c>
      <c r="Z953" s="88">
        <f t="shared" si="189"/>
        <v>0</v>
      </c>
      <c r="AA953" s="88">
        <f t="shared" si="190"/>
        <v>4</v>
      </c>
    </row>
    <row r="954" spans="9:27">
      <c r="I954" s="82" t="e">
        <f>IF(#REF!&lt;&gt;"",#REF!,"")</f>
        <v>#REF!</v>
      </c>
      <c r="J954" s="82" t="e">
        <f t="shared" si="191"/>
        <v>#REF!</v>
      </c>
      <c r="L954" s="83" t="e">
        <f t="shared" si="192"/>
        <v>#REF!</v>
      </c>
      <c r="M954" s="82" t="e">
        <f t="shared" si="195"/>
        <v>#REF!</v>
      </c>
      <c r="N954" s="82" t="e">
        <f t="shared" si="193"/>
        <v>#REF!</v>
      </c>
      <c r="O954" s="82" t="e">
        <f t="shared" si="194"/>
        <v>#REF!</v>
      </c>
      <c r="Q954" s="84" t="str">
        <f t="shared" si="196"/>
        <v/>
      </c>
      <c r="R954" s="85" t="e">
        <f t="shared" si="184"/>
        <v>#REF!</v>
      </c>
      <c r="S954" s="84" t="e">
        <f t="shared" si="184"/>
        <v>#REF!</v>
      </c>
      <c r="T954" s="85" t="e">
        <f t="shared" si="185"/>
        <v>#REF!</v>
      </c>
      <c r="U954" s="85" t="e">
        <f t="shared" si="186"/>
        <v>#REF!</v>
      </c>
      <c r="V954" s="86" t="e">
        <f>#REF!</f>
        <v>#REF!</v>
      </c>
      <c r="W954" s="87">
        <f t="shared" si="187"/>
        <v>0</v>
      </c>
      <c r="X954" s="87">
        <f t="shared" si="187"/>
        <v>0</v>
      </c>
      <c r="Y954" s="88">
        <f t="shared" si="188"/>
        <v>0</v>
      </c>
      <c r="Z954" s="88">
        <f t="shared" si="189"/>
        <v>0</v>
      </c>
      <c r="AA954" s="88">
        <f t="shared" si="190"/>
        <v>4</v>
      </c>
    </row>
    <row r="955" spans="9:27">
      <c r="I955" s="82" t="e">
        <f>IF(#REF!&lt;&gt;"",#REF!,"")</f>
        <v>#REF!</v>
      </c>
      <c r="J955" s="82" t="e">
        <f t="shared" si="191"/>
        <v>#REF!</v>
      </c>
      <c r="L955" s="83" t="e">
        <f t="shared" si="192"/>
        <v>#REF!</v>
      </c>
      <c r="M955" s="82" t="e">
        <f t="shared" si="195"/>
        <v>#REF!</v>
      </c>
      <c r="N955" s="82" t="e">
        <f t="shared" si="193"/>
        <v>#REF!</v>
      </c>
      <c r="O955" s="82" t="e">
        <f t="shared" si="194"/>
        <v>#REF!</v>
      </c>
      <c r="Q955" s="84" t="str">
        <f t="shared" si="196"/>
        <v/>
      </c>
      <c r="R955" s="85" t="e">
        <f t="shared" si="184"/>
        <v>#REF!</v>
      </c>
      <c r="S955" s="84" t="e">
        <f t="shared" si="184"/>
        <v>#REF!</v>
      </c>
      <c r="T955" s="85" t="e">
        <f t="shared" si="185"/>
        <v>#REF!</v>
      </c>
      <c r="U955" s="85" t="e">
        <f t="shared" si="186"/>
        <v>#REF!</v>
      </c>
      <c r="V955" s="86" t="e">
        <f>#REF!</f>
        <v>#REF!</v>
      </c>
      <c r="W955" s="87">
        <f t="shared" si="187"/>
        <v>0</v>
      </c>
      <c r="X955" s="87">
        <f t="shared" si="187"/>
        <v>0</v>
      </c>
      <c r="Y955" s="88">
        <f t="shared" si="188"/>
        <v>0</v>
      </c>
      <c r="Z955" s="88">
        <f t="shared" si="189"/>
        <v>0</v>
      </c>
      <c r="AA955" s="88">
        <f t="shared" si="190"/>
        <v>4</v>
      </c>
    </row>
    <row r="956" spans="9:27">
      <c r="I956" s="82" t="e">
        <f>IF(#REF!&lt;&gt;"",#REF!,"")</f>
        <v>#REF!</v>
      </c>
      <c r="J956" s="82" t="e">
        <f t="shared" si="191"/>
        <v>#REF!</v>
      </c>
      <c r="L956" s="83" t="e">
        <f t="shared" si="192"/>
        <v>#REF!</v>
      </c>
      <c r="M956" s="82" t="e">
        <f t="shared" si="195"/>
        <v>#REF!</v>
      </c>
      <c r="N956" s="82" t="e">
        <f t="shared" si="193"/>
        <v>#REF!</v>
      </c>
      <c r="O956" s="82" t="e">
        <f t="shared" si="194"/>
        <v>#REF!</v>
      </c>
      <c r="Q956" s="84" t="str">
        <f t="shared" si="196"/>
        <v/>
      </c>
      <c r="R956" s="85" t="e">
        <f t="shared" si="184"/>
        <v>#REF!</v>
      </c>
      <c r="S956" s="84" t="e">
        <f t="shared" si="184"/>
        <v>#REF!</v>
      </c>
      <c r="T956" s="85" t="e">
        <f t="shared" si="185"/>
        <v>#REF!</v>
      </c>
      <c r="U956" s="85" t="e">
        <f t="shared" si="186"/>
        <v>#REF!</v>
      </c>
      <c r="V956" s="86" t="e">
        <f>#REF!</f>
        <v>#REF!</v>
      </c>
      <c r="W956" s="87">
        <f t="shared" si="187"/>
        <v>0</v>
      </c>
      <c r="X956" s="87">
        <f t="shared" si="187"/>
        <v>0</v>
      </c>
      <c r="Y956" s="88">
        <f t="shared" si="188"/>
        <v>0</v>
      </c>
      <c r="Z956" s="88">
        <f t="shared" si="189"/>
        <v>0</v>
      </c>
      <c r="AA956" s="88">
        <f t="shared" si="190"/>
        <v>4</v>
      </c>
    </row>
    <row r="957" spans="9:27">
      <c r="I957" s="82" t="e">
        <f>IF(#REF!&lt;&gt;"",#REF!,"")</f>
        <v>#REF!</v>
      </c>
      <c r="J957" s="82" t="e">
        <f t="shared" si="191"/>
        <v>#REF!</v>
      </c>
      <c r="L957" s="83" t="e">
        <f t="shared" si="192"/>
        <v>#REF!</v>
      </c>
      <c r="M957" s="82" t="e">
        <f t="shared" si="195"/>
        <v>#REF!</v>
      </c>
      <c r="N957" s="82" t="e">
        <f t="shared" si="193"/>
        <v>#REF!</v>
      </c>
      <c r="O957" s="82" t="e">
        <f t="shared" si="194"/>
        <v>#REF!</v>
      </c>
      <c r="Q957" s="84" t="str">
        <f t="shared" si="196"/>
        <v/>
      </c>
      <c r="R957" s="85" t="e">
        <f t="shared" si="184"/>
        <v>#REF!</v>
      </c>
      <c r="S957" s="84" t="e">
        <f t="shared" si="184"/>
        <v>#REF!</v>
      </c>
      <c r="T957" s="85" t="e">
        <f t="shared" si="185"/>
        <v>#REF!</v>
      </c>
      <c r="U957" s="85" t="e">
        <f t="shared" si="186"/>
        <v>#REF!</v>
      </c>
      <c r="V957" s="86" t="e">
        <f>#REF!</f>
        <v>#REF!</v>
      </c>
      <c r="W957" s="87">
        <f t="shared" si="187"/>
        <v>0</v>
      </c>
      <c r="X957" s="87">
        <f t="shared" si="187"/>
        <v>0</v>
      </c>
      <c r="Y957" s="88">
        <f t="shared" si="188"/>
        <v>0</v>
      </c>
      <c r="Z957" s="88">
        <f t="shared" si="189"/>
        <v>0</v>
      </c>
      <c r="AA957" s="88">
        <f t="shared" si="190"/>
        <v>4</v>
      </c>
    </row>
    <row r="958" spans="9:27">
      <c r="I958" s="82" t="e">
        <f>IF(#REF!&lt;&gt;"",#REF!,"")</f>
        <v>#REF!</v>
      </c>
      <c r="J958" s="82" t="e">
        <f t="shared" si="191"/>
        <v>#REF!</v>
      </c>
      <c r="L958" s="83" t="e">
        <f t="shared" si="192"/>
        <v>#REF!</v>
      </c>
      <c r="M958" s="82" t="e">
        <f t="shared" si="195"/>
        <v>#REF!</v>
      </c>
      <c r="N958" s="82" t="e">
        <f t="shared" si="193"/>
        <v>#REF!</v>
      </c>
      <c r="O958" s="82" t="e">
        <f t="shared" si="194"/>
        <v>#REF!</v>
      </c>
      <c r="Q958" s="84" t="str">
        <f t="shared" si="196"/>
        <v/>
      </c>
      <c r="R958" s="85" t="e">
        <f t="shared" si="184"/>
        <v>#REF!</v>
      </c>
      <c r="S958" s="84" t="e">
        <f t="shared" si="184"/>
        <v>#REF!</v>
      </c>
      <c r="T958" s="85" t="e">
        <f t="shared" si="185"/>
        <v>#REF!</v>
      </c>
      <c r="U958" s="85" t="e">
        <f t="shared" si="186"/>
        <v>#REF!</v>
      </c>
      <c r="V958" s="86" t="e">
        <f>#REF!</f>
        <v>#REF!</v>
      </c>
      <c r="W958" s="87">
        <f t="shared" si="187"/>
        <v>0</v>
      </c>
      <c r="X958" s="87">
        <f t="shared" si="187"/>
        <v>0</v>
      </c>
      <c r="Y958" s="88">
        <f t="shared" si="188"/>
        <v>0</v>
      </c>
      <c r="Z958" s="88">
        <f t="shared" si="189"/>
        <v>0</v>
      </c>
      <c r="AA958" s="88">
        <f t="shared" si="190"/>
        <v>4</v>
      </c>
    </row>
    <row r="959" spans="9:27">
      <c r="I959" s="82" t="e">
        <f>IF(#REF!&lt;&gt;"",#REF!,"")</f>
        <v>#REF!</v>
      </c>
      <c r="J959" s="82" t="e">
        <f t="shared" si="191"/>
        <v>#REF!</v>
      </c>
      <c r="L959" s="83" t="e">
        <f t="shared" si="192"/>
        <v>#REF!</v>
      </c>
      <c r="M959" s="82" t="e">
        <f t="shared" si="195"/>
        <v>#REF!</v>
      </c>
      <c r="N959" s="82" t="e">
        <f t="shared" si="193"/>
        <v>#REF!</v>
      </c>
      <c r="O959" s="82" t="e">
        <f t="shared" si="194"/>
        <v>#REF!</v>
      </c>
      <c r="Q959" s="84" t="str">
        <f t="shared" si="196"/>
        <v/>
      </c>
      <c r="R959" s="85" t="e">
        <f t="shared" si="184"/>
        <v>#REF!</v>
      </c>
      <c r="S959" s="84" t="e">
        <f t="shared" si="184"/>
        <v>#REF!</v>
      </c>
      <c r="T959" s="85" t="e">
        <f t="shared" si="185"/>
        <v>#REF!</v>
      </c>
      <c r="U959" s="85" t="e">
        <f t="shared" si="186"/>
        <v>#REF!</v>
      </c>
      <c r="V959" s="86" t="e">
        <f>#REF!</f>
        <v>#REF!</v>
      </c>
      <c r="W959" s="87">
        <f t="shared" si="187"/>
        <v>0</v>
      </c>
      <c r="X959" s="87">
        <f t="shared" si="187"/>
        <v>0</v>
      </c>
      <c r="Y959" s="88">
        <f t="shared" si="188"/>
        <v>0</v>
      </c>
      <c r="Z959" s="88">
        <f t="shared" si="189"/>
        <v>0</v>
      </c>
      <c r="AA959" s="88">
        <f t="shared" si="190"/>
        <v>4</v>
      </c>
    </row>
    <row r="960" spans="9:27">
      <c r="I960" s="82" t="e">
        <f>IF(#REF!&lt;&gt;"",#REF!,"")</f>
        <v>#REF!</v>
      </c>
      <c r="J960" s="82" t="e">
        <f t="shared" si="191"/>
        <v>#REF!</v>
      </c>
      <c r="L960" s="83" t="e">
        <f t="shared" si="192"/>
        <v>#REF!</v>
      </c>
      <c r="M960" s="82" t="e">
        <f t="shared" si="195"/>
        <v>#REF!</v>
      </c>
      <c r="N960" s="82" t="e">
        <f t="shared" si="193"/>
        <v>#REF!</v>
      </c>
      <c r="O960" s="82" t="e">
        <f t="shared" si="194"/>
        <v>#REF!</v>
      </c>
      <c r="Q960" s="84" t="str">
        <f t="shared" si="196"/>
        <v/>
      </c>
      <c r="R960" s="85" t="e">
        <f t="shared" ref="R960:S986" si="197">IF(L960="","",L960)</f>
        <v>#REF!</v>
      </c>
      <c r="S960" s="84" t="e">
        <f t="shared" si="197"/>
        <v>#REF!</v>
      </c>
      <c r="T960" s="85" t="e">
        <f t="shared" ref="T960:T986" si="198">IF(W960=1,"",N960)</f>
        <v>#REF!</v>
      </c>
      <c r="U960" s="85" t="e">
        <f t="shared" ref="U960:U986" si="199">IF(OR(W960=1,X960=1),"",O960)</f>
        <v>#REF!</v>
      </c>
      <c r="V960" s="86" t="e">
        <f>#REF!</f>
        <v>#REF!</v>
      </c>
      <c r="W960" s="87">
        <f t="shared" si="187"/>
        <v>0</v>
      </c>
      <c r="X960" s="87">
        <f t="shared" si="187"/>
        <v>0</v>
      </c>
      <c r="Y960" s="88">
        <f t="shared" si="188"/>
        <v>0</v>
      </c>
      <c r="Z960" s="88">
        <f t="shared" si="189"/>
        <v>0</v>
      </c>
      <c r="AA960" s="88">
        <f t="shared" si="190"/>
        <v>4</v>
      </c>
    </row>
    <row r="961" spans="9:27">
      <c r="I961" s="82" t="e">
        <f>IF(#REF!&lt;&gt;"",#REF!,"")</f>
        <v>#REF!</v>
      </c>
      <c r="J961" s="82" t="e">
        <f t="shared" si="191"/>
        <v>#REF!</v>
      </c>
      <c r="L961" s="83" t="e">
        <f t="shared" si="192"/>
        <v>#REF!</v>
      </c>
      <c r="M961" s="82" t="e">
        <f t="shared" si="195"/>
        <v>#REF!</v>
      </c>
      <c r="N961" s="82" t="e">
        <f t="shared" si="193"/>
        <v>#REF!</v>
      </c>
      <c r="O961" s="82" t="e">
        <f t="shared" si="194"/>
        <v>#REF!</v>
      </c>
      <c r="Q961" s="84" t="str">
        <f t="shared" si="196"/>
        <v/>
      </c>
      <c r="R961" s="85" t="e">
        <f t="shared" si="197"/>
        <v>#REF!</v>
      </c>
      <c r="S961" s="84" t="e">
        <f t="shared" si="197"/>
        <v>#REF!</v>
      </c>
      <c r="T961" s="85" t="e">
        <f t="shared" si="198"/>
        <v>#REF!</v>
      </c>
      <c r="U961" s="85" t="e">
        <f t="shared" si="199"/>
        <v>#REF!</v>
      </c>
      <c r="V961" s="86" t="e">
        <f>#REF!</f>
        <v>#REF!</v>
      </c>
      <c r="W961" s="87">
        <f t="shared" ref="W961:X986" si="200">COUNTIFS(R961,"&gt;&lt;")</f>
        <v>0</v>
      </c>
      <c r="X961" s="87">
        <f t="shared" si="200"/>
        <v>0</v>
      </c>
      <c r="Y961" s="88">
        <f t="shared" ref="Y961:Y986" si="201">COUNTIFS(R961:U961,"*")</f>
        <v>0</v>
      </c>
      <c r="Z961" s="88">
        <f t="shared" ref="Z961:Z986" si="202">COUNTIFS(R961:U961,"&gt;&lt;")</f>
        <v>0</v>
      </c>
      <c r="AA961" s="88">
        <f t="shared" ref="AA961:AA986" si="203">COUNTIFS(R961:U961,"&lt;&gt;")</f>
        <v>4</v>
      </c>
    </row>
    <row r="962" spans="9:27">
      <c r="I962" s="82" t="e">
        <f>IF(#REF!&lt;&gt;"",#REF!,"")</f>
        <v>#REF!</v>
      </c>
      <c r="J962" s="82" t="e">
        <f t="shared" si="191"/>
        <v>#REF!</v>
      </c>
      <c r="L962" s="83" t="e">
        <f t="shared" si="192"/>
        <v>#REF!</v>
      </c>
      <c r="M962" s="82" t="e">
        <f t="shared" si="195"/>
        <v>#REF!</v>
      </c>
      <c r="N962" s="82" t="e">
        <f t="shared" si="193"/>
        <v>#REF!</v>
      </c>
      <c r="O962" s="82" t="e">
        <f t="shared" si="194"/>
        <v>#REF!</v>
      </c>
      <c r="Q962" s="84" t="str">
        <f t="shared" si="196"/>
        <v/>
      </c>
      <c r="R962" s="85" t="e">
        <f t="shared" si="197"/>
        <v>#REF!</v>
      </c>
      <c r="S962" s="84" t="e">
        <f t="shared" si="197"/>
        <v>#REF!</v>
      </c>
      <c r="T962" s="85" t="e">
        <f t="shared" si="198"/>
        <v>#REF!</v>
      </c>
      <c r="U962" s="85" t="e">
        <f t="shared" si="199"/>
        <v>#REF!</v>
      </c>
      <c r="V962" s="86" t="e">
        <f>#REF!</f>
        <v>#REF!</v>
      </c>
      <c r="W962" s="87">
        <f t="shared" si="200"/>
        <v>0</v>
      </c>
      <c r="X962" s="87">
        <f t="shared" si="200"/>
        <v>0</v>
      </c>
      <c r="Y962" s="88">
        <f t="shared" si="201"/>
        <v>0</v>
      </c>
      <c r="Z962" s="88">
        <f t="shared" si="202"/>
        <v>0</v>
      </c>
      <c r="AA962" s="88">
        <f t="shared" si="203"/>
        <v>4</v>
      </c>
    </row>
    <row r="963" spans="9:27">
      <c r="I963" s="82" t="e">
        <f>IF(#REF!&lt;&gt;"",#REF!,"")</f>
        <v>#REF!</v>
      </c>
      <c r="J963" s="82" t="e">
        <f t="shared" ref="J963:J988" si="204">LEFT(I963,1)</f>
        <v>#REF!</v>
      </c>
      <c r="L963" s="83" t="e">
        <f t="shared" ref="L963:L986" si="205">IF(OR(J963="E",J963="L",J963="M"),"",I963)</f>
        <v>#REF!</v>
      </c>
      <c r="M963" s="82" t="e">
        <f t="shared" si="195"/>
        <v>#REF!</v>
      </c>
      <c r="N963" s="82" t="e">
        <f t="shared" ref="N963:N986" si="206">IF(OR(J963="D",J963="E",J963="L"),"",I963)</f>
        <v>#REF!</v>
      </c>
      <c r="O963" s="82" t="e">
        <f t="shared" ref="O963:O986" si="207">IF(OR(J963="D",J963="E",J963="M"),"",I963)</f>
        <v>#REF!</v>
      </c>
      <c r="Q963" s="84" t="str">
        <f t="shared" si="196"/>
        <v/>
      </c>
      <c r="R963" s="85" t="e">
        <f t="shared" si="197"/>
        <v>#REF!</v>
      </c>
      <c r="S963" s="84" t="e">
        <f t="shared" si="197"/>
        <v>#REF!</v>
      </c>
      <c r="T963" s="85" t="e">
        <f t="shared" si="198"/>
        <v>#REF!</v>
      </c>
      <c r="U963" s="85" t="e">
        <f t="shared" si="199"/>
        <v>#REF!</v>
      </c>
      <c r="V963" s="86" t="e">
        <f>#REF!</f>
        <v>#REF!</v>
      </c>
      <c r="W963" s="87">
        <f t="shared" si="200"/>
        <v>0</v>
      </c>
      <c r="X963" s="87">
        <f t="shared" si="200"/>
        <v>0</v>
      </c>
      <c r="Y963" s="88">
        <f t="shared" si="201"/>
        <v>0</v>
      </c>
      <c r="Z963" s="88">
        <f t="shared" si="202"/>
        <v>0</v>
      </c>
      <c r="AA963" s="88">
        <f t="shared" si="203"/>
        <v>4</v>
      </c>
    </row>
    <row r="964" spans="9:27">
      <c r="I964" s="82" t="e">
        <f>IF(#REF!&lt;&gt;"",#REF!,"")</f>
        <v>#REF!</v>
      </c>
      <c r="J964" s="82" t="e">
        <f t="shared" si="204"/>
        <v>#REF!</v>
      </c>
      <c r="L964" s="83" t="e">
        <f t="shared" si="205"/>
        <v>#REF!</v>
      </c>
      <c r="M964" s="82" t="e">
        <f t="shared" si="195"/>
        <v>#REF!</v>
      </c>
      <c r="N964" s="82" t="e">
        <f t="shared" si="206"/>
        <v>#REF!</v>
      </c>
      <c r="O964" s="82" t="e">
        <f t="shared" si="207"/>
        <v>#REF!</v>
      </c>
      <c r="Q964" s="84" t="str">
        <f t="shared" si="196"/>
        <v/>
      </c>
      <c r="R964" s="85" t="e">
        <f t="shared" si="197"/>
        <v>#REF!</v>
      </c>
      <c r="S964" s="84" t="e">
        <f t="shared" si="197"/>
        <v>#REF!</v>
      </c>
      <c r="T964" s="85" t="e">
        <f t="shared" si="198"/>
        <v>#REF!</v>
      </c>
      <c r="U964" s="85" t="e">
        <f t="shared" si="199"/>
        <v>#REF!</v>
      </c>
      <c r="V964" s="86" t="e">
        <f>#REF!</f>
        <v>#REF!</v>
      </c>
      <c r="W964" s="87">
        <f t="shared" si="200"/>
        <v>0</v>
      </c>
      <c r="X964" s="87">
        <f t="shared" si="200"/>
        <v>0</v>
      </c>
      <c r="Y964" s="88">
        <f t="shared" si="201"/>
        <v>0</v>
      </c>
      <c r="Z964" s="88">
        <f t="shared" si="202"/>
        <v>0</v>
      </c>
      <c r="AA964" s="88">
        <f t="shared" si="203"/>
        <v>4</v>
      </c>
    </row>
    <row r="965" spans="9:27">
      <c r="I965" s="82" t="e">
        <f>IF(#REF!&lt;&gt;"",#REF!,"")</f>
        <v>#REF!</v>
      </c>
      <c r="J965" s="82" t="e">
        <f t="shared" si="204"/>
        <v>#REF!</v>
      </c>
      <c r="L965" s="83" t="e">
        <f t="shared" si="205"/>
        <v>#REF!</v>
      </c>
      <c r="M965" s="82" t="e">
        <f t="shared" si="195"/>
        <v>#REF!</v>
      </c>
      <c r="N965" s="82" t="e">
        <f t="shared" si="206"/>
        <v>#REF!</v>
      </c>
      <c r="O965" s="82" t="e">
        <f t="shared" si="207"/>
        <v>#REF!</v>
      </c>
      <c r="Q965" s="84" t="str">
        <f t="shared" si="196"/>
        <v/>
      </c>
      <c r="R965" s="85" t="e">
        <f t="shared" si="197"/>
        <v>#REF!</v>
      </c>
      <c r="S965" s="84" t="e">
        <f t="shared" si="197"/>
        <v>#REF!</v>
      </c>
      <c r="T965" s="85" t="e">
        <f t="shared" si="198"/>
        <v>#REF!</v>
      </c>
      <c r="U965" s="85" t="e">
        <f t="shared" si="199"/>
        <v>#REF!</v>
      </c>
      <c r="V965" s="86" t="e">
        <f>#REF!</f>
        <v>#REF!</v>
      </c>
      <c r="W965" s="87">
        <f t="shared" si="200"/>
        <v>0</v>
      </c>
      <c r="X965" s="87">
        <f t="shared" si="200"/>
        <v>0</v>
      </c>
      <c r="Y965" s="88">
        <f t="shared" si="201"/>
        <v>0</v>
      </c>
      <c r="Z965" s="88">
        <f t="shared" si="202"/>
        <v>0</v>
      </c>
      <c r="AA965" s="88">
        <f t="shared" si="203"/>
        <v>4</v>
      </c>
    </row>
    <row r="966" spans="9:27">
      <c r="I966" s="82" t="e">
        <f>IF(#REF!&lt;&gt;"",#REF!,"")</f>
        <v>#REF!</v>
      </c>
      <c r="J966" s="82" t="e">
        <f t="shared" si="204"/>
        <v>#REF!</v>
      </c>
      <c r="L966" s="83" t="e">
        <f t="shared" si="205"/>
        <v>#REF!</v>
      </c>
      <c r="M966" s="82" t="e">
        <f t="shared" ref="M966:M986" si="208">IF(OR(J966="D",J966="L",J966="M"),"",I966)</f>
        <v>#REF!</v>
      </c>
      <c r="N966" s="82" t="e">
        <f t="shared" si="206"/>
        <v>#REF!</v>
      </c>
      <c r="O966" s="82" t="e">
        <f t="shared" si="207"/>
        <v>#REF!</v>
      </c>
      <c r="Q966" s="84" t="str">
        <f t="shared" si="196"/>
        <v/>
      </c>
      <c r="R966" s="85" t="e">
        <f t="shared" si="197"/>
        <v>#REF!</v>
      </c>
      <c r="S966" s="84" t="e">
        <f t="shared" si="197"/>
        <v>#REF!</v>
      </c>
      <c r="T966" s="85" t="e">
        <f t="shared" si="198"/>
        <v>#REF!</v>
      </c>
      <c r="U966" s="85" t="e">
        <f t="shared" si="199"/>
        <v>#REF!</v>
      </c>
      <c r="V966" s="86" t="e">
        <f>#REF!</f>
        <v>#REF!</v>
      </c>
      <c r="W966" s="87">
        <f t="shared" si="200"/>
        <v>0</v>
      </c>
      <c r="X966" s="87">
        <f t="shared" si="200"/>
        <v>0</v>
      </c>
      <c r="Y966" s="88">
        <f t="shared" si="201"/>
        <v>0</v>
      </c>
      <c r="Z966" s="88">
        <f t="shared" si="202"/>
        <v>0</v>
      </c>
      <c r="AA966" s="88">
        <f t="shared" si="203"/>
        <v>4</v>
      </c>
    </row>
    <row r="967" spans="9:27">
      <c r="I967" s="82" t="e">
        <f>IF(#REF!&lt;&gt;"",#REF!,"")</f>
        <v>#REF!</v>
      </c>
      <c r="J967" s="82" t="e">
        <f t="shared" si="204"/>
        <v>#REF!</v>
      </c>
      <c r="L967" s="83" t="e">
        <f t="shared" si="205"/>
        <v>#REF!</v>
      </c>
      <c r="M967" s="82" t="e">
        <f t="shared" si="208"/>
        <v>#REF!</v>
      </c>
      <c r="N967" s="82" t="e">
        <f t="shared" si="206"/>
        <v>#REF!</v>
      </c>
      <c r="O967" s="82" t="e">
        <f t="shared" si="207"/>
        <v>#REF!</v>
      </c>
      <c r="Q967" s="84" t="str">
        <f t="shared" si="196"/>
        <v/>
      </c>
      <c r="R967" s="85" t="e">
        <f t="shared" si="197"/>
        <v>#REF!</v>
      </c>
      <c r="S967" s="84" t="e">
        <f t="shared" si="197"/>
        <v>#REF!</v>
      </c>
      <c r="T967" s="85" t="e">
        <f t="shared" si="198"/>
        <v>#REF!</v>
      </c>
      <c r="U967" s="85" t="e">
        <f t="shared" si="199"/>
        <v>#REF!</v>
      </c>
      <c r="V967" s="86" t="e">
        <f>#REF!</f>
        <v>#REF!</v>
      </c>
      <c r="W967" s="87">
        <f t="shared" si="200"/>
        <v>0</v>
      </c>
      <c r="X967" s="87">
        <f t="shared" si="200"/>
        <v>0</v>
      </c>
      <c r="Y967" s="88">
        <f t="shared" si="201"/>
        <v>0</v>
      </c>
      <c r="Z967" s="88">
        <f t="shared" si="202"/>
        <v>0</v>
      </c>
      <c r="AA967" s="88">
        <f t="shared" si="203"/>
        <v>4</v>
      </c>
    </row>
    <row r="968" spans="9:27">
      <c r="I968" s="82" t="e">
        <f>IF(#REF!&lt;&gt;"",#REF!,"")</f>
        <v>#REF!</v>
      </c>
      <c r="J968" s="82" t="e">
        <f t="shared" si="204"/>
        <v>#REF!</v>
      </c>
      <c r="L968" s="83" t="e">
        <f t="shared" si="205"/>
        <v>#REF!</v>
      </c>
      <c r="M968" s="82" t="e">
        <f t="shared" si="208"/>
        <v>#REF!</v>
      </c>
      <c r="N968" s="82" t="e">
        <f t="shared" si="206"/>
        <v>#REF!</v>
      </c>
      <c r="O968" s="82" t="e">
        <f t="shared" si="207"/>
        <v>#REF!</v>
      </c>
      <c r="Q968" s="84" t="str">
        <f t="shared" si="196"/>
        <v/>
      </c>
      <c r="R968" s="85" t="e">
        <f t="shared" si="197"/>
        <v>#REF!</v>
      </c>
      <c r="S968" s="84" t="e">
        <f t="shared" si="197"/>
        <v>#REF!</v>
      </c>
      <c r="T968" s="85" t="e">
        <f t="shared" si="198"/>
        <v>#REF!</v>
      </c>
      <c r="U968" s="85" t="e">
        <f t="shared" si="199"/>
        <v>#REF!</v>
      </c>
      <c r="V968" s="86" t="e">
        <f>#REF!</f>
        <v>#REF!</v>
      </c>
      <c r="W968" s="87">
        <f t="shared" si="200"/>
        <v>0</v>
      </c>
      <c r="X968" s="87">
        <f t="shared" si="200"/>
        <v>0</v>
      </c>
      <c r="Y968" s="88">
        <f t="shared" si="201"/>
        <v>0</v>
      </c>
      <c r="Z968" s="88">
        <f t="shared" si="202"/>
        <v>0</v>
      </c>
      <c r="AA968" s="88">
        <f t="shared" si="203"/>
        <v>4</v>
      </c>
    </row>
    <row r="969" spans="9:27">
      <c r="I969" s="82" t="e">
        <f>IF(#REF!&lt;&gt;"",#REF!,"")</f>
        <v>#REF!</v>
      </c>
      <c r="J969" s="82" t="e">
        <f t="shared" si="204"/>
        <v>#REF!</v>
      </c>
      <c r="L969" s="83" t="e">
        <f t="shared" si="205"/>
        <v>#REF!</v>
      </c>
      <c r="M969" s="82" t="e">
        <f t="shared" si="208"/>
        <v>#REF!</v>
      </c>
      <c r="N969" s="82" t="e">
        <f t="shared" si="206"/>
        <v>#REF!</v>
      </c>
      <c r="O969" s="82" t="e">
        <f t="shared" si="207"/>
        <v>#REF!</v>
      </c>
      <c r="Q969" s="84" t="str">
        <f t="shared" si="196"/>
        <v/>
      </c>
      <c r="R969" s="85" t="e">
        <f t="shared" si="197"/>
        <v>#REF!</v>
      </c>
      <c r="S969" s="84" t="e">
        <f t="shared" si="197"/>
        <v>#REF!</v>
      </c>
      <c r="T969" s="85" t="e">
        <f t="shared" si="198"/>
        <v>#REF!</v>
      </c>
      <c r="U969" s="85" t="e">
        <f t="shared" si="199"/>
        <v>#REF!</v>
      </c>
      <c r="V969" s="86" t="e">
        <f>#REF!</f>
        <v>#REF!</v>
      </c>
      <c r="W969" s="87">
        <f t="shared" si="200"/>
        <v>0</v>
      </c>
      <c r="X969" s="87">
        <f t="shared" si="200"/>
        <v>0</v>
      </c>
      <c r="Y969" s="88">
        <f t="shared" si="201"/>
        <v>0</v>
      </c>
      <c r="Z969" s="88">
        <f t="shared" si="202"/>
        <v>0</v>
      </c>
      <c r="AA969" s="88">
        <f t="shared" si="203"/>
        <v>4</v>
      </c>
    </row>
    <row r="970" spans="9:27">
      <c r="I970" s="82" t="e">
        <f>IF(#REF!&lt;&gt;"",#REF!,"")</f>
        <v>#REF!</v>
      </c>
      <c r="J970" s="82" t="e">
        <f t="shared" si="204"/>
        <v>#REF!</v>
      </c>
      <c r="L970" s="83" t="e">
        <f t="shared" si="205"/>
        <v>#REF!</v>
      </c>
      <c r="M970" s="82" t="e">
        <f t="shared" si="208"/>
        <v>#REF!</v>
      </c>
      <c r="N970" s="82" t="e">
        <f t="shared" si="206"/>
        <v>#REF!</v>
      </c>
      <c r="O970" s="82" t="e">
        <f t="shared" si="207"/>
        <v>#REF!</v>
      </c>
      <c r="Q970" s="84" t="str">
        <f t="shared" si="196"/>
        <v/>
      </c>
      <c r="R970" s="85" t="e">
        <f t="shared" si="197"/>
        <v>#REF!</v>
      </c>
      <c r="S970" s="84" t="e">
        <f t="shared" si="197"/>
        <v>#REF!</v>
      </c>
      <c r="T970" s="85" t="e">
        <f t="shared" si="198"/>
        <v>#REF!</v>
      </c>
      <c r="U970" s="85" t="e">
        <f t="shared" si="199"/>
        <v>#REF!</v>
      </c>
      <c r="V970" s="86" t="e">
        <f>#REF!</f>
        <v>#REF!</v>
      </c>
      <c r="W970" s="87">
        <f t="shared" si="200"/>
        <v>0</v>
      </c>
      <c r="X970" s="87">
        <f t="shared" si="200"/>
        <v>0</v>
      </c>
      <c r="Y970" s="88">
        <f t="shared" si="201"/>
        <v>0</v>
      </c>
      <c r="Z970" s="88">
        <f t="shared" si="202"/>
        <v>0</v>
      </c>
      <c r="AA970" s="88">
        <f t="shared" si="203"/>
        <v>4</v>
      </c>
    </row>
    <row r="971" spans="9:27">
      <c r="I971" s="82" t="e">
        <f>IF(#REF!&lt;&gt;"",#REF!,"")</f>
        <v>#REF!</v>
      </c>
      <c r="J971" s="82" t="e">
        <f t="shared" si="204"/>
        <v>#REF!</v>
      </c>
      <c r="L971" s="83" t="e">
        <f t="shared" si="205"/>
        <v>#REF!</v>
      </c>
      <c r="M971" s="82" t="e">
        <f t="shared" si="208"/>
        <v>#REF!</v>
      </c>
      <c r="N971" s="82" t="e">
        <f t="shared" si="206"/>
        <v>#REF!</v>
      </c>
      <c r="O971" s="82" t="e">
        <f t="shared" si="207"/>
        <v>#REF!</v>
      </c>
      <c r="Q971" s="84" t="str">
        <f t="shared" si="196"/>
        <v/>
      </c>
      <c r="R971" s="85" t="e">
        <f t="shared" si="197"/>
        <v>#REF!</v>
      </c>
      <c r="S971" s="84" t="e">
        <f t="shared" si="197"/>
        <v>#REF!</v>
      </c>
      <c r="T971" s="85" t="e">
        <f t="shared" si="198"/>
        <v>#REF!</v>
      </c>
      <c r="U971" s="85" t="e">
        <f t="shared" si="199"/>
        <v>#REF!</v>
      </c>
      <c r="V971" s="86" t="e">
        <f>#REF!</f>
        <v>#REF!</v>
      </c>
      <c r="W971" s="87">
        <f t="shared" si="200"/>
        <v>0</v>
      </c>
      <c r="X971" s="87">
        <f t="shared" si="200"/>
        <v>0</v>
      </c>
      <c r="Y971" s="88">
        <f t="shared" si="201"/>
        <v>0</v>
      </c>
      <c r="Z971" s="88">
        <f t="shared" si="202"/>
        <v>0</v>
      </c>
      <c r="AA971" s="88">
        <f t="shared" si="203"/>
        <v>4</v>
      </c>
    </row>
    <row r="972" spans="9:27">
      <c r="I972" s="82" t="e">
        <f>IF(#REF!&lt;&gt;"",#REF!,"")</f>
        <v>#REF!</v>
      </c>
      <c r="J972" s="82" t="e">
        <f t="shared" si="204"/>
        <v>#REF!</v>
      </c>
      <c r="L972" s="83" t="e">
        <f t="shared" si="205"/>
        <v>#REF!</v>
      </c>
      <c r="M972" s="82" t="e">
        <f t="shared" si="208"/>
        <v>#REF!</v>
      </c>
      <c r="N972" s="82" t="e">
        <f t="shared" si="206"/>
        <v>#REF!</v>
      </c>
      <c r="O972" s="82" t="e">
        <f t="shared" si="207"/>
        <v>#REF!</v>
      </c>
      <c r="Q972" s="84" t="str">
        <f t="shared" si="196"/>
        <v/>
      </c>
      <c r="R972" s="85" t="e">
        <f t="shared" si="197"/>
        <v>#REF!</v>
      </c>
      <c r="S972" s="84" t="e">
        <f t="shared" si="197"/>
        <v>#REF!</v>
      </c>
      <c r="T972" s="85" t="e">
        <f t="shared" si="198"/>
        <v>#REF!</v>
      </c>
      <c r="U972" s="85" t="e">
        <f t="shared" si="199"/>
        <v>#REF!</v>
      </c>
      <c r="V972" s="86" t="e">
        <f>#REF!</f>
        <v>#REF!</v>
      </c>
      <c r="W972" s="87">
        <f t="shared" si="200"/>
        <v>0</v>
      </c>
      <c r="X972" s="87">
        <f t="shared" si="200"/>
        <v>0</v>
      </c>
      <c r="Y972" s="88">
        <f t="shared" si="201"/>
        <v>0</v>
      </c>
      <c r="Z972" s="88">
        <f t="shared" si="202"/>
        <v>0</v>
      </c>
      <c r="AA972" s="88">
        <f t="shared" si="203"/>
        <v>4</v>
      </c>
    </row>
    <row r="973" spans="9:27">
      <c r="I973" s="82" t="e">
        <f>IF(#REF!&lt;&gt;"",#REF!,"")</f>
        <v>#REF!</v>
      </c>
      <c r="J973" s="82" t="e">
        <f t="shared" si="204"/>
        <v>#REF!</v>
      </c>
      <c r="L973" s="83" t="e">
        <f t="shared" si="205"/>
        <v>#REF!</v>
      </c>
      <c r="M973" s="82" t="e">
        <f t="shared" si="208"/>
        <v>#REF!</v>
      </c>
      <c r="N973" s="82" t="e">
        <f t="shared" si="206"/>
        <v>#REF!</v>
      </c>
      <c r="O973" s="82" t="e">
        <f t="shared" si="207"/>
        <v>#REF!</v>
      </c>
      <c r="Q973" s="84" t="str">
        <f t="shared" si="196"/>
        <v/>
      </c>
      <c r="R973" s="85" t="e">
        <f t="shared" si="197"/>
        <v>#REF!</v>
      </c>
      <c r="S973" s="84" t="e">
        <f t="shared" si="197"/>
        <v>#REF!</v>
      </c>
      <c r="T973" s="85" t="e">
        <f t="shared" si="198"/>
        <v>#REF!</v>
      </c>
      <c r="U973" s="85" t="e">
        <f t="shared" si="199"/>
        <v>#REF!</v>
      </c>
      <c r="V973" s="86" t="e">
        <f>#REF!</f>
        <v>#REF!</v>
      </c>
      <c r="W973" s="87">
        <f t="shared" si="200"/>
        <v>0</v>
      </c>
      <c r="X973" s="87">
        <f t="shared" si="200"/>
        <v>0</v>
      </c>
      <c r="Y973" s="88">
        <f t="shared" si="201"/>
        <v>0</v>
      </c>
      <c r="Z973" s="88">
        <f t="shared" si="202"/>
        <v>0</v>
      </c>
      <c r="AA973" s="88">
        <f t="shared" si="203"/>
        <v>4</v>
      </c>
    </row>
    <row r="974" spans="9:27">
      <c r="I974" s="82" t="e">
        <f>IF(#REF!&lt;&gt;"",#REF!,"")</f>
        <v>#REF!</v>
      </c>
      <c r="J974" s="82" t="e">
        <f t="shared" si="204"/>
        <v>#REF!</v>
      </c>
      <c r="L974" s="83" t="e">
        <f t="shared" si="205"/>
        <v>#REF!</v>
      </c>
      <c r="M974" s="82" t="e">
        <f t="shared" si="208"/>
        <v>#REF!</v>
      </c>
      <c r="N974" s="82" t="e">
        <f t="shared" si="206"/>
        <v>#REF!</v>
      </c>
      <c r="O974" s="82" t="e">
        <f t="shared" si="207"/>
        <v>#REF!</v>
      </c>
      <c r="Q974" s="84" t="str">
        <f t="shared" si="196"/>
        <v/>
      </c>
      <c r="R974" s="85" t="e">
        <f t="shared" si="197"/>
        <v>#REF!</v>
      </c>
      <c r="S974" s="84" t="e">
        <f t="shared" si="197"/>
        <v>#REF!</v>
      </c>
      <c r="T974" s="85" t="e">
        <f t="shared" si="198"/>
        <v>#REF!</v>
      </c>
      <c r="U974" s="85" t="e">
        <f t="shared" si="199"/>
        <v>#REF!</v>
      </c>
      <c r="V974" s="86" t="e">
        <f>#REF!</f>
        <v>#REF!</v>
      </c>
      <c r="W974" s="87">
        <f t="shared" si="200"/>
        <v>0</v>
      </c>
      <c r="X974" s="87">
        <f t="shared" si="200"/>
        <v>0</v>
      </c>
      <c r="Y974" s="88">
        <f t="shared" si="201"/>
        <v>0</v>
      </c>
      <c r="Z974" s="88">
        <f t="shared" si="202"/>
        <v>0</v>
      </c>
      <c r="AA974" s="88">
        <f t="shared" si="203"/>
        <v>4</v>
      </c>
    </row>
    <row r="975" spans="9:27">
      <c r="I975" s="82" t="e">
        <f>IF(#REF!&lt;&gt;"",#REF!,"")</f>
        <v>#REF!</v>
      </c>
      <c r="J975" s="82" t="e">
        <f t="shared" si="204"/>
        <v>#REF!</v>
      </c>
      <c r="L975" s="83" t="e">
        <f t="shared" si="205"/>
        <v>#REF!</v>
      </c>
      <c r="M975" s="82" t="e">
        <f t="shared" si="208"/>
        <v>#REF!</v>
      </c>
      <c r="N975" s="82" t="e">
        <f t="shared" si="206"/>
        <v>#REF!</v>
      </c>
      <c r="O975" s="82" t="e">
        <f t="shared" si="207"/>
        <v>#REF!</v>
      </c>
      <c r="Q975" s="84" t="str">
        <f t="shared" si="196"/>
        <v/>
      </c>
      <c r="R975" s="85" t="e">
        <f t="shared" si="197"/>
        <v>#REF!</v>
      </c>
      <c r="S975" s="84" t="e">
        <f t="shared" si="197"/>
        <v>#REF!</v>
      </c>
      <c r="T975" s="85" t="e">
        <f t="shared" si="198"/>
        <v>#REF!</v>
      </c>
      <c r="U975" s="85" t="e">
        <f t="shared" si="199"/>
        <v>#REF!</v>
      </c>
      <c r="V975" s="86" t="e">
        <f>#REF!</f>
        <v>#REF!</v>
      </c>
      <c r="W975" s="87">
        <f t="shared" si="200"/>
        <v>0</v>
      </c>
      <c r="X975" s="87">
        <f t="shared" si="200"/>
        <v>0</v>
      </c>
      <c r="Y975" s="88">
        <f t="shared" si="201"/>
        <v>0</v>
      </c>
      <c r="Z975" s="88">
        <f t="shared" si="202"/>
        <v>0</v>
      </c>
      <c r="AA975" s="88">
        <f t="shared" si="203"/>
        <v>4</v>
      </c>
    </row>
    <row r="976" spans="9:27">
      <c r="I976" s="82" t="e">
        <f>IF(#REF!&lt;&gt;"",#REF!,"")</f>
        <v>#REF!</v>
      </c>
      <c r="J976" s="82" t="e">
        <f t="shared" si="204"/>
        <v>#REF!</v>
      </c>
      <c r="L976" s="83" t="e">
        <f t="shared" si="205"/>
        <v>#REF!</v>
      </c>
      <c r="M976" s="82" t="e">
        <f t="shared" si="208"/>
        <v>#REF!</v>
      </c>
      <c r="N976" s="82" t="e">
        <f t="shared" si="206"/>
        <v>#REF!</v>
      </c>
      <c r="O976" s="82" t="e">
        <f t="shared" si="207"/>
        <v>#REF!</v>
      </c>
      <c r="Q976" s="84" t="str">
        <f t="shared" si="196"/>
        <v/>
      </c>
      <c r="R976" s="85" t="e">
        <f t="shared" si="197"/>
        <v>#REF!</v>
      </c>
      <c r="S976" s="84" t="e">
        <f t="shared" si="197"/>
        <v>#REF!</v>
      </c>
      <c r="T976" s="85" t="e">
        <f t="shared" si="198"/>
        <v>#REF!</v>
      </c>
      <c r="U976" s="85" t="e">
        <f t="shared" si="199"/>
        <v>#REF!</v>
      </c>
      <c r="V976" s="86" t="e">
        <f>#REF!</f>
        <v>#REF!</v>
      </c>
      <c r="W976" s="87">
        <f t="shared" si="200"/>
        <v>0</v>
      </c>
      <c r="X976" s="87">
        <f t="shared" si="200"/>
        <v>0</v>
      </c>
      <c r="Y976" s="88">
        <f t="shared" si="201"/>
        <v>0</v>
      </c>
      <c r="Z976" s="88">
        <f t="shared" si="202"/>
        <v>0</v>
      </c>
      <c r="AA976" s="88">
        <f t="shared" si="203"/>
        <v>4</v>
      </c>
    </row>
    <row r="977" spans="9:27">
      <c r="I977" s="82" t="e">
        <f>IF(#REF!&lt;&gt;"",#REF!,"")</f>
        <v>#REF!</v>
      </c>
      <c r="J977" s="82" t="e">
        <f t="shared" si="204"/>
        <v>#REF!</v>
      </c>
      <c r="L977" s="83" t="e">
        <f t="shared" si="205"/>
        <v>#REF!</v>
      </c>
      <c r="M977" s="82" t="e">
        <f t="shared" si="208"/>
        <v>#REF!</v>
      </c>
      <c r="N977" s="82" t="e">
        <f t="shared" si="206"/>
        <v>#REF!</v>
      </c>
      <c r="O977" s="82" t="e">
        <f t="shared" si="207"/>
        <v>#REF!</v>
      </c>
      <c r="Q977" s="84" t="str">
        <f t="shared" si="196"/>
        <v/>
      </c>
      <c r="R977" s="85" t="e">
        <f t="shared" si="197"/>
        <v>#REF!</v>
      </c>
      <c r="S977" s="84" t="e">
        <f t="shared" si="197"/>
        <v>#REF!</v>
      </c>
      <c r="T977" s="85" t="e">
        <f t="shared" si="198"/>
        <v>#REF!</v>
      </c>
      <c r="U977" s="85" t="e">
        <f t="shared" si="199"/>
        <v>#REF!</v>
      </c>
      <c r="V977" s="86" t="e">
        <f>#REF!</f>
        <v>#REF!</v>
      </c>
      <c r="W977" s="87">
        <f t="shared" si="200"/>
        <v>0</v>
      </c>
      <c r="X977" s="87">
        <f t="shared" si="200"/>
        <v>0</v>
      </c>
      <c r="Y977" s="88">
        <f t="shared" si="201"/>
        <v>0</v>
      </c>
      <c r="Z977" s="88">
        <f t="shared" si="202"/>
        <v>0</v>
      </c>
      <c r="AA977" s="88">
        <f t="shared" si="203"/>
        <v>4</v>
      </c>
    </row>
    <row r="978" spans="9:27">
      <c r="I978" s="82" t="e">
        <f>IF(#REF!&lt;&gt;"",#REF!,"")</f>
        <v>#REF!</v>
      </c>
      <c r="J978" s="82" t="e">
        <f t="shared" si="204"/>
        <v>#REF!</v>
      </c>
      <c r="L978" s="83" t="e">
        <f t="shared" si="205"/>
        <v>#REF!</v>
      </c>
      <c r="M978" s="82" t="e">
        <f t="shared" si="208"/>
        <v>#REF!</v>
      </c>
      <c r="N978" s="82" t="e">
        <f t="shared" si="206"/>
        <v>#REF!</v>
      </c>
      <c r="O978" s="82" t="e">
        <f t="shared" si="207"/>
        <v>#REF!</v>
      </c>
      <c r="Q978" s="84" t="str">
        <f t="shared" si="196"/>
        <v/>
      </c>
      <c r="R978" s="85" t="e">
        <f t="shared" si="197"/>
        <v>#REF!</v>
      </c>
      <c r="S978" s="84" t="e">
        <f t="shared" si="197"/>
        <v>#REF!</v>
      </c>
      <c r="T978" s="85" t="e">
        <f t="shared" si="198"/>
        <v>#REF!</v>
      </c>
      <c r="U978" s="85" t="e">
        <f t="shared" si="199"/>
        <v>#REF!</v>
      </c>
      <c r="V978" s="86" t="e">
        <f>#REF!</f>
        <v>#REF!</v>
      </c>
      <c r="W978" s="87">
        <f t="shared" si="200"/>
        <v>0</v>
      </c>
      <c r="X978" s="87">
        <f t="shared" si="200"/>
        <v>0</v>
      </c>
      <c r="Y978" s="88">
        <f t="shared" si="201"/>
        <v>0</v>
      </c>
      <c r="Z978" s="88">
        <f t="shared" si="202"/>
        <v>0</v>
      </c>
      <c r="AA978" s="88">
        <f t="shared" si="203"/>
        <v>4</v>
      </c>
    </row>
    <row r="979" spans="9:27">
      <c r="I979" s="82" t="e">
        <f>IF(#REF!&lt;&gt;"",#REF!,"")</f>
        <v>#REF!</v>
      </c>
      <c r="J979" s="82" t="e">
        <f t="shared" si="204"/>
        <v>#REF!</v>
      </c>
      <c r="L979" s="83" t="e">
        <f t="shared" si="205"/>
        <v>#REF!</v>
      </c>
      <c r="M979" s="82" t="e">
        <f t="shared" si="208"/>
        <v>#REF!</v>
      </c>
      <c r="N979" s="82" t="e">
        <f t="shared" si="206"/>
        <v>#REF!</v>
      </c>
      <c r="O979" s="82" t="e">
        <f t="shared" si="207"/>
        <v>#REF!</v>
      </c>
      <c r="Q979" s="84" t="str">
        <f t="shared" si="196"/>
        <v/>
      </c>
      <c r="R979" s="85" t="e">
        <f t="shared" si="197"/>
        <v>#REF!</v>
      </c>
      <c r="S979" s="84" t="e">
        <f t="shared" si="197"/>
        <v>#REF!</v>
      </c>
      <c r="T979" s="85" t="e">
        <f t="shared" si="198"/>
        <v>#REF!</v>
      </c>
      <c r="U979" s="85" t="e">
        <f t="shared" si="199"/>
        <v>#REF!</v>
      </c>
      <c r="V979" s="86" t="e">
        <f>#REF!</f>
        <v>#REF!</v>
      </c>
      <c r="W979" s="87">
        <f t="shared" si="200"/>
        <v>0</v>
      </c>
      <c r="X979" s="87">
        <f t="shared" si="200"/>
        <v>0</v>
      </c>
      <c r="Y979" s="88">
        <f t="shared" si="201"/>
        <v>0</v>
      </c>
      <c r="Z979" s="88">
        <f t="shared" si="202"/>
        <v>0</v>
      </c>
      <c r="AA979" s="88">
        <f t="shared" si="203"/>
        <v>4</v>
      </c>
    </row>
    <row r="980" spans="9:27">
      <c r="I980" s="82" t="e">
        <f>IF(#REF!&lt;&gt;"",#REF!,"")</f>
        <v>#REF!</v>
      </c>
      <c r="J980" s="82" t="e">
        <f t="shared" si="204"/>
        <v>#REF!</v>
      </c>
      <c r="L980" s="83" t="e">
        <f t="shared" si="205"/>
        <v>#REF!</v>
      </c>
      <c r="M980" s="82" t="e">
        <f t="shared" si="208"/>
        <v>#REF!</v>
      </c>
      <c r="N980" s="82" t="e">
        <f t="shared" si="206"/>
        <v>#REF!</v>
      </c>
      <c r="O980" s="82" t="e">
        <f t="shared" si="207"/>
        <v>#REF!</v>
      </c>
      <c r="Q980" s="84" t="str">
        <f t="shared" si="196"/>
        <v/>
      </c>
      <c r="R980" s="85" t="e">
        <f t="shared" si="197"/>
        <v>#REF!</v>
      </c>
      <c r="S980" s="84" t="e">
        <f t="shared" si="197"/>
        <v>#REF!</v>
      </c>
      <c r="T980" s="85" t="e">
        <f t="shared" si="198"/>
        <v>#REF!</v>
      </c>
      <c r="U980" s="85" t="e">
        <f t="shared" si="199"/>
        <v>#REF!</v>
      </c>
      <c r="V980" s="86" t="e">
        <f>#REF!</f>
        <v>#REF!</v>
      </c>
      <c r="W980" s="87">
        <f t="shared" si="200"/>
        <v>0</v>
      </c>
      <c r="X980" s="87">
        <f t="shared" si="200"/>
        <v>0</v>
      </c>
      <c r="Y980" s="88">
        <f t="shared" si="201"/>
        <v>0</v>
      </c>
      <c r="Z980" s="88">
        <f t="shared" si="202"/>
        <v>0</v>
      </c>
      <c r="AA980" s="88">
        <f t="shared" si="203"/>
        <v>4</v>
      </c>
    </row>
    <row r="981" spans="9:27">
      <c r="I981" s="82" t="e">
        <f>IF(#REF!&lt;&gt;"",#REF!,"")</f>
        <v>#REF!</v>
      </c>
      <c r="J981" s="82" t="e">
        <f t="shared" si="204"/>
        <v>#REF!</v>
      </c>
      <c r="L981" s="83" t="e">
        <f t="shared" si="205"/>
        <v>#REF!</v>
      </c>
      <c r="M981" s="82" t="e">
        <f t="shared" si="208"/>
        <v>#REF!</v>
      </c>
      <c r="N981" s="82" t="e">
        <f t="shared" si="206"/>
        <v>#REF!</v>
      </c>
      <c r="O981" s="82" t="e">
        <f t="shared" si="207"/>
        <v>#REF!</v>
      </c>
      <c r="Q981" s="84" t="str">
        <f t="shared" si="196"/>
        <v/>
      </c>
      <c r="R981" s="85" t="e">
        <f t="shared" si="197"/>
        <v>#REF!</v>
      </c>
      <c r="S981" s="84" t="e">
        <f t="shared" si="197"/>
        <v>#REF!</v>
      </c>
      <c r="T981" s="85" t="e">
        <f t="shared" si="198"/>
        <v>#REF!</v>
      </c>
      <c r="U981" s="85" t="e">
        <f t="shared" si="199"/>
        <v>#REF!</v>
      </c>
      <c r="V981" s="86" t="e">
        <f>#REF!</f>
        <v>#REF!</v>
      </c>
      <c r="W981" s="87">
        <f t="shared" si="200"/>
        <v>0</v>
      </c>
      <c r="X981" s="87">
        <f t="shared" si="200"/>
        <v>0</v>
      </c>
      <c r="Y981" s="88">
        <f t="shared" si="201"/>
        <v>0</v>
      </c>
      <c r="Z981" s="88">
        <f t="shared" si="202"/>
        <v>0</v>
      </c>
      <c r="AA981" s="88">
        <f t="shared" si="203"/>
        <v>4</v>
      </c>
    </row>
    <row r="982" spans="9:27">
      <c r="I982" s="82" t="e">
        <f>IF(#REF!&lt;&gt;"",#REF!,"")</f>
        <v>#REF!</v>
      </c>
      <c r="J982" s="82" t="e">
        <f t="shared" si="204"/>
        <v>#REF!</v>
      </c>
      <c r="L982" s="83" t="e">
        <f t="shared" si="205"/>
        <v>#REF!</v>
      </c>
      <c r="M982" s="82" t="e">
        <f t="shared" si="208"/>
        <v>#REF!</v>
      </c>
      <c r="N982" s="82" t="e">
        <f t="shared" si="206"/>
        <v>#REF!</v>
      </c>
      <c r="O982" s="82" t="e">
        <f t="shared" si="207"/>
        <v>#REF!</v>
      </c>
      <c r="Q982" s="84" t="str">
        <f t="shared" si="196"/>
        <v/>
      </c>
      <c r="R982" s="85" t="e">
        <f t="shared" si="197"/>
        <v>#REF!</v>
      </c>
      <c r="S982" s="84" t="e">
        <f t="shared" si="197"/>
        <v>#REF!</v>
      </c>
      <c r="T982" s="85" t="e">
        <f t="shared" si="198"/>
        <v>#REF!</v>
      </c>
      <c r="U982" s="85" t="e">
        <f t="shared" si="199"/>
        <v>#REF!</v>
      </c>
      <c r="V982" s="86" t="e">
        <f>#REF!</f>
        <v>#REF!</v>
      </c>
      <c r="W982" s="87">
        <f t="shared" si="200"/>
        <v>0</v>
      </c>
      <c r="X982" s="87">
        <f t="shared" si="200"/>
        <v>0</v>
      </c>
      <c r="Y982" s="88">
        <f t="shared" si="201"/>
        <v>0</v>
      </c>
      <c r="Z982" s="88">
        <f t="shared" si="202"/>
        <v>0</v>
      </c>
      <c r="AA982" s="88">
        <f t="shared" si="203"/>
        <v>4</v>
      </c>
    </row>
    <row r="983" spans="9:27">
      <c r="I983" s="82" t="e">
        <f>IF(#REF!&lt;&gt;"",#REF!,"")</f>
        <v>#REF!</v>
      </c>
      <c r="J983" s="82" t="e">
        <f t="shared" si="204"/>
        <v>#REF!</v>
      </c>
      <c r="L983" s="83" t="e">
        <f t="shared" si="205"/>
        <v>#REF!</v>
      </c>
      <c r="M983" s="82" t="e">
        <f t="shared" si="208"/>
        <v>#REF!</v>
      </c>
      <c r="N983" s="82" t="e">
        <f t="shared" si="206"/>
        <v>#REF!</v>
      </c>
      <c r="O983" s="82" t="e">
        <f t="shared" si="207"/>
        <v>#REF!</v>
      </c>
      <c r="Q983" s="84" t="str">
        <f t="shared" ref="Q983:Q986" si="209">IF(Z983=0,"",IF(Z983=1,R983&amp;S983,"E99999"))</f>
        <v/>
      </c>
      <c r="R983" s="85" t="e">
        <f t="shared" si="197"/>
        <v>#REF!</v>
      </c>
      <c r="S983" s="84" t="e">
        <f t="shared" si="197"/>
        <v>#REF!</v>
      </c>
      <c r="T983" s="85" t="e">
        <f t="shared" si="198"/>
        <v>#REF!</v>
      </c>
      <c r="U983" s="85" t="e">
        <f t="shared" si="199"/>
        <v>#REF!</v>
      </c>
      <c r="V983" s="86" t="e">
        <f>#REF!</f>
        <v>#REF!</v>
      </c>
      <c r="W983" s="87">
        <f t="shared" si="200"/>
        <v>0</v>
      </c>
      <c r="X983" s="87">
        <f t="shared" si="200"/>
        <v>0</v>
      </c>
      <c r="Y983" s="88">
        <f t="shared" si="201"/>
        <v>0</v>
      </c>
      <c r="Z983" s="88">
        <f t="shared" si="202"/>
        <v>0</v>
      </c>
      <c r="AA983" s="88">
        <f t="shared" si="203"/>
        <v>4</v>
      </c>
    </row>
    <row r="984" spans="9:27">
      <c r="I984" s="82" t="e">
        <f>IF(#REF!&lt;&gt;"",#REF!,"")</f>
        <v>#REF!</v>
      </c>
      <c r="J984" s="82" t="e">
        <f t="shared" si="204"/>
        <v>#REF!</v>
      </c>
      <c r="L984" s="83" t="e">
        <f t="shared" si="205"/>
        <v>#REF!</v>
      </c>
      <c r="M984" s="82" t="e">
        <f t="shared" si="208"/>
        <v>#REF!</v>
      </c>
      <c r="N984" s="82" t="e">
        <f t="shared" si="206"/>
        <v>#REF!</v>
      </c>
      <c r="O984" s="82" t="e">
        <f t="shared" si="207"/>
        <v>#REF!</v>
      </c>
      <c r="Q984" s="84" t="str">
        <f t="shared" si="209"/>
        <v/>
      </c>
      <c r="R984" s="85" t="e">
        <f t="shared" si="197"/>
        <v>#REF!</v>
      </c>
      <c r="S984" s="84" t="e">
        <f t="shared" si="197"/>
        <v>#REF!</v>
      </c>
      <c r="T984" s="85" t="e">
        <f t="shared" si="198"/>
        <v>#REF!</v>
      </c>
      <c r="U984" s="85" t="e">
        <f t="shared" si="199"/>
        <v>#REF!</v>
      </c>
      <c r="V984" s="86" t="e">
        <f>#REF!</f>
        <v>#REF!</v>
      </c>
      <c r="W984" s="87">
        <f t="shared" si="200"/>
        <v>0</v>
      </c>
      <c r="X984" s="87">
        <f t="shared" si="200"/>
        <v>0</v>
      </c>
      <c r="Y984" s="88">
        <f t="shared" si="201"/>
        <v>0</v>
      </c>
      <c r="Z984" s="88">
        <f t="shared" si="202"/>
        <v>0</v>
      </c>
      <c r="AA984" s="88">
        <f t="shared" si="203"/>
        <v>4</v>
      </c>
    </row>
    <row r="985" spans="9:27">
      <c r="I985" s="82" t="e">
        <f>IF(#REF!&lt;&gt;"",#REF!,"")</f>
        <v>#REF!</v>
      </c>
      <c r="J985" s="82" t="e">
        <f t="shared" si="204"/>
        <v>#REF!</v>
      </c>
      <c r="L985" s="83" t="e">
        <f t="shared" si="205"/>
        <v>#REF!</v>
      </c>
      <c r="M985" s="82" t="e">
        <f t="shared" si="208"/>
        <v>#REF!</v>
      </c>
      <c r="N985" s="82" t="e">
        <f t="shared" si="206"/>
        <v>#REF!</v>
      </c>
      <c r="O985" s="82" t="e">
        <f t="shared" si="207"/>
        <v>#REF!</v>
      </c>
      <c r="Q985" s="84" t="str">
        <f t="shared" si="209"/>
        <v/>
      </c>
      <c r="R985" s="85" t="e">
        <f t="shared" si="197"/>
        <v>#REF!</v>
      </c>
      <c r="S985" s="84" t="e">
        <f t="shared" si="197"/>
        <v>#REF!</v>
      </c>
      <c r="T985" s="85" t="e">
        <f t="shared" si="198"/>
        <v>#REF!</v>
      </c>
      <c r="U985" s="85" t="e">
        <f t="shared" si="199"/>
        <v>#REF!</v>
      </c>
      <c r="V985" s="86" t="e">
        <f>#REF!</f>
        <v>#REF!</v>
      </c>
      <c r="W985" s="87">
        <f t="shared" si="200"/>
        <v>0</v>
      </c>
      <c r="X985" s="87">
        <f t="shared" si="200"/>
        <v>0</v>
      </c>
      <c r="Y985" s="88">
        <f t="shared" si="201"/>
        <v>0</v>
      </c>
      <c r="Z985" s="88">
        <f t="shared" si="202"/>
        <v>0</v>
      </c>
      <c r="AA985" s="88">
        <f t="shared" si="203"/>
        <v>4</v>
      </c>
    </row>
    <row r="986" spans="9:27">
      <c r="I986" s="82" t="e">
        <f>IF(#REF!&lt;&gt;"",#REF!,"")</f>
        <v>#REF!</v>
      </c>
      <c r="J986" s="82" t="e">
        <f t="shared" si="204"/>
        <v>#REF!</v>
      </c>
      <c r="L986" s="83" t="e">
        <f t="shared" si="205"/>
        <v>#REF!</v>
      </c>
      <c r="M986" s="82" t="e">
        <f t="shared" si="208"/>
        <v>#REF!</v>
      </c>
      <c r="N986" s="82" t="e">
        <f t="shared" si="206"/>
        <v>#REF!</v>
      </c>
      <c r="O986" s="82" t="e">
        <f t="shared" si="207"/>
        <v>#REF!</v>
      </c>
      <c r="Q986" s="84" t="str">
        <f t="shared" si="209"/>
        <v/>
      </c>
      <c r="R986" s="85" t="e">
        <f t="shared" si="197"/>
        <v>#REF!</v>
      </c>
      <c r="S986" s="84" t="e">
        <f t="shared" si="197"/>
        <v>#REF!</v>
      </c>
      <c r="T986" s="85" t="e">
        <f t="shared" si="198"/>
        <v>#REF!</v>
      </c>
      <c r="U986" s="85" t="e">
        <f t="shared" si="199"/>
        <v>#REF!</v>
      </c>
      <c r="V986" s="86" t="e">
        <f>#REF!</f>
        <v>#REF!</v>
      </c>
      <c r="W986" s="87">
        <f t="shared" si="200"/>
        <v>0</v>
      </c>
      <c r="X986" s="87">
        <f t="shared" si="200"/>
        <v>0</v>
      </c>
      <c r="Y986" s="88">
        <f t="shared" si="201"/>
        <v>0</v>
      </c>
      <c r="Z986" s="88">
        <f t="shared" si="202"/>
        <v>0</v>
      </c>
      <c r="AA986" s="88">
        <f t="shared" si="203"/>
        <v>4</v>
      </c>
    </row>
    <row r="987" spans="9:27">
      <c r="I987" s="82" t="e">
        <f>IF(#REF!&lt;&gt;"",#REF!,"")</f>
        <v>#REF!</v>
      </c>
      <c r="J987" s="82" t="e">
        <f t="shared" si="204"/>
        <v>#REF!</v>
      </c>
    </row>
    <row r="988" spans="9:27">
      <c r="I988" s="82" t="e">
        <f>IF(#REF!&lt;&gt;"",#REF!,"")</f>
        <v>#REF!</v>
      </c>
      <c r="J988" s="82" t="e">
        <f t="shared" si="204"/>
        <v>#REF!</v>
      </c>
    </row>
  </sheetData>
  <autoFilter ref="A1:AA1" xr:uid="{00000000-0009-0000-0000-000006000000}"/>
  <phoneticPr fontId="5" type="noConversion"/>
  <pageMargins left="0.7" right="0.7" top="0.75" bottom="0.75" header="0.3" footer="0.3"/>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갑지</vt:lpstr>
      <vt:lpstr>Upload</vt:lpstr>
      <vt:lpstr>내역서_작업</vt:lpstr>
      <vt:lpstr>주요물량산출서</vt:lpstr>
      <vt:lpstr>공사수립계획서.</vt:lpstr>
      <vt:lpstr>할증기준</vt:lpstr>
      <vt:lpstr>작성 Guide</vt:lpstr>
      <vt:lpstr>내역서업로드</vt:lpstr>
      <vt:lpstr>Upload(참조) (2)</vt:lpstr>
      <vt:lpstr>Upload(참조)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2025-03-30T21:18:06Z</dcterms:modified>
</cp:coreProperties>
</file>