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j\Desktop\Facturacion Electronica Costa Rica\"/>
    </mc:Choice>
  </mc:AlternateContent>
  <bookViews>
    <workbookView xWindow="0" yWindow="4035" windowWidth="16395" windowHeight="3060" tabRatio="910" activeTab="3"/>
  </bookViews>
  <sheets>
    <sheet name="Definiciones" sheetId="10" r:id="rId1"/>
    <sheet name="FACTURA IMPRESION" sheetId="17" r:id="rId2"/>
    <sheet name="Nota de Credito IMPRESION " sheetId="19" r:id="rId3"/>
    <sheet name="Mapeo Factura" sheetId="7" r:id="rId4"/>
    <sheet name="Mapeo Nota Credito" sheetId="20" r:id="rId5"/>
    <sheet name="Gráfico1" sheetId="22" r:id="rId6"/>
    <sheet name="Mapeo Nota Debito" sheetId="21" r:id="rId7"/>
    <sheet name="CORRELATIVO DE SERIES" sheetId="13" r:id="rId8"/>
    <sheet name="Detraccion" sheetId="15" r:id="rId9"/>
    <sheet name="1" sheetId="11" r:id="rId10"/>
    <sheet name="Tipo de Afectacion" sheetId="9" r:id="rId11"/>
    <sheet name="Dates" sheetId="12" r:id="rId12"/>
    <sheet name="Casos" sheetId="8" r:id="rId13"/>
    <sheet name="Formularios" sheetId="4" r:id="rId14"/>
    <sheet name="Trabajar la Data" sheetId="3" r:id="rId15"/>
    <sheet name="Notas de Credito" sheetId="5" r:id="rId16"/>
    <sheet name="Creacion Campos y Tablas" sheetId="6" r:id="rId17"/>
    <sheet name="CATALOGO" sheetId="2" r:id="rId18"/>
    <sheet name="No FActuras Colombia y CR" sheetId="14" r:id="rId19"/>
  </sheets>
  <definedNames>
    <definedName name="_xlnm._FilterDatabase" localSheetId="9" hidden="1">'1'!$A$1:$L$19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 s="1"/>
  <c r="B5" i="13" s="1"/>
  <c r="B6" i="13" s="1"/>
  <c r="B7" i="13" s="1"/>
  <c r="I20" i="19" l="1"/>
  <c r="H20" i="19"/>
  <c r="G20" i="19"/>
  <c r="D5" i="14" l="1"/>
  <c r="C5" i="14"/>
  <c r="H3" i="13"/>
  <c r="H4" i="13" s="1"/>
  <c r="H5" i="13" s="1"/>
  <c r="H6" i="13" s="1"/>
  <c r="H7" i="13" s="1"/>
  <c r="G3" i="13"/>
  <c r="G4" i="13" s="1"/>
  <c r="G5" i="13" s="1"/>
  <c r="G6" i="13" s="1"/>
  <c r="G7" i="13" s="1"/>
  <c r="L15" i="11"/>
  <c r="L8" i="11"/>
  <c r="L7" i="11"/>
  <c r="L4" i="11"/>
  <c r="A128" i="2" l="1"/>
  <c r="A129" i="2" s="1"/>
  <c r="A130" i="2" s="1"/>
  <c r="A131" i="2" s="1"/>
  <c r="A132" i="2" s="1"/>
  <c r="A133" i="2" s="1"/>
  <c r="A118" i="2"/>
  <c r="A119" i="2" s="1"/>
  <c r="A120" i="2" s="1"/>
  <c r="A121" i="2" s="1"/>
  <c r="A122" i="2" s="1"/>
  <c r="A123" i="2" s="1"/>
  <c r="A124" i="2" s="1"/>
  <c r="C21" i="9" l="1"/>
  <c r="F24" i="9"/>
  <c r="E24" i="9"/>
  <c r="F21" i="9"/>
  <c r="E21" i="9"/>
  <c r="F20" i="9"/>
  <c r="E20" i="9"/>
  <c r="C20" i="9"/>
  <c r="F19" i="9"/>
  <c r="E19" i="9"/>
</calcChain>
</file>

<file path=xl/sharedStrings.xml><?xml version="1.0" encoding="utf-8"?>
<sst xmlns="http://schemas.openxmlformats.org/spreadsheetml/2006/main" count="994" uniqueCount="463">
  <si>
    <t>Ruc Emisor</t>
  </si>
  <si>
    <t>Numero de RUC</t>
  </si>
  <si>
    <t>Subsidiaria \Empresa \ N.º DE REGISTRO DE IVA</t>
  </si>
  <si>
    <t>Tipo de Comprobante</t>
  </si>
  <si>
    <t>OSS TIPO DE DOCUMENTO CXC</t>
  </si>
  <si>
    <t>Numeración (conformado por Serie y Numero correlativo)</t>
  </si>
  <si>
    <t>Fecha de Emisión:</t>
  </si>
  <si>
    <t>FECHA</t>
  </si>
  <si>
    <t>Tipo de moneda en la cual se emite el comprobante electrónico:</t>
  </si>
  <si>
    <t>RAZON SOCIAL DE LA EMPRESA</t>
  </si>
  <si>
    <t>Codigo de ubigeo</t>
  </si>
  <si>
    <t>Provincia</t>
  </si>
  <si>
    <t>Departamento</t>
  </si>
  <si>
    <t>Districo</t>
  </si>
  <si>
    <t>Ciudad</t>
  </si>
  <si>
    <t>Estado/Canon</t>
  </si>
  <si>
    <t>Colonia\Municipio\District\Comuna</t>
  </si>
  <si>
    <t>Codigo de Pais</t>
  </si>
  <si>
    <t>Cliente \ OSS COD.TIPO DOC.IDENTIDAD SUNAT</t>
  </si>
  <si>
    <t>Tipo de Doc. Según tabla 6</t>
  </si>
  <si>
    <t>Cliente \ RUC / DNI</t>
  </si>
  <si>
    <t>Cliente \ Razon Social</t>
  </si>
  <si>
    <t>n/a</t>
  </si>
  <si>
    <t>Descuento Globales.</t>
  </si>
  <si>
    <t>Monto de Descuento de Cabezera</t>
  </si>
  <si>
    <t>No aplica para Nota de Débito y Crédito.</t>
  </si>
  <si>
    <t>Importe total de la venta, cesión en uso o del servicio prestado.</t>
  </si>
  <si>
    <t>Dirección en el País del adquiriente o en el lugar de destino.</t>
  </si>
  <si>
    <t>Cliente \Direccion (cajita gris)</t>
  </si>
  <si>
    <t>Seccion Cabezera</t>
  </si>
  <si>
    <t>Identificación del tributo según Catálogo No. 05</t>
  </si>
  <si>
    <t>Nombre de tributo según Catálogo No. 05 (IGV,ISC, Otros)</t>
  </si>
  <si>
    <t>Código del Tipo de Tributo según Catálogo No. 05 (VAT,EXC,OTH)</t>
  </si>
  <si>
    <t>Tipo Afectación (Gravadas = GVD, Inafectas = INA Exoneradas = EXO, Total Descuentos = DES, Gratuitas= GRA, Subtotal de Venta=SVV, Percepciones= PCP, Retenciones=RET, Detraccciones=DET, Bonificaciones= BNF, Importe de la percepción en moneda Nacional = IMN, FISE=FSE)</t>
  </si>
  <si>
    <t>SECCION DETALLE.</t>
  </si>
  <si>
    <t>Número de orden del ítem</t>
  </si>
  <si>
    <t>Código de Producto</t>
  </si>
  <si>
    <t>Unidad de medida por ítem (Unidad de medida - Catálogo No. 03)</t>
  </si>
  <si>
    <t>Cantidad de unidades por ítem</t>
  </si>
  <si>
    <t>Valor unitario por Ítem</t>
  </si>
  <si>
    <t>Valor de venta por ítem</t>
  </si>
  <si>
    <t>Descripción detallada del servicio prestado, bien vendido o cedido en uso, indicando las características.</t>
  </si>
  <si>
    <t>Precio de venta unitario por ítem y código</t>
  </si>
  <si>
    <t xml:space="preserve">Clasificar por Articulo </t>
  </si>
  <si>
    <t>Transaccion\Cantidad</t>
  </si>
  <si>
    <t>Transaccion\Descripcion</t>
  </si>
  <si>
    <t>NCH DESCUENTO BY LINEA</t>
  </si>
  <si>
    <t>MX CODIGO CATÁLOGO UNIDADES MEDIDA PARA EL CFDI</t>
  </si>
  <si>
    <t>Mostrar en el Formularion</t>
  </si>
  <si>
    <t>Transaccion</t>
  </si>
  <si>
    <t>MX CATÁLOGO UNIDADES MEDIDA PARA EL CFDI</t>
  </si>
  <si>
    <t>IGV</t>
  </si>
  <si>
    <t>SECCCION DETALLE TRIBUTO (IGV /ISC)</t>
  </si>
  <si>
    <t>Afectación al IGV /ISC por ítem</t>
  </si>
  <si>
    <t>Monto de IGV /ISC de la línea (Importe explícito a tributar (= Tasa * Porcentaje))</t>
  </si>
  <si>
    <t>Afectación al IGV según tabla 7 Tipo de sis de Isc según tabla 8 (Según corresponda)</t>
  </si>
  <si>
    <t>Código de tributo Según tabla 5</t>
  </si>
  <si>
    <t>Nombre de tributo según tabla 5</t>
  </si>
  <si>
    <t>Código Internacional tributo según tabla 5</t>
  </si>
  <si>
    <t>Confiar se repite al anterior</t>
  </si>
  <si>
    <t>Milton que codigos usamos</t>
  </si>
  <si>
    <t>SECCION Nota de Crédito o Débito - Motivo de Discrepancia.</t>
  </si>
  <si>
    <t>Identifica al documento al que se aplica la nota de crédito/débito</t>
  </si>
  <si>
    <t>Código por el cual se emite la nota de crédito/débito</t>
  </si>
  <si>
    <t>Sustento</t>
  </si>
  <si>
    <t>Factura Aplicada</t>
  </si>
  <si>
    <t>Crear Campo y Tabla</t>
  </si>
  <si>
    <t>ver tab Notas de Credito</t>
  </si>
  <si>
    <t>Tabla</t>
  </si>
  <si>
    <t>Campo</t>
  </si>
  <si>
    <t>Solicitud de Devolucion - Notas de Credito</t>
  </si>
  <si>
    <t>SECCION Nota de Crédito o Débito - Documentos Modificados NRO Nombre del Campo /1-Nivel Nombre del Campo/ 2-Nivel TAGS XML Obligatorio</t>
  </si>
  <si>
    <t>Serie y número del documento que modifica</t>
  </si>
  <si>
    <t>Tipo de comprobante</t>
  </si>
  <si>
    <t>Tipo y número de otro documento y código relacionado con la operación que se factura.</t>
  </si>
  <si>
    <t>Numero de Guía</t>
  </si>
  <si>
    <t>SECCION DATOS NO TRIBUTARIOS UNICOS</t>
  </si>
  <si>
    <t>REGISTRO Guía de Remisión. Comineza con GR; (Puede haber mas de un Registro)</t>
  </si>
  <si>
    <t>Tipo de documento según tabla 01</t>
  </si>
  <si>
    <t>Fecha de Vencimiento de la factura</t>
  </si>
  <si>
    <t>Orden de compra</t>
  </si>
  <si>
    <t>FECHA DE VENCIMIENTO</t>
  </si>
  <si>
    <t>NO. ORDEN DE COMPRA</t>
  </si>
  <si>
    <t>SECCION Texto Libre.</t>
  </si>
  <si>
    <t>Tipo de Doc (tabla 6)</t>
  </si>
  <si>
    <t>Hard Coded  6</t>
  </si>
  <si>
    <t>OSS SERIE CXC + OSS NÚMERO PREIMPRESO</t>
  </si>
  <si>
    <t>Emisor - Domicilio Fiscal.</t>
  </si>
  <si>
    <t>Emisor Apellidos y nombres, denominación o razón social</t>
  </si>
  <si>
    <t>Cliente Numero de Documento</t>
  </si>
  <si>
    <t>Cliente Apellidos y nombres, denominación o razón social del adquirente o usuario</t>
  </si>
  <si>
    <t>Condicion de Pago</t>
  </si>
  <si>
    <t>Forma de Pago</t>
  </si>
  <si>
    <t>Tipo de Cambio en soles, cuando se usa otra moneda distitnta de sol.</t>
  </si>
  <si>
    <t>Nombre del Representante de Venta</t>
  </si>
  <si>
    <t xml:space="preserve">Numero de Pedido </t>
  </si>
  <si>
    <t>Nombre</t>
  </si>
  <si>
    <t>Emails de Envio de Factura</t>
  </si>
  <si>
    <t>Tipo de comprobante 1 Factura 3 Boleta de Venta 7 Nota de Crédito 8 Nota de Debito</t>
  </si>
  <si>
    <t xml:space="preserve">Factura con producto con valor y productos sin valor </t>
  </si>
  <si>
    <t>Boleta de Venta de Servicios</t>
  </si>
  <si>
    <t>Boleta de Venta de Transferencia Gratuita</t>
  </si>
  <si>
    <t>Boleta de Venta de Zona Comercial Tacna</t>
  </si>
  <si>
    <t>Nota de Crédito sobre Factura</t>
  </si>
  <si>
    <t>Nota de Crédito sobre Boleta de Venta</t>
  </si>
  <si>
    <t>Nota de Debito sobre Factura Aumento de valor</t>
  </si>
  <si>
    <t>Nota de Debito sobre Factura Interes por Mora</t>
  </si>
  <si>
    <t>Factura con x ítems y una gratis</t>
  </si>
  <si>
    <t>Factura de Servicios</t>
  </si>
  <si>
    <t>Nota de Credito por Refacturacion</t>
  </si>
  <si>
    <t>Factura de Refacturacion</t>
  </si>
  <si>
    <t>Factura con items Grabados y items Exonerados</t>
  </si>
  <si>
    <t>Factura Extranjeros</t>
  </si>
  <si>
    <t>Factura ICO Local</t>
  </si>
  <si>
    <t>Se identifican a los Extranjeros con el tipo de documento de Entidad 0</t>
  </si>
  <si>
    <t>Clientes</t>
  </si>
  <si>
    <t>a todos los Clientes Extrajeros poner OSS TIPO DE DOCUMENTO DE IDENTIDAD SUNAT OTROS TIPOS DE DOCUMENTOS</t>
  </si>
  <si>
    <t>Milton que codigos usamos  (los Exportaciones)</t>
  </si>
  <si>
    <t>Serie y número de la Guía.</t>
  </si>
  <si>
    <t>ver tabla para codigo de Guia</t>
  </si>
  <si>
    <t>Facturas por refacturacion</t>
  </si>
  <si>
    <t>MAPEO NETSUITE</t>
  </si>
  <si>
    <t>Enviar la direccion del Cliente</t>
  </si>
  <si>
    <t>VAT</t>
  </si>
  <si>
    <t>Confiar revisar si una nota de credito puede no ir asociada a una factura</t>
  </si>
  <si>
    <t>Presentacion separados por Pipes</t>
  </si>
  <si>
    <t>Gravadas = GVD,</t>
  </si>
  <si>
    <t xml:space="preserve"> Inafectas = INA </t>
  </si>
  <si>
    <t xml:space="preserve"> Exoneradas = EXO</t>
  </si>
  <si>
    <t>Total Descuentos = DES</t>
  </si>
  <si>
    <t xml:space="preserve"> Gratuitas= GRA</t>
  </si>
  <si>
    <t xml:space="preserve"> Subtotal de Venta=SVV</t>
  </si>
  <si>
    <t>Percepciones= PCP,</t>
  </si>
  <si>
    <t>Retenciones=RET</t>
  </si>
  <si>
    <t>Detraccciones=DET</t>
  </si>
  <si>
    <t>Bonificaciones= BNF</t>
  </si>
  <si>
    <t>FISE=FSE</t>
  </si>
  <si>
    <t xml:space="preserve"> Importe de la percepción en moneda Nacional = IMN</t>
  </si>
  <si>
    <t>Ventas S-PE</t>
  </si>
  <si>
    <t>Exportaciones X-PE</t>
  </si>
  <si>
    <t>1. Descuentos a Nivel de Detalla esto para que el IVA este reflejado</t>
  </si>
  <si>
    <t>Impuesto</t>
  </si>
  <si>
    <t>Bruto</t>
  </si>
  <si>
    <t>Flash</t>
  </si>
  <si>
    <t>Descuento</t>
  </si>
  <si>
    <t>Transferencial Gratuita</t>
  </si>
  <si>
    <t>1001 = 950  1005 = 1000 2005 = 50</t>
  </si>
  <si>
    <t>1001 = 0  1004 = 1000</t>
  </si>
  <si>
    <t>Importe</t>
  </si>
  <si>
    <t>Lo aplicamos en Pago</t>
  </si>
  <si>
    <t>No afecto a detracciones</t>
  </si>
  <si>
    <t>2. Todas las notas de credito deben llevar una factura relacionada</t>
  </si>
  <si>
    <t>3. Una nota de credito puede aplicarse a mas de una factura.</t>
  </si>
  <si>
    <t>4. Anticipos producto no entregado - Se requiere otra factura al momento de enviar la nueva</t>
  </si>
  <si>
    <t>cbc:IID</t>
  </si>
  <si>
    <t>cbc:IssueDate</t>
  </si>
  <si>
    <t>cbc:InvoiceTypeCode</t>
  </si>
  <si>
    <t>cbc:DocumentCurrencyCode</t>
  </si>
  <si>
    <t>CÓDIGO ISO de la Moneda</t>
  </si>
  <si>
    <t>cac:DespatchDocumentReference</t>
  </si>
  <si>
    <t>Hard Code  9</t>
  </si>
  <si>
    <t>OSS Referencia Numero de Guia</t>
  </si>
  <si>
    <t>cbc:DocumentTypeCode</t>
  </si>
  <si>
    <t>cbc:CustomerAssignedAccountID</t>
  </si>
  <si>
    <t>cbc:AdditionalAccountID</t>
  </si>
  <si>
    <t>cbc:ID</t>
  </si>
  <si>
    <t>cbc:StreetName</t>
  </si>
  <si>
    <t xml:space="preserve">Subsidiaria\Empresa \Direccion 1 </t>
  </si>
  <si>
    <t>cbc:CityName</t>
  </si>
  <si>
    <t>cbc:CountrySubentity</t>
  </si>
  <si>
    <t>cbc:District</t>
  </si>
  <si>
    <t>cac:Country</t>
  </si>
  <si>
    <t>hard code PE</t>
  </si>
  <si>
    <t>cbc:RegistrationName</t>
  </si>
  <si>
    <t>CustomerAssignedAccountID</t>
  </si>
  <si>
    <t>AccountingSupplierParty</t>
  </si>
  <si>
    <t>AdditionalAccountID</t>
  </si>
  <si>
    <t>cac:PhysicalLocation</t>
  </si>
  <si>
    <t>TaxAmount currencyID</t>
  </si>
  <si>
    <t>CÓDIGO ISO de la Moneda + TOTAL IGV</t>
  </si>
  <si>
    <t xml:space="preserve">Seccion Tributos </t>
  </si>
  <si>
    <t>TaxAmount currencyID="USD"&gt;</t>
  </si>
  <si>
    <t>Logica de Programacion si Total IGV &gt;0 entonces 1000 sino blanco</t>
  </si>
  <si>
    <t>cbc:Name</t>
  </si>
  <si>
    <t>Logica de Programacion si Total IGV &gt;0 entonces IGV sino blanco</t>
  </si>
  <si>
    <t>cbc:TaxTypeCode</t>
  </si>
  <si>
    <t>Logica de Programacion si Total IGV &gt;0 entonces VAT sino blanco</t>
  </si>
  <si>
    <t>PayableAmount currencyID</t>
  </si>
  <si>
    <t xml:space="preserve">CÓDIGO ISO de la Moneda + TOTAL    </t>
  </si>
  <si>
    <t>LegalMonetaryTotal</t>
  </si>
  <si>
    <t>Programacion Contador de lineas</t>
  </si>
  <si>
    <t>InvoicedQuantity unitCode</t>
  </si>
  <si>
    <t>Transaccion\MX CODIGO CATÁLOGO UNIDADES MEDIDA PARA EL CFDI  (Utilizar la tabla de MX o una nueva tabla)</t>
  </si>
  <si>
    <t>cbc:PriceAmount currencyID</t>
  </si>
  <si>
    <t>Valor de venta por ítem. Obligatorio. Este elemento es el producto de la cantidad por el valor unitario ( Q x Valor Unitario) y la deducción de los descuentos aplicados a dicho ítem (de existir). Este importe no incluye los tributos (IGV, ISC y otros Tributos), los descuentos globales o cargos</t>
  </si>
  <si>
    <t>Transaccion\IMPORTE-NCH DESCUENTO BY LINEA</t>
  </si>
  <si>
    <t>Formula  Importe Total - (descuento)  Incluye IVA</t>
  </si>
  <si>
    <t>cbc:PriceTypeCode</t>
  </si>
  <si>
    <t>Hard Code "01"</t>
  </si>
  <si>
    <t>cbc: PriceAmount currencyID</t>
  </si>
  <si>
    <t>Tax Amount - Descuento TAX</t>
  </si>
  <si>
    <t>cac:TaxTotal TaxAmount currencyID</t>
  </si>
  <si>
    <t>cac:TaxSubtotal cbc:TaxAmount currencyID</t>
  </si>
  <si>
    <t>cbc:TaxExemptionReasonCode</t>
  </si>
  <si>
    <t>cac:TaxScheme cbc:ID</t>
  </si>
  <si>
    <t>cbc:Description</t>
  </si>
  <si>
    <t>N/A</t>
  </si>
  <si>
    <t>Obligatorio. Este elemento es el producto de la cantidad por el valor unitario ( Q x Valor Unitario) y la deducción de los descuentos aplicados a dicho ítem (de existir). Este importe no incluye los tributos (IGV, ISC y otros Tributos), los descuentos globales o cargos</t>
  </si>
  <si>
    <t>FORMULA Transaccion\IIMP. BRUTO-NCH DESCUENTO BY LINEA  (NO IMPUESTOS) Y (Para identificar este monto se debe consignar el código “01” (Catálogo No. 16).)</t>
  </si>
  <si>
    <t>Federico</t>
  </si>
  <si>
    <t>Gravados - Operacion Onerosa</t>
  </si>
  <si>
    <t>Gravado - Retiro por premio</t>
  </si>
  <si>
    <t>Gravado - Retiro por donacion</t>
  </si>
  <si>
    <t>Gravado - Retiro</t>
  </si>
  <si>
    <t>Gravado - Retiro por Publicidad</t>
  </si>
  <si>
    <t xml:space="preserve">Gravado - Bonificaciones </t>
  </si>
  <si>
    <t>Gravado - Retiro por Entrega a trabajaddores</t>
  </si>
  <si>
    <t>Gravado - IVAP</t>
  </si>
  <si>
    <t>Inafecto - Retiro por premio</t>
  </si>
  <si>
    <t>Inafecto - Operacion Onerosa</t>
  </si>
  <si>
    <t>Inafecto - Retiro por bonificacion</t>
  </si>
  <si>
    <t xml:space="preserve">Inafecto - Retiro </t>
  </si>
  <si>
    <t>Inafecto - Retiro por muestras Medicas</t>
  </si>
  <si>
    <t>Inafecto - Retiro por Convenio Colectivo</t>
  </si>
  <si>
    <t>Inafecto - Retiro por publicidad</t>
  </si>
  <si>
    <t>Exportacion</t>
  </si>
  <si>
    <t>Exonerado - Transferencia Gratuita</t>
  </si>
  <si>
    <t>Exonerado - Operacion Onerosa</t>
  </si>
  <si>
    <t>Descripción</t>
  </si>
  <si>
    <t>Tasa</t>
  </si>
  <si>
    <t>19_PE</t>
  </si>
  <si>
    <t>IGV tasa antigua</t>
  </si>
  <si>
    <t>19.00</t>
  </si>
  <si>
    <t>X-PE</t>
  </si>
  <si>
    <t>IGV Export</t>
  </si>
  <si>
    <t>0.00</t>
  </si>
  <si>
    <t>UNDEF_PE</t>
  </si>
  <si>
    <t>Used when NetSuite cannot determine the appropriate tax code for a transaction.</t>
  </si>
  <si>
    <t>SUn-PE</t>
  </si>
  <si>
    <t>IGV Purchases With Unknown Credit</t>
  </si>
  <si>
    <t>18.00</t>
  </si>
  <si>
    <t>S-PE</t>
  </si>
  <si>
    <t>Standard IGV</t>
  </si>
  <si>
    <t>SNop-PE</t>
  </si>
  <si>
    <t>IGV Non Operational Sales</t>
  </si>
  <si>
    <t>SNoc-PE</t>
  </si>
  <si>
    <t>IGV Without Tax Credit</t>
  </si>
  <si>
    <t>nD-PE</t>
  </si>
  <si>
    <t>IGV de no domiciliados</t>
  </si>
  <si>
    <t>IUn-PE</t>
  </si>
  <si>
    <t>IGV Import With Unknown Credit</t>
  </si>
  <si>
    <t>I-PE</t>
  </si>
  <si>
    <t>IGV Import</t>
  </si>
  <si>
    <t>INoc-PE</t>
  </si>
  <si>
    <t>IGV Import Without Tax Credit</t>
  </si>
  <si>
    <t>IE-PE</t>
  </si>
  <si>
    <t>IGV Exempt on Import</t>
  </si>
  <si>
    <t>E-PE</t>
  </si>
  <si>
    <t>IGV Exempt</t>
  </si>
  <si>
    <t>Catalogo 7 tipo de afectacion</t>
  </si>
  <si>
    <t>Codigos de Impuestos en Netsuite</t>
  </si>
  <si>
    <t>16 Febrero</t>
  </si>
  <si>
    <t>1 Febrero</t>
  </si>
  <si>
    <t>Configuracion y Desarrollo XML</t>
  </si>
  <si>
    <t>19 Febrero</t>
  </si>
  <si>
    <t>23 Febrero</t>
  </si>
  <si>
    <t>Pruebas</t>
  </si>
  <si>
    <t>25 Febrero</t>
  </si>
  <si>
    <t>26 Febrero</t>
  </si>
  <si>
    <t>9 Marzo</t>
  </si>
  <si>
    <t>Support Golive</t>
  </si>
  <si>
    <t>Golive</t>
  </si>
  <si>
    <t>1 Marzo</t>
  </si>
  <si>
    <t>Viaje a Peru</t>
  </si>
  <si>
    <t>Descripcion</t>
  </si>
  <si>
    <t>Dates:</t>
  </si>
  <si>
    <t>Venta</t>
  </si>
  <si>
    <t>Gravado - Retiro por Entrega a trabajadores</t>
  </si>
  <si>
    <t>Subsidiaria\Empresa \Codigo Postal</t>
  </si>
  <si>
    <t>IF E-PE then 21, IF X-PE then 40 Else 10</t>
  </si>
  <si>
    <t>IF E-PE then 21, IF X-PE then 40 Else 10  (ver tab 1)</t>
  </si>
  <si>
    <t>Factura transferencia gratuita / Regalos</t>
  </si>
  <si>
    <t>5. Agregar el campo de email para envio de email desde el Pedido , Factura, Nota De Credito</t>
  </si>
  <si>
    <t>van en otra Seccion que Federico no va a dar</t>
  </si>
  <si>
    <t>Logica de Programacion CAMPO:" OSS TIPO DE DOCUMENTO CXC" 1 Factura / 3 Boleta de Venta / 7 Nota de Crédito / 8 Nota de Debito</t>
  </si>
  <si>
    <t>http://contenido.app.sunat.gob.pe/insc/ComprobantesDePago+Electronicos/FAQ_desde_sistemas_contrib.pdf</t>
  </si>
  <si>
    <t>La nueva series: F001 para Factura / B002 para Boleta / Nota de Credito N</t>
  </si>
  <si>
    <t>Factura</t>
  </si>
  <si>
    <t>Federico si lo podemos enviar a nivel de liena</t>
  </si>
  <si>
    <t>Jonathan</t>
  </si>
  <si>
    <t>Costa Rica</t>
  </si>
  <si>
    <t>Colombia</t>
  </si>
  <si>
    <t>Num. Facturas</t>
  </si>
  <si>
    <t>Num. Notas de Credito</t>
  </si>
  <si>
    <t xml:space="preserve">Ventas </t>
  </si>
  <si>
    <t>Productos</t>
  </si>
  <si>
    <t>N/a</t>
  </si>
  <si>
    <t>&gt;700 Soles</t>
  </si>
  <si>
    <t>Imprimir una Leyenda en la Factura</t>
  </si>
  <si>
    <t xml:space="preserve">No hay impacto contable </t>
  </si>
  <si>
    <t>No hay detraccion al momento de la venta</t>
  </si>
  <si>
    <t>Las facturas solo tienen o Productos o Servicios</t>
  </si>
  <si>
    <t>Tipo : Servicios</t>
  </si>
  <si>
    <t>El articulo es Tipo Servicios</t>
  </si>
  <si>
    <t>Codigo de detraccion</t>
  </si>
  <si>
    <t>Leyenda detraccion NCH PERU BCO. CREDITO DEL PERU DEPOSITO DE DETRACCION CTA. CTE. 00-068-146607 BCO. DE LA NACION</t>
  </si>
  <si>
    <t>NCH Servicios:  DEPOSITO DE DETRACCION CTA. CTE. 00-024-018350 BCO. DE LA NACION</t>
  </si>
  <si>
    <t>Crear campo en la subsidiaria para guardar la Cuenta Bancaria del deposito de detraccion</t>
  </si>
  <si>
    <t>Codigo 022</t>
  </si>
  <si>
    <t>6. Reclasificar todos los articulos o declarara la unidad de medida NIU para todos</t>
  </si>
  <si>
    <t xml:space="preserve">7. Formato Leyenda del Banco AR / Presentacion / Representante / Guia / Descuento </t>
  </si>
  <si>
    <t>Milton</t>
  </si>
  <si>
    <t>Febre 13</t>
  </si>
  <si>
    <t>Tipo de Moneda:  Soles</t>
  </si>
  <si>
    <t>Orden de Compra:</t>
  </si>
  <si>
    <t>Forma de Pago:</t>
  </si>
  <si>
    <t>Fecha:</t>
  </si>
  <si>
    <t>Número de Pedido:</t>
  </si>
  <si>
    <t>Número de Guia:</t>
  </si>
  <si>
    <t>Cantidad</t>
  </si>
  <si>
    <t>Presentación</t>
  </si>
  <si>
    <t>Precio Unitario</t>
  </si>
  <si>
    <t>Importe Total</t>
  </si>
  <si>
    <t>Op. Gravadas:</t>
  </si>
  <si>
    <t>IGV:</t>
  </si>
  <si>
    <t>Importe Total:</t>
  </si>
  <si>
    <t>Factura Afecta a Detracción</t>
  </si>
  <si>
    <t>Banco de la Nación Porcenta</t>
  </si>
  <si>
    <t>Nro. CTA.XXXXXXXXXX</t>
  </si>
  <si>
    <t>Fecha de Vencimiento:</t>
  </si>
  <si>
    <t>(Pie de Pagina)</t>
  </si>
  <si>
    <t>(solo para facturas afectas)</t>
  </si>
  <si>
    <t>Av. Los Eucaliptos Mz E Lote 7</t>
  </si>
  <si>
    <t xml:space="preserve">Urb. Santa Genoveva </t>
  </si>
  <si>
    <t>Lurin Lima 150119</t>
  </si>
  <si>
    <t>Perú</t>
  </si>
  <si>
    <t>NCH Peru S.A.  O NCH Servicios S.A.</t>
  </si>
  <si>
    <t xml:space="preserve">Representante de Ventas: </t>
  </si>
  <si>
    <t>Recuadro legal</t>
  </si>
  <si>
    <t>LOGO NCH</t>
  </si>
  <si>
    <t xml:space="preserve">Facturar a: </t>
  </si>
  <si>
    <t>[RUC]</t>
  </si>
  <si>
    <t>[Nombre del Cliente]</t>
  </si>
  <si>
    <t>[Direccion]</t>
  </si>
  <si>
    <t>Observaciones:  [Texto Libre No. 8]</t>
  </si>
  <si>
    <t>Leyenda:  [Texto Libre No. 7]</t>
  </si>
  <si>
    <t>[Importe en Letras]</t>
  </si>
  <si>
    <t>Op. Exoneradas:</t>
  </si>
  <si>
    <t>Op. Inafectas:</t>
  </si>
  <si>
    <t>Op. Gratuitas:</t>
  </si>
  <si>
    <t>8. de donde popula lo grabado inafecto, exonerado</t>
  </si>
  <si>
    <t>9. Si aun requerimos codigo de Cliente</t>
  </si>
  <si>
    <t>Doc. que modifica:</t>
  </si>
  <si>
    <t>10. En la nota de credito no esta siendo registrada la diferenciacion entre grabada, inafecta exonerada</t>
  </si>
  <si>
    <t>Validar el mapeo La Nota si va a o no va?</t>
  </si>
  <si>
    <t>5 galones</t>
  </si>
  <si>
    <t>10 galones</t>
  </si>
  <si>
    <t>Gal</t>
  </si>
  <si>
    <t>Unidad</t>
  </si>
  <si>
    <t>gal</t>
  </si>
  <si>
    <t>Confirmado No codigo de Cliente</t>
  </si>
  <si>
    <t>12. DOC QUE MODIFICA que texto poner en la nota de Credito</t>
  </si>
  <si>
    <t>Observaciones:  [Texto Libre No. ##]</t>
  </si>
  <si>
    <t>*boleta todos igual menos el IGV de columna y de Total</t>
  </si>
  <si>
    <t>S_PE  / Snop-PE</t>
  </si>
  <si>
    <t>cac:Discrepancy Response
cbc Reference ID</t>
  </si>
  <si>
    <t>Factura que Aplica</t>
  </si>
  <si>
    <t>13. Nuevo codigo de Impuesto</t>
  </si>
  <si>
    <t>Ref. n.º</t>
  </si>
  <si>
    <t>Serie y Numero de Factura</t>
  </si>
  <si>
    <t>(Puede haber mas de un Registro)</t>
  </si>
  <si>
    <t>Puede haber mas de un Registro)</t>
  </si>
  <si>
    <t>Vivi</t>
  </si>
  <si>
    <t>16 Creacion de Tabla en NetSuite Catalogo No. 9 Tipo de Nota de Credito</t>
  </si>
  <si>
    <t>Catalogo 9 campo en Nota de Credito</t>
  </si>
  <si>
    <t>cbc:ResponseCode</t>
  </si>
  <si>
    <t>cbc: Description</t>
  </si>
  <si>
    <t>Codigo del Tipo de Nota de Credito</t>
  </si>
  <si>
    <t>Descripcon del Tipo de Nota de Credito</t>
  </si>
  <si>
    <t>cac: BillingReference</t>
  </si>
  <si>
    <t>cac:InvoiceDocumentReference Cbc:ID</t>
  </si>
  <si>
    <t>Ref no.</t>
  </si>
  <si>
    <t>cbc:DocumentType Code</t>
  </si>
  <si>
    <t>Logica OSS TIPO DE DOCUMENTO CXC  Factura --&gt; 01  Boleta 03</t>
  </si>
  <si>
    <t>cac Billing Rerfence / cac Accountinig SupplierParty</t>
  </si>
  <si>
    <t>&lt;cbc:RegistrationName&gt;</t>
  </si>
  <si>
    <r>
      <t>&lt;</t>
    </r>
    <r>
      <rPr>
        <sz val="11"/>
        <color rgb="FF990000"/>
        <rFont val="Calibri"/>
        <family val="2"/>
        <scheme val="minor"/>
      </rPr>
      <t>cac:Party</t>
    </r>
    <r>
      <rPr>
        <sz val="11"/>
        <color rgb="FF0000FF"/>
        <rFont val="Calibri"/>
        <family val="2"/>
        <scheme val="minor"/>
      </rPr>
      <t>&gt;&lt;</t>
    </r>
    <r>
      <rPr>
        <sz val="11"/>
        <color rgb="FF990000"/>
        <rFont val="Calibri"/>
        <family val="2"/>
        <scheme val="minor"/>
      </rPr>
      <t>cac:PartyName</t>
    </r>
    <r>
      <rPr>
        <sz val="11"/>
        <color rgb="FF0000FF"/>
        <rFont val="Calibri"/>
        <family val="2"/>
        <scheme val="minor"/>
      </rPr>
      <t>&gt;</t>
    </r>
  </si>
  <si>
    <t>cac party Address</t>
  </si>
  <si>
    <t>CAC Party Legal Entity</t>
  </si>
  <si>
    <t>cac TaxTotal</t>
  </si>
  <si>
    <t>cac: Tax Scheme cbc:ID</t>
  </si>
  <si>
    <t>Importe total de la nota de Credito</t>
  </si>
  <si>
    <t>cac Credit Note Line</t>
  </si>
  <si>
    <t>CreditedQuantity unitCode</t>
  </si>
  <si>
    <t>cbc:LineExtension Amount currencyID</t>
  </si>
  <si>
    <t>Q x Valor Unitario)  Este importe no incluye los tributos (IGV, ISC y otros Tributos),</t>
  </si>
  <si>
    <t>Transaccion\IMPORTE</t>
  </si>
  <si>
    <t>Tax Amount</t>
  </si>
  <si>
    <t>cac Tax Total</t>
  </si>
  <si>
    <t>cac Pricing Reference</t>
  </si>
  <si>
    <t xml:space="preserve">Tax Amount </t>
  </si>
  <si>
    <t>cac Tax SubTotal</t>
  </si>
  <si>
    <t>cac Tax Category</t>
  </si>
  <si>
    <t>cac:Item</t>
  </si>
  <si>
    <t>Cac:Price</t>
  </si>
  <si>
    <t>FORMULA Transaccion\IIMP. BRUTOY (Para identificar este monto se debe consignar el código “01” (Catálogo No. 16).)</t>
  </si>
  <si>
    <t>[Direccion en Texto Libre2]</t>
  </si>
  <si>
    <t>SECCION Texto Libre.2</t>
  </si>
  <si>
    <t>Direccion Cliente</t>
  </si>
  <si>
    <t>Fecha doc que modifica:</t>
  </si>
  <si>
    <t>(si hay mas de uno se repita)</t>
  </si>
  <si>
    <t>SECCION Texto Libre.3</t>
  </si>
  <si>
    <t>SECCION Texto Libre.4</t>
  </si>
  <si>
    <t>Modulo independiente de envio de emails</t>
  </si>
  <si>
    <t>SECCION Texto Libre.5</t>
  </si>
  <si>
    <t>SECCION Texto Libre.6</t>
  </si>
  <si>
    <t>Notas de la Nota de Credito</t>
  </si>
  <si>
    <t>F001</t>
  </si>
  <si>
    <t>`</t>
  </si>
  <si>
    <t>serie</t>
  </si>
  <si>
    <t>num correlativo</t>
  </si>
  <si>
    <t>Transccions</t>
  </si>
  <si>
    <t>Nota Credito</t>
  </si>
  <si>
    <t>Doc Relacionados</t>
  </si>
  <si>
    <t>factura</t>
  </si>
  <si>
    <t>Boleta</t>
  </si>
  <si>
    <t>Prefijo</t>
  </si>
  <si>
    <t>001</t>
  </si>
  <si>
    <t>002</t>
  </si>
  <si>
    <t>003</t>
  </si>
  <si>
    <t>F</t>
  </si>
  <si>
    <t>B</t>
  </si>
  <si>
    <t>004</t>
  </si>
  <si>
    <t>B002</t>
  </si>
  <si>
    <t>TIPO COMPROBANTE</t>
  </si>
  <si>
    <t>NETSUITE</t>
  </si>
  <si>
    <t>01</t>
  </si>
  <si>
    <t>03</t>
  </si>
  <si>
    <t>07</t>
  </si>
  <si>
    <t>boleta</t>
  </si>
  <si>
    <t>08</t>
  </si>
  <si>
    <t>Nota de Credito</t>
  </si>
  <si>
    <t>Nota de Debito</t>
  </si>
  <si>
    <t>005</t>
  </si>
  <si>
    <t>006</t>
  </si>
  <si>
    <t>nota de credito boleta</t>
  </si>
  <si>
    <t>nota de credito factura</t>
  </si>
  <si>
    <t>15 Anulacion de Notas de Credito en el mismo mes anulacion en Confiar y Netsuite y en mes cerrado por nota de debito</t>
  </si>
  <si>
    <t>Clave</t>
  </si>
  <si>
    <t>Se omite etiqueta</t>
  </si>
  <si>
    <t>NumeroConsecutivo</t>
  </si>
  <si>
    <t xml:space="preserve">CONCATENACION SUCURSAL + PUNTO DE VENTA + TIPO COMP + NUMERACION </t>
  </si>
  <si>
    <t>FechaEmision</t>
  </si>
  <si>
    <t>Fecha de Emisión</t>
  </si>
  <si>
    <t>Emisor: Nombre</t>
  </si>
  <si>
    <t>Rut Emisor</t>
  </si>
  <si>
    <t>Emisor: Identificador: Tipo</t>
  </si>
  <si>
    <t>Tipo de Identificacion</t>
  </si>
  <si>
    <t>Hard Coded  04</t>
  </si>
  <si>
    <t>Cedula Fiscal - 01, Cedula Juridica - 02, DIMEX - 03, NITE - 04</t>
  </si>
  <si>
    <t>Emisor: Identificador: Numero</t>
  </si>
  <si>
    <t>Emisor: NombreComercial</t>
  </si>
  <si>
    <t>Ubicación: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</si>
</sst>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88888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3" xfId="0" applyNumberFormat="1" applyBorder="1"/>
    <xf numFmtId="0" fontId="0" fillId="3" borderId="6" xfId="0" applyFill="1" applyBorder="1"/>
    <xf numFmtId="0" fontId="0" fillId="3" borderId="9" xfId="0" applyFill="1" applyBorder="1"/>
    <xf numFmtId="0" fontId="4" fillId="6" borderId="0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3" xfId="0" applyFill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6" xfId="0" applyBorder="1"/>
    <xf numFmtId="0" fontId="3" fillId="2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 vertical="center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3" borderId="0" xfId="0" applyFill="1" applyAlignment="1">
      <alignment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horizontal="right"/>
    </xf>
    <xf numFmtId="0" fontId="6" fillId="0" borderId="3" xfId="0" applyFont="1" applyBorder="1"/>
    <xf numFmtId="0" fontId="6" fillId="0" borderId="0" xfId="0" applyFont="1" applyBorder="1"/>
    <xf numFmtId="0" fontId="0" fillId="0" borderId="15" xfId="0" applyBorder="1"/>
    <xf numFmtId="0" fontId="0" fillId="0" borderId="16" xfId="0" applyBorder="1"/>
    <xf numFmtId="0" fontId="5" fillId="0" borderId="0" xfId="0" applyFont="1" applyBorder="1"/>
    <xf numFmtId="0" fontId="0" fillId="0" borderId="0" xfId="0" applyFont="1" applyBorder="1"/>
    <xf numFmtId="0" fontId="5" fillId="0" borderId="5" xfId="0" applyFont="1" applyBorder="1"/>
    <xf numFmtId="0" fontId="0" fillId="0" borderId="0" xfId="0" applyFill="1" applyBorder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9" borderId="0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11" xfId="0" applyFill="1" applyBorder="1"/>
    <xf numFmtId="0" fontId="0" fillId="0" borderId="17" xfId="0" applyBorder="1"/>
    <xf numFmtId="0" fontId="0" fillId="0" borderId="14" xfId="0" applyBorder="1"/>
    <xf numFmtId="0" fontId="0" fillId="11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quotePrefix="1"/>
    <xf numFmtId="0" fontId="0" fillId="6" borderId="0" xfId="0" quotePrefix="1" applyFill="1"/>
    <xf numFmtId="0" fontId="0" fillId="3" borderId="0" xfId="0" quotePrefix="1" applyFill="1"/>
    <xf numFmtId="0" fontId="0" fillId="12" borderId="0" xfId="0" applyFill="1"/>
    <xf numFmtId="0" fontId="0" fillId="12" borderId="0" xfId="0" quotePrefix="1" applyFill="1"/>
    <xf numFmtId="0" fontId="0" fillId="13" borderId="0" xfId="0" applyFill="1"/>
    <xf numFmtId="0" fontId="0" fillId="13" borderId="0" xfId="0" quotePrefix="1" applyFill="1"/>
    <xf numFmtId="0" fontId="9" fillId="0" borderId="0" xfId="0" applyFont="1" applyBorder="1"/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'Mapeo Nota Debito'!$E$1:$E$3</c:f>
              <c:strCache>
                <c:ptCount val="3"/>
                <c:pt idx="0">
                  <c:v>MAPEO NETSUITE</c:v>
                </c:pt>
                <c:pt idx="1">
                  <c:v>OSS SERIE CXC + OSS NÚMERO PREIMPRESO</c:v>
                </c:pt>
                <c:pt idx="2">
                  <c:v>FECHA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'Mapeo Nota Debito'!$A$4:$D$8</c:f>
              <c:multiLvlStrCache>
                <c:ptCount val="5"/>
                <c:lvl>
                  <c:pt idx="0">
                    <c:v>Tipo de Comprobante</c:v>
                  </c:pt>
                  <c:pt idx="2">
                    <c:v>Factura que Aplica</c:v>
                  </c:pt>
                </c:lvl>
                <c:lvl>
                  <c:pt idx="0">
                    <c:v>Tipo de Comprobante</c:v>
                  </c:pt>
                  <c:pt idx="1">
                    <c:v>Tipo de moneda en la cual se emite el comprobante electrónico:</c:v>
                  </c:pt>
                  <c:pt idx="2">
                    <c:v>Tipo y número de otro documento y código relacionado con la operación que se factura.</c:v>
                  </c:pt>
                  <c:pt idx="3">
                    <c:v>Tipo y número de otro documento y código relacionado con la operación que se factura.</c:v>
                  </c:pt>
                </c:lvl>
                <c:lvl>
                  <c:pt idx="0">
                    <c:v>cbc:InvoiceTypeCode</c:v>
                  </c:pt>
                  <c:pt idx="1">
                    <c:v>cbc:DocumentCurrencyCode</c:v>
                  </c:pt>
                  <c:pt idx="2">
                    <c:v>cac:Discrepancy Response
cbc Reference ID</c:v>
                  </c:pt>
                  <c:pt idx="3">
                    <c:v>cbc:ResponseCode</c:v>
                  </c:pt>
                  <c:pt idx="4">
                    <c:v>cbc: Description</c:v>
                  </c:pt>
                </c:lvl>
                <c:lvl>
                  <c:pt idx="0">
                    <c:v>Seccion Cabezera</c:v>
                  </c:pt>
                  <c:pt idx="1">
                    <c:v>Seccion Cabezera</c:v>
                  </c:pt>
                  <c:pt idx="2">
                    <c:v>(Puede haber mas de un Registro)</c:v>
                  </c:pt>
                  <c:pt idx="3">
                    <c:v>Puede haber mas de un Registro)</c:v>
                  </c:pt>
                  <c:pt idx="4">
                    <c:v>Puede haber mas de un Registro)</c:v>
                  </c:pt>
                </c:lvl>
              </c:multiLvlStrCache>
            </c:multiLvlStrRef>
          </c:cat>
          <c:val>
            <c:numRef>
              <c:f>'Mapeo Nota Debito'!$E$4:$E$8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'Mapeo Nota Debito'!$F$1:$F$3</c:f>
              <c:strCache>
                <c:ptCount val="3"/>
                <c:pt idx="0">
                  <c:v>MAPEO NETSUITE</c:v>
                </c:pt>
                <c:pt idx="1">
                  <c:v>La nueva series: F001 para Factura / B002 para Boleta / Nota de Credito N</c:v>
                </c:pt>
                <c:pt idx="2">
                  <c:v>FECHA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'Mapeo Nota Debito'!$A$4:$D$8</c:f>
              <c:multiLvlStrCache>
                <c:ptCount val="5"/>
                <c:lvl>
                  <c:pt idx="0">
                    <c:v>Tipo de Comprobante</c:v>
                  </c:pt>
                  <c:pt idx="2">
                    <c:v>Factura que Aplica</c:v>
                  </c:pt>
                </c:lvl>
                <c:lvl>
                  <c:pt idx="0">
                    <c:v>Tipo de Comprobante</c:v>
                  </c:pt>
                  <c:pt idx="1">
                    <c:v>Tipo de moneda en la cual se emite el comprobante electrónico:</c:v>
                  </c:pt>
                  <c:pt idx="2">
                    <c:v>Tipo y número de otro documento y código relacionado con la operación que se factura.</c:v>
                  </c:pt>
                  <c:pt idx="3">
                    <c:v>Tipo y número de otro documento y código relacionado con la operación que se factura.</c:v>
                  </c:pt>
                </c:lvl>
                <c:lvl>
                  <c:pt idx="0">
                    <c:v>cbc:InvoiceTypeCode</c:v>
                  </c:pt>
                  <c:pt idx="1">
                    <c:v>cbc:DocumentCurrencyCode</c:v>
                  </c:pt>
                  <c:pt idx="2">
                    <c:v>cac:Discrepancy Response
cbc Reference ID</c:v>
                  </c:pt>
                  <c:pt idx="3">
                    <c:v>cbc:ResponseCode</c:v>
                  </c:pt>
                  <c:pt idx="4">
                    <c:v>cbc: Description</c:v>
                  </c:pt>
                </c:lvl>
                <c:lvl>
                  <c:pt idx="0">
                    <c:v>Seccion Cabezera</c:v>
                  </c:pt>
                  <c:pt idx="1">
                    <c:v>Seccion Cabezera</c:v>
                  </c:pt>
                  <c:pt idx="2">
                    <c:v>(Puede haber mas de un Registro)</c:v>
                  </c:pt>
                  <c:pt idx="3">
                    <c:v>Puede haber mas de un Registro)</c:v>
                  </c:pt>
                  <c:pt idx="4">
                    <c:v>Puede haber mas de un Registro)</c:v>
                  </c:pt>
                </c:lvl>
              </c:multiLvlStrCache>
            </c:multiLvlStrRef>
          </c:cat>
          <c:val>
            <c:numRef>
              <c:f>'Mapeo Nota Debito'!$F$4:$F$8</c:f>
              <c:numCache>
                <c:formatCode>General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'Mapeo Nota Debito'!$G$1:$G$3</c:f>
              <c:strCache>
                <c:ptCount val="3"/>
                <c:pt idx="0">
                  <c:v>MAPEO NETSUITE</c:v>
                </c:pt>
                <c:pt idx="1">
                  <c:v>http://contenido.app.sunat.gob.pe/insc/ComprobantesDePago+Electronicos/FAQ_desde_sistemas_contrib.pdf</c:v>
                </c:pt>
                <c:pt idx="2">
                  <c:v>FECHA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'Mapeo Nota Debito'!$A$4:$D$8</c:f>
              <c:multiLvlStrCache>
                <c:ptCount val="5"/>
                <c:lvl>
                  <c:pt idx="0">
                    <c:v>Tipo de Comprobante</c:v>
                  </c:pt>
                  <c:pt idx="2">
                    <c:v>Factura que Aplica</c:v>
                  </c:pt>
                </c:lvl>
                <c:lvl>
                  <c:pt idx="0">
                    <c:v>Tipo de Comprobante</c:v>
                  </c:pt>
                  <c:pt idx="1">
                    <c:v>Tipo de moneda en la cual se emite el comprobante electrónico:</c:v>
                  </c:pt>
                  <c:pt idx="2">
                    <c:v>Tipo y número de otro documento y código relacionado con la operación que se factura.</c:v>
                  </c:pt>
                  <c:pt idx="3">
                    <c:v>Tipo y número de otro documento y código relacionado con la operación que se factura.</c:v>
                  </c:pt>
                </c:lvl>
                <c:lvl>
                  <c:pt idx="0">
                    <c:v>cbc:InvoiceTypeCode</c:v>
                  </c:pt>
                  <c:pt idx="1">
                    <c:v>cbc:DocumentCurrencyCode</c:v>
                  </c:pt>
                  <c:pt idx="2">
                    <c:v>cac:Discrepancy Response
cbc Reference ID</c:v>
                  </c:pt>
                  <c:pt idx="3">
                    <c:v>cbc:ResponseCode</c:v>
                  </c:pt>
                  <c:pt idx="4">
                    <c:v>cbc: Description</c:v>
                  </c:pt>
                </c:lvl>
                <c:lvl>
                  <c:pt idx="0">
                    <c:v>Seccion Cabezera</c:v>
                  </c:pt>
                  <c:pt idx="1">
                    <c:v>Seccion Cabezera</c:v>
                  </c:pt>
                  <c:pt idx="2">
                    <c:v>(Puede haber mas de un Registro)</c:v>
                  </c:pt>
                  <c:pt idx="3">
                    <c:v>Puede haber mas de un Registro)</c:v>
                  </c:pt>
                  <c:pt idx="4">
                    <c:v>Puede haber mas de un Registro)</c:v>
                  </c:pt>
                </c:lvl>
              </c:multiLvlStrCache>
            </c:multiLvlStrRef>
          </c:cat>
          <c:val>
            <c:numRef>
              <c:f>'Mapeo Nota Debito'!$G$4:$G$8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40848"/>
        <c:axId val="151946144"/>
      </c:barChart>
      <c:catAx>
        <c:axId val="153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946144"/>
        <c:crosses val="autoZero"/>
        <c:auto val="1"/>
        <c:lblAlgn val="ctr"/>
        <c:lblOffset val="100"/>
        <c:noMultiLvlLbl val="0"/>
      </c:catAx>
      <c:valAx>
        <c:axId val="15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A3ED.796364D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5</xdr:col>
      <xdr:colOff>571500</xdr:colOff>
      <xdr:row>49</xdr:row>
      <xdr:rowOff>45720</xdr:rowOff>
    </xdr:to>
    <xdr:pic>
      <xdr:nvPicPr>
        <xdr:cNvPr id="2" name="Imagen 2" descr="cid:image001.png@01D3A3ED.796364D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7680960" cy="553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380999</xdr:colOff>
      <xdr:row>4</xdr:row>
      <xdr:rowOff>175260</xdr:rowOff>
    </xdr:from>
    <xdr:to>
      <xdr:col>15</xdr:col>
      <xdr:colOff>91552</xdr:colOff>
      <xdr:row>24</xdr:row>
      <xdr:rowOff>113909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59" y="906780"/>
          <a:ext cx="5196953" cy="36191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379962</xdr:colOff>
      <xdr:row>9</xdr:row>
      <xdr:rowOff>60770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304762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13</xdr:col>
      <xdr:colOff>522819</xdr:colOff>
      <xdr:row>21</xdr:row>
      <xdr:rowOff>169272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8800"/>
          <a:ext cx="8447619" cy="2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2869</xdr:colOff>
      <xdr:row>18</xdr:row>
      <xdr:rowOff>68156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23809" cy="3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9</xdr:col>
      <xdr:colOff>260012</xdr:colOff>
      <xdr:row>49</xdr:row>
      <xdr:rowOff>96480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57600"/>
          <a:ext cx="7780952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307708</xdr:colOff>
      <xdr:row>92</xdr:row>
      <xdr:rowOff>65752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09760"/>
          <a:ext cx="7219048" cy="7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9</xdr:col>
      <xdr:colOff>193346</xdr:colOff>
      <xdr:row>114</xdr:row>
      <xdr:rowOff>108160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7556480"/>
          <a:ext cx="7714286" cy="3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143</xdr:row>
      <xdr:rowOff>175260</xdr:rowOff>
    </xdr:from>
    <xdr:to>
      <xdr:col>3</xdr:col>
      <xdr:colOff>513776</xdr:colOff>
      <xdr:row>158</xdr:row>
      <xdr:rowOff>70155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" y="26327100"/>
          <a:ext cx="4590476" cy="2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335280</xdr:colOff>
      <xdr:row>158</xdr:row>
      <xdr:rowOff>22860</xdr:rowOff>
    </xdr:from>
    <xdr:to>
      <xdr:col>3</xdr:col>
      <xdr:colOff>548054</xdr:colOff>
      <xdr:row>167</xdr:row>
      <xdr:rowOff>119797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80" y="28917900"/>
          <a:ext cx="4685714" cy="1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3</xdr:col>
      <xdr:colOff>527136</xdr:colOff>
      <xdr:row>187</xdr:row>
      <xdr:rowOff>47276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1485840"/>
          <a:ext cx="4390476" cy="2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A2" sqref="A2:C17"/>
    </sheetView>
  </sheetViews>
  <sheetFormatPr baseColWidth="10" defaultColWidth="9.140625" defaultRowHeight="15" x14ac:dyDescent="0.25"/>
  <cols>
    <col min="1" max="1" width="101.140625" customWidth="1"/>
    <col min="2" max="2" width="25.5703125" customWidth="1"/>
    <col min="6" max="6" width="38.85546875" customWidth="1"/>
  </cols>
  <sheetData>
    <row r="2" spans="1:3" x14ac:dyDescent="0.25">
      <c r="A2" t="s">
        <v>140</v>
      </c>
    </row>
    <row r="3" spans="1:3" x14ac:dyDescent="0.25">
      <c r="A3" t="s">
        <v>151</v>
      </c>
    </row>
    <row r="4" spans="1:3" x14ac:dyDescent="0.25">
      <c r="A4" t="s">
        <v>152</v>
      </c>
    </row>
    <row r="5" spans="1:3" x14ac:dyDescent="0.25">
      <c r="A5" t="s">
        <v>153</v>
      </c>
    </row>
    <row r="6" spans="1:3" x14ac:dyDescent="0.25">
      <c r="A6" t="s">
        <v>282</v>
      </c>
    </row>
    <row r="8" spans="1:3" x14ac:dyDescent="0.25">
      <c r="A8" t="s">
        <v>309</v>
      </c>
      <c r="B8" t="s">
        <v>311</v>
      </c>
      <c r="C8" t="s">
        <v>312</v>
      </c>
    </row>
    <row r="9" spans="1:3" x14ac:dyDescent="0.25">
      <c r="A9" t="s">
        <v>310</v>
      </c>
      <c r="B9" t="s">
        <v>209</v>
      </c>
    </row>
    <row r="10" spans="1:3" x14ac:dyDescent="0.25">
      <c r="A10" t="s">
        <v>350</v>
      </c>
    </row>
    <row r="11" spans="1:3" x14ac:dyDescent="0.25">
      <c r="A11" t="s">
        <v>351</v>
      </c>
      <c r="B11" t="s">
        <v>360</v>
      </c>
    </row>
    <row r="12" spans="1:3" x14ac:dyDescent="0.25">
      <c r="A12" t="s">
        <v>353</v>
      </c>
    </row>
    <row r="13" spans="1:3" x14ac:dyDescent="0.25">
      <c r="A13" t="s">
        <v>361</v>
      </c>
      <c r="B13" t="s">
        <v>311</v>
      </c>
    </row>
    <row r="14" spans="1:3" x14ac:dyDescent="0.25">
      <c r="A14" t="s">
        <v>367</v>
      </c>
      <c r="B14" t="s">
        <v>311</v>
      </c>
    </row>
    <row r="15" spans="1:3" x14ac:dyDescent="0.25">
      <c r="A15" s="11" t="s">
        <v>447</v>
      </c>
      <c r="B15" s="11"/>
    </row>
    <row r="16" spans="1:3" x14ac:dyDescent="0.25">
      <c r="A16" s="11" t="s">
        <v>373</v>
      </c>
      <c r="B16" s="11" t="s">
        <v>372</v>
      </c>
    </row>
    <row r="17" spans="1:2" x14ac:dyDescent="0.25">
      <c r="A17" s="86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4" sqref="D14"/>
    </sheetView>
  </sheetViews>
  <sheetFormatPr baseColWidth="10" defaultColWidth="9.140625" defaultRowHeight="15" x14ac:dyDescent="0.25"/>
  <cols>
    <col min="2" max="2" width="39.28515625" customWidth="1"/>
    <col min="3" max="3" width="42.7109375" customWidth="1"/>
  </cols>
  <sheetData>
    <row r="1" spans="1:3" x14ac:dyDescent="0.25">
      <c r="A1" t="s">
        <v>33</v>
      </c>
    </row>
    <row r="2" spans="1:3" x14ac:dyDescent="0.25">
      <c r="A2" t="s">
        <v>126</v>
      </c>
      <c r="C2" t="s">
        <v>138</v>
      </c>
    </row>
    <row r="3" spans="1:3" x14ac:dyDescent="0.25">
      <c r="A3" t="s">
        <v>127</v>
      </c>
      <c r="C3" t="s">
        <v>139</v>
      </c>
    </row>
    <row r="4" spans="1:3" x14ac:dyDescent="0.25">
      <c r="A4" t="s">
        <v>128</v>
      </c>
    </row>
    <row r="5" spans="1:3" x14ac:dyDescent="0.25">
      <c r="A5" s="6" t="s">
        <v>129</v>
      </c>
      <c r="B5" s="6"/>
      <c r="C5" s="6" t="s">
        <v>146</v>
      </c>
    </row>
    <row r="6" spans="1:3" x14ac:dyDescent="0.25">
      <c r="A6" s="6" t="s">
        <v>130</v>
      </c>
      <c r="B6" s="6"/>
      <c r="C6" s="6" t="s">
        <v>147</v>
      </c>
    </row>
    <row r="7" spans="1:3" x14ac:dyDescent="0.25">
      <c r="A7" t="s">
        <v>131</v>
      </c>
    </row>
    <row r="8" spans="1:3" x14ac:dyDescent="0.25">
      <c r="A8" t="s">
        <v>132</v>
      </c>
    </row>
    <row r="9" spans="1:3" x14ac:dyDescent="0.25">
      <c r="A9" t="s">
        <v>133</v>
      </c>
      <c r="C9" t="s">
        <v>149</v>
      </c>
    </row>
    <row r="10" spans="1:3" x14ac:dyDescent="0.25">
      <c r="A10" t="s">
        <v>134</v>
      </c>
      <c r="C10" t="s">
        <v>150</v>
      </c>
    </row>
    <row r="11" spans="1:3" x14ac:dyDescent="0.25">
      <c r="A11" t="s">
        <v>135</v>
      </c>
    </row>
    <row r="12" spans="1:3" x14ac:dyDescent="0.25">
      <c r="A12" t="s">
        <v>137</v>
      </c>
    </row>
    <row r="13" spans="1:3" x14ac:dyDescent="0.25">
      <c r="A13" t="s">
        <v>136</v>
      </c>
    </row>
    <row r="17" spans="2:6" ht="15.75" thickBot="1" x14ac:dyDescent="0.3">
      <c r="B17" t="s">
        <v>144</v>
      </c>
    </row>
    <row r="18" spans="2:6" x14ac:dyDescent="0.25">
      <c r="B18" s="7"/>
      <c r="C18" s="8" t="s">
        <v>148</v>
      </c>
      <c r="D18" s="8" t="s">
        <v>51</v>
      </c>
      <c r="E18" s="8" t="s">
        <v>141</v>
      </c>
      <c r="F18" s="9" t="s">
        <v>142</v>
      </c>
    </row>
    <row r="19" spans="2:6" x14ac:dyDescent="0.25">
      <c r="B19" s="10" t="s">
        <v>143</v>
      </c>
      <c r="C19" s="19">
        <v>1000</v>
      </c>
      <c r="D19" s="12">
        <v>0.17</v>
      </c>
      <c r="E19" s="11">
        <f>C19*D19</f>
        <v>170</v>
      </c>
      <c r="F19" s="17">
        <f>C19+E19</f>
        <v>1170</v>
      </c>
    </row>
    <row r="20" spans="2:6" x14ac:dyDescent="0.25">
      <c r="B20" s="10" t="s">
        <v>144</v>
      </c>
      <c r="C20" s="20">
        <f>C19*5%</f>
        <v>50</v>
      </c>
      <c r="D20" s="11"/>
      <c r="E20" s="11">
        <f>E19*5%</f>
        <v>8.5</v>
      </c>
      <c r="F20" s="17">
        <f>C20+E20</f>
        <v>58.5</v>
      </c>
    </row>
    <row r="21" spans="2:6" ht="15.75" thickBot="1" x14ac:dyDescent="0.3">
      <c r="B21" s="13"/>
      <c r="C21" s="21">
        <f>C19-C20</f>
        <v>950</v>
      </c>
      <c r="D21" s="14"/>
      <c r="E21" s="14">
        <f>SUM(E19:E20)</f>
        <v>178.5</v>
      </c>
      <c r="F21" s="18">
        <f>F19-F20</f>
        <v>1111.5</v>
      </c>
    </row>
    <row r="23" spans="2:6" ht="15.75" thickBot="1" x14ac:dyDescent="0.3"/>
    <row r="24" spans="2:6" x14ac:dyDescent="0.25">
      <c r="B24" s="7" t="s">
        <v>143</v>
      </c>
      <c r="C24" s="22">
        <v>1000</v>
      </c>
      <c r="D24" s="16">
        <v>0.17</v>
      </c>
      <c r="E24" s="8">
        <f>C24*D24</f>
        <v>170</v>
      </c>
      <c r="F24" s="9">
        <f>C24+E24</f>
        <v>1170</v>
      </c>
    </row>
    <row r="25" spans="2:6" ht="15.75" thickBot="1" x14ac:dyDescent="0.3">
      <c r="B25" s="13" t="s">
        <v>145</v>
      </c>
      <c r="C25" s="14"/>
      <c r="D25" s="14"/>
      <c r="E25" s="14"/>
      <c r="F25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2.7109375" customWidth="1"/>
    <col min="2" max="2" width="16.85546875" customWidth="1"/>
    <col min="3" max="3" width="27.85546875" customWidth="1"/>
  </cols>
  <sheetData>
    <row r="1" spans="1:3" ht="15.75" thickBot="1" x14ac:dyDescent="0.3">
      <c r="A1" s="27"/>
      <c r="B1" s="27" t="s">
        <v>272</v>
      </c>
      <c r="C1" s="27" t="s">
        <v>271</v>
      </c>
    </row>
    <row r="2" spans="1:3" x14ac:dyDescent="0.25">
      <c r="A2" s="28" t="s">
        <v>275</v>
      </c>
      <c r="B2" s="29"/>
      <c r="C2" s="30" t="s">
        <v>274</v>
      </c>
    </row>
    <row r="3" spans="1:3" x14ac:dyDescent="0.25">
      <c r="A3" s="10" t="s">
        <v>262</v>
      </c>
      <c r="B3" s="11" t="s">
        <v>261</v>
      </c>
      <c r="C3" s="26" t="s">
        <v>263</v>
      </c>
    </row>
    <row r="4" spans="1:3" x14ac:dyDescent="0.25">
      <c r="A4" s="10" t="s">
        <v>264</v>
      </c>
      <c r="B4" s="11" t="s">
        <v>265</v>
      </c>
      <c r="C4" s="26" t="s">
        <v>266</v>
      </c>
    </row>
    <row r="5" spans="1:3" x14ac:dyDescent="0.25">
      <c r="A5" s="10" t="s">
        <v>267</v>
      </c>
      <c r="B5" s="11"/>
      <c r="C5" s="26" t="s">
        <v>273</v>
      </c>
    </row>
    <row r="6" spans="1:3" ht="15.75" thickBot="1" x14ac:dyDescent="0.3">
      <c r="A6" s="13" t="s">
        <v>268</v>
      </c>
      <c r="B6" s="14" t="s">
        <v>269</v>
      </c>
      <c r="C6" s="15" t="s">
        <v>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1" sqref="A11:A13"/>
    </sheetView>
  </sheetViews>
  <sheetFormatPr baseColWidth="10" defaultColWidth="9.140625" defaultRowHeight="15" x14ac:dyDescent="0.25"/>
  <cols>
    <col min="1" max="1" width="47.7109375" customWidth="1"/>
    <col min="2" max="2" width="2.42578125" customWidth="1"/>
    <col min="3" max="3" width="44.7109375" customWidth="1"/>
  </cols>
  <sheetData>
    <row r="1" spans="1:3" ht="15.75" x14ac:dyDescent="0.25">
      <c r="A1" s="5" t="s">
        <v>98</v>
      </c>
      <c r="B1" s="2"/>
    </row>
    <row r="2" spans="1:3" x14ac:dyDescent="0.25">
      <c r="B2" s="2"/>
    </row>
    <row r="3" spans="1:3" x14ac:dyDescent="0.25">
      <c r="A3" s="3" t="s">
        <v>107</v>
      </c>
      <c r="B3" s="4"/>
    </row>
    <row r="4" spans="1:3" x14ac:dyDescent="0.25">
      <c r="A4" s="3" t="s">
        <v>99</v>
      </c>
      <c r="B4" s="4"/>
      <c r="C4" s="3"/>
    </row>
    <row r="5" spans="1:3" x14ac:dyDescent="0.25">
      <c r="A5" s="3" t="s">
        <v>281</v>
      </c>
      <c r="B5" s="4"/>
      <c r="C5" s="3"/>
    </row>
    <row r="6" spans="1:3" x14ac:dyDescent="0.25">
      <c r="A6" s="3" t="s">
        <v>108</v>
      </c>
      <c r="B6" s="4"/>
      <c r="C6" s="3"/>
    </row>
    <row r="7" spans="1:3" x14ac:dyDescent="0.25">
      <c r="A7" s="3" t="s">
        <v>111</v>
      </c>
      <c r="B7" s="4"/>
      <c r="C7" s="3"/>
    </row>
    <row r="8" spans="1:3" x14ac:dyDescent="0.25">
      <c r="A8" s="3" t="s">
        <v>110</v>
      </c>
      <c r="B8" s="4"/>
      <c r="C8" s="3"/>
    </row>
    <row r="9" spans="1:3" x14ac:dyDescent="0.25">
      <c r="A9" s="3" t="s">
        <v>112</v>
      </c>
      <c r="B9" s="4"/>
      <c r="C9" s="3"/>
    </row>
    <row r="10" spans="1:3" x14ac:dyDescent="0.25">
      <c r="A10" s="3" t="s">
        <v>113</v>
      </c>
      <c r="B10" s="4"/>
      <c r="C10" s="3"/>
    </row>
    <row r="11" spans="1:3" x14ac:dyDescent="0.25">
      <c r="A11" s="3" t="s">
        <v>100</v>
      </c>
      <c r="B11" s="4"/>
      <c r="C11" s="3"/>
    </row>
    <row r="12" spans="1:3" x14ac:dyDescent="0.25">
      <c r="A12" s="3" t="s">
        <v>101</v>
      </c>
      <c r="B12" s="4"/>
      <c r="C12" s="3"/>
    </row>
    <row r="13" spans="1:3" x14ac:dyDescent="0.25">
      <c r="A13" s="3" t="s">
        <v>102</v>
      </c>
      <c r="B13" s="4"/>
      <c r="C13" s="3"/>
    </row>
    <row r="14" spans="1:3" x14ac:dyDescent="0.25">
      <c r="A14" s="3" t="s">
        <v>103</v>
      </c>
      <c r="B14" s="4"/>
      <c r="C14" s="3"/>
    </row>
    <row r="15" spans="1:3" x14ac:dyDescent="0.25">
      <c r="A15" s="3" t="s">
        <v>104</v>
      </c>
      <c r="B15" s="4"/>
      <c r="C15" s="3"/>
    </row>
    <row r="16" spans="1:3" x14ac:dyDescent="0.25">
      <c r="A16" s="3" t="s">
        <v>109</v>
      </c>
      <c r="B16" s="4"/>
      <c r="C16" s="3"/>
    </row>
    <row r="17" spans="1:3" x14ac:dyDescent="0.25">
      <c r="A17" s="3" t="s">
        <v>105</v>
      </c>
      <c r="B17" s="4"/>
      <c r="C17" s="3"/>
    </row>
    <row r="18" spans="1:3" x14ac:dyDescent="0.25">
      <c r="A18" s="3" t="s">
        <v>106</v>
      </c>
      <c r="B18" s="4"/>
      <c r="C1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5" sqref="C15"/>
    </sheetView>
  </sheetViews>
  <sheetFormatPr baseColWidth="10" defaultColWidth="9.140625" defaultRowHeight="15" x14ac:dyDescent="0.25"/>
  <cols>
    <col min="2" max="2" width="27.28515625" customWidth="1"/>
  </cols>
  <sheetData>
    <row r="1" spans="1:2" x14ac:dyDescent="0.25">
      <c r="A1" t="s">
        <v>48</v>
      </c>
    </row>
    <row r="2" spans="1:2" x14ac:dyDescent="0.25">
      <c r="A2" t="s">
        <v>49</v>
      </c>
      <c r="B2" s="1" t="s">
        <v>46</v>
      </c>
    </row>
    <row r="3" spans="1:2" x14ac:dyDescent="0.25">
      <c r="A3" t="s">
        <v>49</v>
      </c>
      <c r="B3" t="s">
        <v>47</v>
      </c>
    </row>
    <row r="4" spans="1:2" x14ac:dyDescent="0.25">
      <c r="A4" t="s">
        <v>49</v>
      </c>
      <c r="B4" s="1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0.140625" customWidth="1"/>
    <col min="2" max="2" width="99.140625" customWidth="1"/>
  </cols>
  <sheetData>
    <row r="1" spans="1:2" x14ac:dyDescent="0.25">
      <c r="A1" t="s">
        <v>43</v>
      </c>
      <c r="B1" t="s">
        <v>37</v>
      </c>
    </row>
    <row r="2" spans="1:2" x14ac:dyDescent="0.25">
      <c r="A2" t="s">
        <v>115</v>
      </c>
      <c r="B2" t="s">
        <v>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5" sqref="C15"/>
    </sheetView>
  </sheetViews>
  <sheetFormatPr baseColWidth="10" defaultColWidth="9.140625" defaultRowHeight="15" x14ac:dyDescent="0.25"/>
  <cols>
    <col min="2" max="2" width="49.5703125" customWidth="1"/>
    <col min="3" max="3" width="23.7109375" customWidth="1"/>
  </cols>
  <sheetData>
    <row r="1" spans="1:4" x14ac:dyDescent="0.25">
      <c r="A1" t="s">
        <v>68</v>
      </c>
      <c r="B1" t="s">
        <v>63</v>
      </c>
      <c r="C1" t="s">
        <v>67</v>
      </c>
    </row>
    <row r="2" spans="1:4" x14ac:dyDescent="0.25">
      <c r="A2" t="s">
        <v>69</v>
      </c>
      <c r="B2" t="s">
        <v>63</v>
      </c>
      <c r="C2" t="s">
        <v>67</v>
      </c>
      <c r="D2" t="s">
        <v>70</v>
      </c>
    </row>
    <row r="3" spans="1:4" x14ac:dyDescent="0.25">
      <c r="A3" t="s">
        <v>69</v>
      </c>
      <c r="B3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34"/>
  <sheetViews>
    <sheetView topLeftCell="A166" workbookViewId="0">
      <selection activeCell="F181" sqref="F181"/>
    </sheetView>
  </sheetViews>
  <sheetFormatPr baseColWidth="10" defaultColWidth="9.140625" defaultRowHeight="15" x14ac:dyDescent="0.25"/>
  <cols>
    <col min="2" max="2" width="47.42578125" customWidth="1"/>
    <col min="11" max="11" width="13.140625" customWidth="1"/>
    <col min="12" max="12" width="14.5703125" customWidth="1"/>
  </cols>
  <sheetData>
    <row r="7" spans="11:12" x14ac:dyDescent="0.25">
      <c r="K7" t="s">
        <v>355</v>
      </c>
      <c r="L7" t="s">
        <v>355</v>
      </c>
    </row>
    <row r="8" spans="11:12" x14ac:dyDescent="0.25">
      <c r="K8" t="s">
        <v>356</v>
      </c>
      <c r="L8" t="s">
        <v>356</v>
      </c>
    </row>
    <row r="10" spans="11:12" ht="15.75" thickBot="1" x14ac:dyDescent="0.3"/>
    <row r="11" spans="11:12" ht="15.75" thickBot="1" x14ac:dyDescent="0.3">
      <c r="K11" s="74" t="s">
        <v>359</v>
      </c>
      <c r="L11" s="75" t="s">
        <v>357</v>
      </c>
    </row>
    <row r="13" spans="11:12" ht="15.75" thickBot="1" x14ac:dyDescent="0.3"/>
    <row r="14" spans="11:12" x14ac:dyDescent="0.25">
      <c r="K14" s="7" t="s">
        <v>358</v>
      </c>
      <c r="L14" s="9" t="s">
        <v>355</v>
      </c>
    </row>
    <row r="15" spans="11:12" ht="15.75" thickBot="1" x14ac:dyDescent="0.3">
      <c r="K15" s="13" t="s">
        <v>358</v>
      </c>
      <c r="L15" s="15" t="s">
        <v>356</v>
      </c>
    </row>
    <row r="117" spans="1:2" x14ac:dyDescent="0.25">
      <c r="A117">
        <v>10</v>
      </c>
      <c r="B117" t="s">
        <v>210</v>
      </c>
    </row>
    <row r="118" spans="1:2" x14ac:dyDescent="0.25">
      <c r="A118">
        <f>A117+1</f>
        <v>11</v>
      </c>
      <c r="B118" t="s">
        <v>211</v>
      </c>
    </row>
    <row r="119" spans="1:2" x14ac:dyDescent="0.25">
      <c r="A119">
        <f t="shared" ref="A119:A124" si="0">A118+1</f>
        <v>12</v>
      </c>
      <c r="B119" t="s">
        <v>212</v>
      </c>
    </row>
    <row r="120" spans="1:2" x14ac:dyDescent="0.25">
      <c r="A120">
        <f t="shared" si="0"/>
        <v>13</v>
      </c>
      <c r="B120" t="s">
        <v>213</v>
      </c>
    </row>
    <row r="121" spans="1:2" x14ac:dyDescent="0.25">
      <c r="A121">
        <f t="shared" si="0"/>
        <v>14</v>
      </c>
      <c r="B121" t="s">
        <v>214</v>
      </c>
    </row>
    <row r="122" spans="1:2" x14ac:dyDescent="0.25">
      <c r="A122">
        <f t="shared" si="0"/>
        <v>15</v>
      </c>
      <c r="B122" t="s">
        <v>215</v>
      </c>
    </row>
    <row r="123" spans="1:2" x14ac:dyDescent="0.25">
      <c r="A123">
        <f t="shared" si="0"/>
        <v>16</v>
      </c>
      <c r="B123" t="s">
        <v>216</v>
      </c>
    </row>
    <row r="124" spans="1:2" x14ac:dyDescent="0.25">
      <c r="A124">
        <f t="shared" si="0"/>
        <v>17</v>
      </c>
      <c r="B124" t="s">
        <v>217</v>
      </c>
    </row>
    <row r="125" spans="1:2" x14ac:dyDescent="0.25">
      <c r="A125">
        <v>20</v>
      </c>
      <c r="B125" t="s">
        <v>227</v>
      </c>
    </row>
    <row r="126" spans="1:2" x14ac:dyDescent="0.25">
      <c r="A126">
        <v>21</v>
      </c>
      <c r="B126" t="s">
        <v>226</v>
      </c>
    </row>
    <row r="127" spans="1:2" x14ac:dyDescent="0.25">
      <c r="A127">
        <v>30</v>
      </c>
      <c r="B127" t="s">
        <v>219</v>
      </c>
    </row>
    <row r="128" spans="1:2" x14ac:dyDescent="0.25">
      <c r="A128">
        <f>A127+1</f>
        <v>31</v>
      </c>
      <c r="B128" t="s">
        <v>220</v>
      </c>
    </row>
    <row r="129" spans="1:2" x14ac:dyDescent="0.25">
      <c r="A129">
        <f t="shared" ref="A129:A133" si="1">A128+1</f>
        <v>32</v>
      </c>
      <c r="B129" t="s">
        <v>221</v>
      </c>
    </row>
    <row r="130" spans="1:2" x14ac:dyDescent="0.25">
      <c r="A130">
        <f t="shared" si="1"/>
        <v>33</v>
      </c>
      <c r="B130" t="s">
        <v>222</v>
      </c>
    </row>
    <row r="131" spans="1:2" x14ac:dyDescent="0.25">
      <c r="A131">
        <f t="shared" si="1"/>
        <v>34</v>
      </c>
      <c r="B131" t="s">
        <v>223</v>
      </c>
    </row>
    <row r="132" spans="1:2" x14ac:dyDescent="0.25">
      <c r="A132">
        <f t="shared" si="1"/>
        <v>35</v>
      </c>
      <c r="B132" t="s">
        <v>218</v>
      </c>
    </row>
    <row r="133" spans="1:2" x14ac:dyDescent="0.25">
      <c r="A133">
        <f t="shared" si="1"/>
        <v>36</v>
      </c>
      <c r="B133" t="s">
        <v>224</v>
      </c>
    </row>
    <row r="134" spans="1:2" x14ac:dyDescent="0.25">
      <c r="A134">
        <v>40</v>
      </c>
      <c r="B134" t="s">
        <v>225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D19" sqref="D19"/>
    </sheetView>
  </sheetViews>
  <sheetFormatPr baseColWidth="10" defaultColWidth="9.140625" defaultRowHeight="15" x14ac:dyDescent="0.25"/>
  <cols>
    <col min="2" max="2" width="14.28515625" customWidth="1"/>
    <col min="3" max="3" width="18.28515625" customWidth="1"/>
    <col min="4" max="4" width="21.28515625" customWidth="1"/>
  </cols>
  <sheetData>
    <row r="3" spans="2:4" x14ac:dyDescent="0.25">
      <c r="C3" t="s">
        <v>292</v>
      </c>
      <c r="D3" s="59" t="s">
        <v>293</v>
      </c>
    </row>
    <row r="4" spans="2:4" x14ac:dyDescent="0.25">
      <c r="B4" t="s">
        <v>290</v>
      </c>
      <c r="C4" s="3">
        <v>2000</v>
      </c>
      <c r="D4" s="3">
        <v>50</v>
      </c>
    </row>
    <row r="5" spans="2:4" x14ac:dyDescent="0.25">
      <c r="B5" t="s">
        <v>291</v>
      </c>
      <c r="C5" s="3">
        <f>500*12</f>
        <v>6000</v>
      </c>
      <c r="D5" s="3">
        <f>30*12</f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6" workbookViewId="0">
      <selection activeCell="A43" sqref="A43"/>
    </sheetView>
  </sheetViews>
  <sheetFormatPr baseColWidth="10" defaultColWidth="9.140625" defaultRowHeight="15" x14ac:dyDescent="0.25"/>
  <cols>
    <col min="4" max="4" width="11.5703125" bestFit="1" customWidth="1"/>
    <col min="5" max="5" width="20.140625" bestFit="1" customWidth="1"/>
    <col min="6" max="6" width="13.7109375" customWidth="1"/>
    <col min="7" max="7" width="10.42578125" customWidth="1"/>
  </cols>
  <sheetData>
    <row r="1" spans="1:10" ht="21" x14ac:dyDescent="0.35">
      <c r="A1" s="7"/>
      <c r="B1" s="60" t="s">
        <v>339</v>
      </c>
      <c r="C1" s="8"/>
      <c r="D1" s="8"/>
      <c r="E1" s="8"/>
      <c r="F1" s="8"/>
      <c r="G1" s="60" t="s">
        <v>338</v>
      </c>
      <c r="H1" s="8"/>
      <c r="I1" s="8"/>
      <c r="J1" s="9"/>
    </row>
    <row r="2" spans="1:10" ht="9" customHeight="1" x14ac:dyDescent="0.35">
      <c r="A2" s="10"/>
      <c r="B2" s="61"/>
      <c r="C2" s="11"/>
      <c r="D2" s="11"/>
      <c r="E2" s="11"/>
      <c r="F2" s="11"/>
      <c r="G2" s="61"/>
      <c r="H2" s="11"/>
      <c r="I2" s="11"/>
      <c r="J2" s="26"/>
    </row>
    <row r="3" spans="1:10" ht="21" x14ac:dyDescent="0.35">
      <c r="A3" s="10" t="s">
        <v>336</v>
      </c>
      <c r="B3" s="61"/>
      <c r="C3" s="11"/>
      <c r="D3" s="11"/>
      <c r="E3" s="11"/>
      <c r="F3" s="11"/>
      <c r="G3" s="11" t="s">
        <v>316</v>
      </c>
      <c r="H3" s="11"/>
      <c r="I3" s="11"/>
      <c r="J3" s="26"/>
    </row>
    <row r="4" spans="1:10" ht="21" x14ac:dyDescent="0.35">
      <c r="A4" s="10" t="s">
        <v>332</v>
      </c>
      <c r="B4" s="61"/>
      <c r="C4" s="11"/>
      <c r="D4" s="11"/>
      <c r="E4" s="11"/>
      <c r="F4" s="11"/>
      <c r="G4" s="61"/>
      <c r="H4" s="11"/>
      <c r="I4" s="11"/>
      <c r="J4" s="26"/>
    </row>
    <row r="5" spans="1:10" x14ac:dyDescent="0.25">
      <c r="A5" s="10" t="s">
        <v>333</v>
      </c>
      <c r="B5" s="11"/>
      <c r="C5" s="11"/>
      <c r="D5" s="11"/>
      <c r="E5" s="11"/>
      <c r="F5" s="11"/>
      <c r="G5" s="11"/>
      <c r="H5" s="11"/>
      <c r="I5" s="11"/>
      <c r="J5" s="26"/>
    </row>
    <row r="6" spans="1:10" x14ac:dyDescent="0.25">
      <c r="A6" s="10" t="s">
        <v>334</v>
      </c>
      <c r="B6" s="11"/>
      <c r="C6" s="11"/>
      <c r="D6" s="11"/>
      <c r="E6" s="11"/>
      <c r="F6" s="11"/>
      <c r="G6" s="11"/>
      <c r="H6" s="11"/>
      <c r="I6" s="11"/>
      <c r="J6" s="26"/>
    </row>
    <row r="7" spans="1:10" x14ac:dyDescent="0.25">
      <c r="A7" s="10" t="s">
        <v>335</v>
      </c>
      <c r="B7" s="11"/>
      <c r="C7" s="11"/>
      <c r="D7" s="11"/>
      <c r="E7" s="11"/>
      <c r="F7" s="11"/>
      <c r="G7" s="11"/>
      <c r="H7" s="11"/>
      <c r="I7" s="11"/>
      <c r="J7" s="26"/>
    </row>
    <row r="8" spans="1:10" x14ac:dyDescent="0.25">
      <c r="A8" s="10"/>
      <c r="B8" s="11"/>
      <c r="C8" s="11"/>
      <c r="D8" s="11"/>
      <c r="E8" s="11"/>
      <c r="F8" s="11"/>
      <c r="G8" s="11"/>
      <c r="H8" s="11"/>
      <c r="I8" s="11"/>
      <c r="J8" s="26"/>
    </row>
    <row r="9" spans="1:10" x14ac:dyDescent="0.25">
      <c r="A9" s="10" t="s">
        <v>340</v>
      </c>
      <c r="B9" s="11"/>
      <c r="C9" s="11"/>
      <c r="D9" s="11"/>
      <c r="E9" s="11"/>
      <c r="F9" s="11"/>
      <c r="G9" s="11"/>
      <c r="H9" s="11"/>
      <c r="I9" s="11"/>
      <c r="J9" s="26"/>
    </row>
    <row r="10" spans="1:10" x14ac:dyDescent="0.25">
      <c r="A10" s="10" t="s">
        <v>341</v>
      </c>
      <c r="B10" s="11"/>
      <c r="C10" s="11"/>
      <c r="D10" s="11"/>
      <c r="E10" s="11"/>
      <c r="F10" s="11"/>
      <c r="G10" s="11"/>
      <c r="H10" s="11"/>
      <c r="I10" s="11"/>
      <c r="J10" s="26"/>
    </row>
    <row r="11" spans="1:10" x14ac:dyDescent="0.25">
      <c r="A11" s="10" t="s">
        <v>342</v>
      </c>
      <c r="B11" s="11"/>
      <c r="C11" s="11"/>
      <c r="D11" s="11"/>
      <c r="E11" s="11"/>
      <c r="F11" s="11"/>
      <c r="G11" s="11"/>
      <c r="H11" s="11"/>
      <c r="I11" s="11"/>
      <c r="J11" s="26"/>
    </row>
    <row r="12" spans="1:10" x14ac:dyDescent="0.25">
      <c r="A12" s="10" t="s">
        <v>343</v>
      </c>
      <c r="B12" s="11"/>
      <c r="C12" s="11"/>
      <c r="D12" s="11"/>
      <c r="E12" s="11"/>
      <c r="F12" s="11"/>
      <c r="G12" s="11"/>
      <c r="H12" s="11"/>
      <c r="I12" s="11"/>
      <c r="J12" s="26"/>
    </row>
    <row r="13" spans="1:10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26"/>
    </row>
    <row r="14" spans="1:10" x14ac:dyDescent="0.25">
      <c r="A14" s="10" t="s">
        <v>337</v>
      </c>
      <c r="B14" s="11"/>
      <c r="C14" s="11"/>
      <c r="D14" s="11"/>
      <c r="E14" s="11"/>
      <c r="F14" s="11"/>
      <c r="G14" s="11"/>
      <c r="H14" s="11"/>
      <c r="I14" s="11"/>
      <c r="J14" s="26"/>
    </row>
    <row r="15" spans="1:10" x14ac:dyDescent="0.25">
      <c r="A15" s="10" t="s">
        <v>314</v>
      </c>
      <c r="B15" s="11"/>
      <c r="C15" s="11"/>
      <c r="D15" s="11"/>
      <c r="E15" s="11"/>
      <c r="F15" s="11" t="s">
        <v>329</v>
      </c>
      <c r="G15" s="11"/>
      <c r="H15" s="11"/>
      <c r="I15" s="11"/>
      <c r="J15" s="26"/>
    </row>
    <row r="16" spans="1:10" x14ac:dyDescent="0.25">
      <c r="A16" s="10" t="s">
        <v>317</v>
      </c>
      <c r="B16" s="11"/>
      <c r="C16" s="11"/>
      <c r="D16" s="11"/>
      <c r="E16" s="11"/>
      <c r="F16" s="11" t="s">
        <v>315</v>
      </c>
      <c r="G16" s="11"/>
      <c r="H16" s="11"/>
      <c r="I16" s="11"/>
      <c r="J16" s="26"/>
    </row>
    <row r="17" spans="1:10" x14ac:dyDescent="0.25">
      <c r="A17" s="10" t="s">
        <v>318</v>
      </c>
      <c r="B17" s="11"/>
      <c r="C17" s="11"/>
      <c r="D17" s="11"/>
      <c r="E17" s="11"/>
      <c r="F17" s="11" t="s">
        <v>313</v>
      </c>
      <c r="G17" s="11"/>
      <c r="H17" s="11"/>
      <c r="I17" s="11"/>
      <c r="J17" s="26"/>
    </row>
    <row r="18" spans="1:10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26"/>
    </row>
    <row r="19" spans="1:10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26"/>
    </row>
    <row r="20" spans="1:10" x14ac:dyDescent="0.25">
      <c r="A20" s="62" t="s">
        <v>228</v>
      </c>
      <c r="B20" s="3"/>
      <c r="C20" s="3" t="s">
        <v>319</v>
      </c>
      <c r="D20" s="3" t="s">
        <v>320</v>
      </c>
      <c r="E20" s="3" t="s">
        <v>321</v>
      </c>
      <c r="F20" s="3" t="s">
        <v>144</v>
      </c>
      <c r="G20" s="3" t="s">
        <v>148</v>
      </c>
      <c r="H20" s="3" t="s">
        <v>51</v>
      </c>
      <c r="I20" s="3" t="s">
        <v>322</v>
      </c>
      <c r="J20" s="63"/>
    </row>
    <row r="21" spans="1:10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26"/>
    </row>
    <row r="22" spans="1:10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26"/>
    </row>
    <row r="23" spans="1:10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26"/>
    </row>
    <row r="24" spans="1:10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26"/>
    </row>
    <row r="25" spans="1:10" x14ac:dyDescent="0.25">
      <c r="A25" s="10"/>
      <c r="B25" s="11"/>
      <c r="C25" s="11"/>
      <c r="D25" s="11"/>
      <c r="E25" s="11"/>
      <c r="F25" s="11" t="s">
        <v>323</v>
      </c>
      <c r="G25" s="11"/>
      <c r="H25" s="11"/>
      <c r="I25" s="11"/>
      <c r="J25" s="26"/>
    </row>
    <row r="26" spans="1:10" x14ac:dyDescent="0.25">
      <c r="A26" s="10"/>
      <c r="B26" s="11"/>
      <c r="C26" s="64" t="s">
        <v>331</v>
      </c>
      <c r="D26" s="11"/>
      <c r="E26" s="11"/>
      <c r="F26" s="11" t="s">
        <v>347</v>
      </c>
      <c r="G26" s="11"/>
      <c r="H26" s="11"/>
      <c r="I26" s="11"/>
      <c r="J26" s="26"/>
    </row>
    <row r="27" spans="1:10" x14ac:dyDescent="0.25">
      <c r="A27" s="10"/>
      <c r="B27" s="11"/>
      <c r="C27" s="11" t="s">
        <v>326</v>
      </c>
      <c r="D27" s="11"/>
      <c r="E27" s="11"/>
      <c r="F27" s="11" t="s">
        <v>348</v>
      </c>
      <c r="G27" s="11"/>
      <c r="H27" s="11"/>
      <c r="I27" s="11"/>
      <c r="J27" s="26"/>
    </row>
    <row r="28" spans="1:10" x14ac:dyDescent="0.25">
      <c r="A28" s="10"/>
      <c r="B28" s="11"/>
      <c r="C28" s="11" t="s">
        <v>328</v>
      </c>
      <c r="D28" s="11"/>
      <c r="E28" s="11"/>
      <c r="F28" s="67" t="s">
        <v>349</v>
      </c>
      <c r="G28" s="11"/>
      <c r="H28" s="11"/>
      <c r="I28" s="11"/>
      <c r="J28" s="26"/>
    </row>
    <row r="29" spans="1:10" x14ac:dyDescent="0.25">
      <c r="A29" s="10"/>
      <c r="B29" s="11"/>
      <c r="C29" s="11" t="s">
        <v>327</v>
      </c>
      <c r="D29" s="11"/>
      <c r="E29" s="11"/>
      <c r="F29" s="11" t="s">
        <v>324</v>
      </c>
      <c r="G29" s="11"/>
      <c r="H29" s="11"/>
      <c r="I29" s="11"/>
      <c r="J29" s="26"/>
    </row>
    <row r="30" spans="1:10" x14ac:dyDescent="0.25">
      <c r="A30" s="10"/>
      <c r="B30" s="11"/>
      <c r="F30" s="11" t="s">
        <v>325</v>
      </c>
      <c r="G30" s="11"/>
      <c r="H30" s="11"/>
      <c r="I30" s="11"/>
      <c r="J30" s="26"/>
    </row>
    <row r="31" spans="1:10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26"/>
    </row>
    <row r="32" spans="1:10" x14ac:dyDescent="0.25">
      <c r="A32" s="10"/>
      <c r="B32" s="11"/>
      <c r="C32" s="11"/>
      <c r="D32" s="65" t="s">
        <v>346</v>
      </c>
      <c r="E32" s="11"/>
      <c r="F32" s="11"/>
      <c r="G32" s="11"/>
      <c r="H32" s="11"/>
      <c r="I32" s="11"/>
      <c r="J32" s="26"/>
    </row>
    <row r="33" spans="1:10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26"/>
    </row>
    <row r="34" spans="1:10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26"/>
    </row>
    <row r="35" spans="1:10" x14ac:dyDescent="0.25">
      <c r="A35" s="66" t="s">
        <v>330</v>
      </c>
      <c r="B35" s="11"/>
      <c r="C35" s="11"/>
      <c r="D35" s="11"/>
      <c r="E35" s="11"/>
      <c r="F35" s="11"/>
      <c r="G35" s="11"/>
      <c r="H35" s="11"/>
      <c r="I35" s="11"/>
      <c r="J35" s="26"/>
    </row>
    <row r="36" spans="1:10" x14ac:dyDescent="0.25">
      <c r="A36" s="10" t="s">
        <v>344</v>
      </c>
      <c r="B36" s="11"/>
      <c r="C36" s="11"/>
      <c r="D36" s="11"/>
      <c r="E36" s="11"/>
      <c r="F36" s="11"/>
      <c r="G36" s="11"/>
      <c r="H36" s="11"/>
      <c r="I36" s="11"/>
      <c r="J36" s="26"/>
    </row>
    <row r="37" spans="1:10" ht="15.75" thickBot="1" x14ac:dyDescent="0.3">
      <c r="A37" s="13" t="s">
        <v>345</v>
      </c>
      <c r="B37" s="14"/>
      <c r="C37" s="14"/>
      <c r="D37" s="14"/>
      <c r="E37" s="14"/>
      <c r="F37" s="14"/>
      <c r="G37" s="14"/>
      <c r="H37" s="14"/>
      <c r="I37" s="14"/>
      <c r="J37" s="15"/>
    </row>
    <row r="42" spans="1:10" x14ac:dyDescent="0.25">
      <c r="A42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E39" sqref="E39"/>
    </sheetView>
  </sheetViews>
  <sheetFormatPr baseColWidth="10" defaultColWidth="9.140625" defaultRowHeight="15" x14ac:dyDescent="0.25"/>
  <cols>
    <col min="4" max="4" width="11.5703125" bestFit="1" customWidth="1"/>
    <col min="5" max="5" width="20.140625" bestFit="1" customWidth="1"/>
    <col min="6" max="6" width="13.7109375" customWidth="1"/>
    <col min="7" max="7" width="10.42578125" customWidth="1"/>
  </cols>
  <sheetData>
    <row r="1" spans="1:10" ht="21" x14ac:dyDescent="0.35">
      <c r="A1" s="7"/>
      <c r="B1" s="60" t="s">
        <v>339</v>
      </c>
      <c r="C1" s="8"/>
      <c r="D1" s="8"/>
      <c r="E1" s="8"/>
      <c r="F1" s="8"/>
      <c r="G1" s="60" t="s">
        <v>338</v>
      </c>
      <c r="H1" s="8"/>
      <c r="I1" s="8"/>
      <c r="J1" s="9"/>
    </row>
    <row r="2" spans="1:10" ht="9" customHeight="1" x14ac:dyDescent="0.35">
      <c r="A2" s="10"/>
      <c r="B2" s="61"/>
      <c r="C2" s="11"/>
      <c r="D2" s="11"/>
      <c r="E2" s="11"/>
      <c r="F2" s="11"/>
      <c r="G2" s="61"/>
      <c r="H2" s="11"/>
      <c r="I2" s="11"/>
      <c r="J2" s="26"/>
    </row>
    <row r="3" spans="1:10" ht="21" x14ac:dyDescent="0.35">
      <c r="A3" s="10" t="s">
        <v>336</v>
      </c>
      <c r="B3" s="61"/>
      <c r="C3" s="11"/>
      <c r="D3" s="11"/>
      <c r="E3" s="11"/>
      <c r="F3" s="11"/>
      <c r="G3" s="11" t="s">
        <v>316</v>
      </c>
      <c r="H3" s="11"/>
      <c r="I3" s="11"/>
      <c r="J3" s="26"/>
    </row>
    <row r="4" spans="1:10" ht="21" x14ac:dyDescent="0.35">
      <c r="A4" s="10" t="s">
        <v>332</v>
      </c>
      <c r="B4" s="61"/>
      <c r="C4" s="11"/>
      <c r="D4" s="11"/>
      <c r="E4" s="11"/>
      <c r="F4" s="11"/>
      <c r="G4" s="61"/>
      <c r="H4" s="11"/>
      <c r="I4" s="11"/>
      <c r="J4" s="26"/>
    </row>
    <row r="5" spans="1:10" x14ac:dyDescent="0.25">
      <c r="A5" s="10" t="s">
        <v>333</v>
      </c>
      <c r="B5" s="11"/>
      <c r="C5" s="11"/>
      <c r="D5" s="11"/>
      <c r="E5" s="11"/>
      <c r="F5" s="11"/>
      <c r="G5" s="11"/>
      <c r="H5" s="11"/>
      <c r="I5" s="11"/>
      <c r="J5" s="26"/>
    </row>
    <row r="6" spans="1:10" x14ac:dyDescent="0.25">
      <c r="A6" s="10" t="s">
        <v>334</v>
      </c>
      <c r="B6" s="11"/>
      <c r="C6" s="11"/>
      <c r="D6" s="11"/>
      <c r="E6" s="11"/>
      <c r="F6" s="11"/>
      <c r="G6" s="11"/>
      <c r="H6" s="11"/>
      <c r="I6" s="11"/>
      <c r="J6" s="26"/>
    </row>
    <row r="7" spans="1:10" x14ac:dyDescent="0.25">
      <c r="A7" s="10" t="s">
        <v>335</v>
      </c>
      <c r="B7" s="11"/>
      <c r="C7" s="11"/>
      <c r="D7" s="11"/>
      <c r="E7" s="11"/>
      <c r="F7" s="11"/>
      <c r="G7" s="11"/>
      <c r="H7" s="11"/>
      <c r="I7" s="11"/>
      <c r="J7" s="26"/>
    </row>
    <row r="8" spans="1:10" x14ac:dyDescent="0.25">
      <c r="A8" s="10"/>
      <c r="B8" s="11"/>
      <c r="C8" s="11"/>
      <c r="D8" s="11"/>
      <c r="E8" s="11"/>
      <c r="F8" s="11"/>
      <c r="G8" s="11"/>
      <c r="H8" s="11"/>
      <c r="I8" s="11"/>
      <c r="J8" s="26"/>
    </row>
    <row r="9" spans="1:10" x14ac:dyDescent="0.25">
      <c r="A9" s="10" t="s">
        <v>340</v>
      </c>
      <c r="B9" s="11"/>
      <c r="C9" s="11"/>
      <c r="D9" s="11"/>
      <c r="E9" s="11"/>
      <c r="F9" s="11"/>
      <c r="G9" s="11"/>
      <c r="H9" s="11"/>
      <c r="I9" s="11"/>
      <c r="J9" s="26"/>
    </row>
    <row r="10" spans="1:10" x14ac:dyDescent="0.25">
      <c r="A10" s="10" t="s">
        <v>341</v>
      </c>
      <c r="B10" s="11"/>
      <c r="C10" s="11"/>
      <c r="D10" s="11"/>
      <c r="E10" s="11"/>
      <c r="F10" s="11"/>
      <c r="G10" s="11"/>
      <c r="H10" s="11"/>
      <c r="I10" s="11"/>
      <c r="J10" s="26"/>
    </row>
    <row r="11" spans="1:10" x14ac:dyDescent="0.25">
      <c r="A11" s="10" t="s">
        <v>342</v>
      </c>
      <c r="B11" s="11"/>
      <c r="C11" s="11"/>
      <c r="D11" s="11"/>
      <c r="E11" s="11"/>
      <c r="F11" s="11"/>
      <c r="G11" s="11"/>
      <c r="H11" s="11"/>
      <c r="I11" s="11"/>
      <c r="J11" s="26"/>
    </row>
    <row r="12" spans="1:10" x14ac:dyDescent="0.25">
      <c r="A12" s="10" t="s">
        <v>406</v>
      </c>
      <c r="B12" s="11"/>
      <c r="C12" s="11"/>
      <c r="D12" s="11"/>
      <c r="E12" s="11"/>
      <c r="F12" s="11"/>
      <c r="G12" s="11"/>
      <c r="H12" s="11"/>
      <c r="I12" s="11"/>
      <c r="J12" s="26"/>
    </row>
    <row r="13" spans="1:10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26"/>
    </row>
    <row r="14" spans="1:10" x14ac:dyDescent="0.25">
      <c r="A14" s="11" t="s">
        <v>352</v>
      </c>
      <c r="B14" s="11"/>
      <c r="C14" s="11"/>
      <c r="D14" s="11"/>
      <c r="E14" s="11"/>
      <c r="F14" s="11" t="s">
        <v>409</v>
      </c>
      <c r="G14" s="11"/>
      <c r="H14" s="11"/>
      <c r="I14" s="11"/>
      <c r="J14" s="26"/>
    </row>
    <row r="15" spans="1:10" x14ac:dyDescent="0.25">
      <c r="A15" s="67" t="s">
        <v>410</v>
      </c>
      <c r="B15" s="11"/>
      <c r="C15" s="11"/>
      <c r="D15" s="11"/>
      <c r="E15" s="11"/>
      <c r="F15" s="11"/>
      <c r="G15" s="11"/>
      <c r="H15" s="11"/>
      <c r="I15" s="11"/>
      <c r="J15" s="26"/>
    </row>
    <row r="16" spans="1:10" x14ac:dyDescent="0.25">
      <c r="A16" s="11" t="s">
        <v>313</v>
      </c>
      <c r="B16" s="11"/>
      <c r="C16" s="11"/>
      <c r="D16" s="11"/>
      <c r="E16" s="11"/>
      <c r="G16" s="11"/>
      <c r="H16" s="11"/>
      <c r="I16" s="11"/>
      <c r="J16" s="26"/>
    </row>
    <row r="17" spans="1:10" x14ac:dyDescent="0.25">
      <c r="A17" s="10" t="s">
        <v>337</v>
      </c>
      <c r="B17" s="11"/>
      <c r="C17" s="11"/>
      <c r="D17" s="11"/>
      <c r="E17" s="11"/>
      <c r="G17" s="11"/>
      <c r="H17" s="11"/>
      <c r="I17" s="11"/>
      <c r="J17" s="26"/>
    </row>
    <row r="18" spans="1:10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26"/>
    </row>
    <row r="19" spans="1:10" x14ac:dyDescent="0.25">
      <c r="A19" s="62" t="s">
        <v>228</v>
      </c>
      <c r="B19" s="3"/>
      <c r="C19" s="3" t="s">
        <v>319</v>
      </c>
      <c r="D19" s="3" t="s">
        <v>320</v>
      </c>
      <c r="E19" s="3" t="s">
        <v>321</v>
      </c>
      <c r="F19" s="3" t="s">
        <v>144</v>
      </c>
      <c r="G19" s="3" t="s">
        <v>148</v>
      </c>
      <c r="H19" s="3" t="s">
        <v>51</v>
      </c>
      <c r="I19" s="3" t="s">
        <v>322</v>
      </c>
      <c r="J19" s="63"/>
    </row>
    <row r="20" spans="1:10" x14ac:dyDescent="0.25">
      <c r="A20" s="10"/>
      <c r="B20" s="11"/>
      <c r="C20" s="11">
        <v>2</v>
      </c>
      <c r="D20" s="11"/>
      <c r="E20" s="11">
        <v>200</v>
      </c>
      <c r="F20" s="11">
        <v>20</v>
      </c>
      <c r="G20" s="11">
        <f>C20*E20-F20</f>
        <v>380</v>
      </c>
      <c r="H20" s="11">
        <f>G20*16%</f>
        <v>60.800000000000004</v>
      </c>
      <c r="I20" s="11">
        <f>G20+H20</f>
        <v>440.8</v>
      </c>
      <c r="J20" s="26"/>
    </row>
    <row r="21" spans="1:10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26"/>
    </row>
    <row r="22" spans="1:10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26"/>
    </row>
    <row r="23" spans="1:10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26"/>
    </row>
    <row r="24" spans="1:10" x14ac:dyDescent="0.25">
      <c r="A24" s="10"/>
      <c r="B24" s="11"/>
      <c r="C24" s="11"/>
      <c r="D24" s="11"/>
      <c r="E24" s="11"/>
      <c r="F24" s="35" t="s">
        <v>323</v>
      </c>
      <c r="G24" s="11"/>
      <c r="H24" s="11"/>
      <c r="I24" s="11"/>
      <c r="J24" s="26"/>
    </row>
    <row r="25" spans="1:10" x14ac:dyDescent="0.25">
      <c r="A25" s="10"/>
      <c r="B25" s="11"/>
      <c r="C25" s="64"/>
      <c r="D25" s="11"/>
      <c r="E25" s="11"/>
      <c r="F25" s="35" t="s">
        <v>347</v>
      </c>
      <c r="G25" s="11"/>
      <c r="H25" s="11"/>
      <c r="I25" s="11"/>
      <c r="J25" s="26"/>
    </row>
    <row r="26" spans="1:10" x14ac:dyDescent="0.25">
      <c r="A26" s="10"/>
      <c r="B26" s="11"/>
      <c r="C26" s="11"/>
      <c r="D26" s="11"/>
      <c r="E26" s="11"/>
      <c r="F26" s="35" t="s">
        <v>348</v>
      </c>
      <c r="G26" s="11"/>
      <c r="H26" s="11"/>
      <c r="I26" s="11"/>
      <c r="J26" s="26"/>
    </row>
    <row r="27" spans="1:10" x14ac:dyDescent="0.25">
      <c r="A27" s="10"/>
      <c r="B27" s="11"/>
      <c r="C27" s="11"/>
      <c r="D27" s="11"/>
      <c r="E27" s="11"/>
      <c r="F27" s="35" t="s">
        <v>349</v>
      </c>
      <c r="G27" s="11"/>
      <c r="H27" s="11"/>
      <c r="I27" s="11"/>
      <c r="J27" s="26"/>
    </row>
    <row r="28" spans="1:10" x14ac:dyDescent="0.25">
      <c r="A28" s="10"/>
      <c r="B28" s="11"/>
      <c r="C28" s="11"/>
      <c r="D28" s="11"/>
      <c r="E28" s="11"/>
      <c r="F28" s="35" t="s">
        <v>324</v>
      </c>
      <c r="G28" s="11"/>
      <c r="H28" s="11"/>
      <c r="I28" s="11"/>
      <c r="J28" s="26"/>
    </row>
    <row r="29" spans="1:10" x14ac:dyDescent="0.25">
      <c r="A29" s="10"/>
      <c r="B29" s="11"/>
      <c r="F29" s="35" t="s">
        <v>325</v>
      </c>
      <c r="G29" s="11"/>
      <c r="H29" s="11"/>
      <c r="I29" s="11"/>
      <c r="J29" s="26"/>
    </row>
    <row r="30" spans="1:10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26"/>
    </row>
    <row r="31" spans="1:10" x14ac:dyDescent="0.25">
      <c r="A31" s="10"/>
      <c r="B31" s="11"/>
      <c r="C31" s="11"/>
      <c r="D31" s="65" t="s">
        <v>346</v>
      </c>
      <c r="E31" s="11"/>
      <c r="F31" s="11"/>
      <c r="G31" s="11"/>
      <c r="H31" s="11"/>
      <c r="I31" s="11"/>
      <c r="J31" s="26"/>
    </row>
    <row r="32" spans="1:10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26"/>
    </row>
    <row r="33" spans="1:10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26"/>
    </row>
    <row r="34" spans="1:10" x14ac:dyDescent="0.25">
      <c r="A34" s="66" t="s">
        <v>330</v>
      </c>
      <c r="B34" s="11"/>
      <c r="C34" s="11"/>
      <c r="D34" s="11"/>
      <c r="E34" s="11"/>
      <c r="F34" s="11"/>
      <c r="G34" s="11"/>
      <c r="H34" s="11"/>
      <c r="I34" s="11"/>
      <c r="J34" s="26"/>
    </row>
    <row r="35" spans="1:10" x14ac:dyDescent="0.25">
      <c r="A35" s="10" t="s">
        <v>362</v>
      </c>
      <c r="B35" s="11"/>
      <c r="C35" s="11"/>
      <c r="D35" s="11"/>
      <c r="E35" s="70" t="s">
        <v>354</v>
      </c>
      <c r="F35" s="11"/>
      <c r="G35" s="11"/>
      <c r="H35" s="11"/>
      <c r="I35" s="11"/>
      <c r="J35" s="26"/>
    </row>
    <row r="36" spans="1:10" ht="15.75" thickBot="1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="85" zoomScaleNormal="85" workbookViewId="0">
      <selection sqref="A1:G69"/>
    </sheetView>
  </sheetViews>
  <sheetFormatPr baseColWidth="10" defaultColWidth="8.85546875" defaultRowHeight="15" x14ac:dyDescent="0.25"/>
  <cols>
    <col min="1" max="1" width="26.28515625" style="24" customWidth="1"/>
    <col min="2" max="2" width="25.42578125" style="24" customWidth="1"/>
    <col min="3" max="3" width="33" style="24" customWidth="1"/>
    <col min="4" max="4" width="16.7109375" style="24" customWidth="1"/>
    <col min="5" max="5" width="28.5703125" style="24" customWidth="1"/>
    <col min="6" max="6" width="28.7109375" style="24" customWidth="1"/>
    <col min="7" max="7" width="46" style="24" customWidth="1"/>
    <col min="8" max="16384" width="8.85546875" style="24"/>
  </cols>
  <sheetData>
    <row r="1" spans="1:11" x14ac:dyDescent="0.25">
      <c r="A1" s="48"/>
      <c r="B1" s="48"/>
      <c r="C1" s="48"/>
      <c r="D1" s="48"/>
      <c r="E1" s="48" t="s">
        <v>121</v>
      </c>
      <c r="F1" s="48"/>
      <c r="G1" s="49"/>
    </row>
    <row r="2" spans="1:11" x14ac:dyDescent="0.25">
      <c r="A2" s="48"/>
      <c r="B2" s="48" t="s">
        <v>448</v>
      </c>
      <c r="C2" s="49" t="s">
        <v>449</v>
      </c>
      <c r="D2" s="48"/>
      <c r="E2" s="48"/>
      <c r="F2" s="48"/>
      <c r="G2" s="49"/>
    </row>
    <row r="3" spans="1:11" ht="45" x14ac:dyDescent="0.25">
      <c r="A3" s="50" t="s">
        <v>29</v>
      </c>
      <c r="B3" s="88" t="s">
        <v>450</v>
      </c>
      <c r="C3" s="49" t="s">
        <v>451</v>
      </c>
      <c r="D3" s="49"/>
      <c r="E3" s="49" t="s">
        <v>86</v>
      </c>
      <c r="F3" s="49"/>
      <c r="G3" s="49"/>
    </row>
    <row r="4" spans="1:11" x14ac:dyDescent="0.25">
      <c r="A4" s="49" t="s">
        <v>29</v>
      </c>
      <c r="B4" s="50" t="s">
        <v>452</v>
      </c>
      <c r="C4" s="49" t="s">
        <v>453</v>
      </c>
      <c r="D4" s="49"/>
      <c r="E4" s="49" t="s">
        <v>7</v>
      </c>
      <c r="F4" s="49"/>
      <c r="G4" s="49"/>
    </row>
    <row r="5" spans="1:11" ht="30" x14ac:dyDescent="0.25">
      <c r="A5" s="49" t="s">
        <v>29</v>
      </c>
      <c r="B5" s="50" t="s">
        <v>454</v>
      </c>
      <c r="C5" s="49" t="s">
        <v>88</v>
      </c>
      <c r="D5" s="49"/>
      <c r="E5" s="49" t="s">
        <v>9</v>
      </c>
      <c r="F5" s="49"/>
      <c r="G5" s="49"/>
    </row>
    <row r="6" spans="1:11" ht="30" x14ac:dyDescent="0.25">
      <c r="A6" s="49" t="s">
        <v>29</v>
      </c>
      <c r="B6" s="50" t="s">
        <v>456</v>
      </c>
      <c r="C6" s="49" t="s">
        <v>457</v>
      </c>
      <c r="D6" s="49" t="s">
        <v>84</v>
      </c>
      <c r="E6" s="49" t="s">
        <v>458</v>
      </c>
      <c r="F6" s="89" t="s">
        <v>459</v>
      </c>
      <c r="G6" s="49"/>
    </row>
    <row r="7" spans="1:11" ht="30" x14ac:dyDescent="0.25">
      <c r="A7" s="49" t="s">
        <v>29</v>
      </c>
      <c r="B7" s="50" t="s">
        <v>460</v>
      </c>
      <c r="C7" s="49" t="s">
        <v>455</v>
      </c>
      <c r="D7" s="49" t="s">
        <v>1</v>
      </c>
      <c r="E7" s="49" t="s">
        <v>2</v>
      </c>
    </row>
    <row r="8" spans="1:11" ht="30" x14ac:dyDescent="0.25">
      <c r="A8" s="49" t="s">
        <v>29</v>
      </c>
      <c r="B8" s="50" t="s">
        <v>461</v>
      </c>
      <c r="C8" s="49" t="s">
        <v>88</v>
      </c>
      <c r="D8" s="49"/>
      <c r="E8" s="49" t="s">
        <v>9</v>
      </c>
      <c r="F8" s="49"/>
      <c r="G8" s="49"/>
    </row>
    <row r="9" spans="1:11" ht="30" x14ac:dyDescent="0.25">
      <c r="A9" s="49" t="s">
        <v>29</v>
      </c>
      <c r="B9" s="50" t="s">
        <v>462</v>
      </c>
      <c r="C9" s="49" t="s">
        <v>87</v>
      </c>
      <c r="D9" s="49" t="s">
        <v>10</v>
      </c>
      <c r="E9" s="49" t="s">
        <v>278</v>
      </c>
      <c r="F9" s="49"/>
      <c r="G9" s="49"/>
    </row>
    <row r="10" spans="1:11" ht="30" x14ac:dyDescent="0.25">
      <c r="A10" s="49" t="s">
        <v>29</v>
      </c>
      <c r="B10" s="50" t="s">
        <v>166</v>
      </c>
      <c r="C10" s="49" t="s">
        <v>87</v>
      </c>
      <c r="D10" s="49"/>
      <c r="E10" s="49" t="s">
        <v>167</v>
      </c>
      <c r="F10" s="49"/>
      <c r="G10" s="49"/>
    </row>
    <row r="11" spans="1:11" x14ac:dyDescent="0.25">
      <c r="A11" s="49" t="s">
        <v>29</v>
      </c>
      <c r="B11" s="50" t="s">
        <v>168</v>
      </c>
      <c r="C11" s="49" t="s">
        <v>87</v>
      </c>
      <c r="D11" s="49" t="s">
        <v>11</v>
      </c>
      <c r="E11" s="49" t="s">
        <v>14</v>
      </c>
      <c r="F11" s="49"/>
      <c r="G11" s="49"/>
    </row>
    <row r="12" spans="1:11" x14ac:dyDescent="0.25">
      <c r="A12" s="49" t="s">
        <v>29</v>
      </c>
      <c r="B12" s="50" t="s">
        <v>169</v>
      </c>
      <c r="C12" s="49" t="s">
        <v>87</v>
      </c>
      <c r="D12" s="49" t="s">
        <v>12</v>
      </c>
      <c r="E12" s="49" t="s">
        <v>15</v>
      </c>
      <c r="F12" s="49"/>
      <c r="G12" s="49"/>
    </row>
    <row r="13" spans="1:11" ht="30" x14ac:dyDescent="0.25">
      <c r="A13" s="49" t="s">
        <v>29</v>
      </c>
      <c r="B13" s="50" t="s">
        <v>170</v>
      </c>
      <c r="C13" s="49" t="s">
        <v>87</v>
      </c>
      <c r="D13" s="49" t="s">
        <v>13</v>
      </c>
      <c r="E13" s="49" t="s">
        <v>16</v>
      </c>
      <c r="F13" s="49"/>
      <c r="G13" s="49"/>
    </row>
    <row r="14" spans="1:11" x14ac:dyDescent="0.25">
      <c r="A14" s="49" t="s">
        <v>29</v>
      </c>
      <c r="B14" s="50" t="s">
        <v>171</v>
      </c>
      <c r="C14" s="49" t="s">
        <v>87</v>
      </c>
      <c r="D14" s="49" t="s">
        <v>17</v>
      </c>
      <c r="E14" s="49" t="s">
        <v>172</v>
      </c>
      <c r="F14" s="49"/>
      <c r="G14" s="49"/>
    </row>
    <row r="15" spans="1:11" ht="15.75" thickBot="1" x14ac:dyDescent="0.3">
      <c r="A15" s="49" t="s">
        <v>29</v>
      </c>
      <c r="B15" s="50" t="s">
        <v>173</v>
      </c>
      <c r="C15" s="49"/>
      <c r="D15" s="49"/>
      <c r="E15" s="49" t="s">
        <v>9</v>
      </c>
      <c r="F15" s="49"/>
      <c r="G15" s="49"/>
    </row>
    <row r="16" spans="1:11" ht="75.75" thickBot="1" x14ac:dyDescent="0.3">
      <c r="A16" s="54" t="s">
        <v>29</v>
      </c>
      <c r="B16" s="54" t="s">
        <v>156</v>
      </c>
      <c r="C16" s="57" t="s">
        <v>3</v>
      </c>
      <c r="D16" s="57" t="s">
        <v>3</v>
      </c>
      <c r="E16" s="57" t="s">
        <v>4</v>
      </c>
      <c r="F16" s="57" t="s">
        <v>284</v>
      </c>
      <c r="G16" s="49"/>
      <c r="H16" s="44"/>
      <c r="I16" s="44"/>
      <c r="J16" s="44"/>
      <c r="K16" s="45"/>
    </row>
    <row r="17" spans="1:7" ht="60" x14ac:dyDescent="0.25">
      <c r="A17" s="49" t="s">
        <v>29</v>
      </c>
      <c r="B17" s="50" t="s">
        <v>157</v>
      </c>
      <c r="C17" s="49" t="s">
        <v>8</v>
      </c>
      <c r="D17" s="49"/>
      <c r="E17" s="49" t="s">
        <v>158</v>
      </c>
      <c r="F17" s="49"/>
      <c r="G17" s="49"/>
    </row>
    <row r="18" spans="1:7" s="46" customFormat="1" ht="75" x14ac:dyDescent="0.25">
      <c r="A18" s="53" t="s">
        <v>77</v>
      </c>
      <c r="B18" s="54" t="s">
        <v>159</v>
      </c>
      <c r="C18" s="53" t="s">
        <v>74</v>
      </c>
      <c r="D18" s="53" t="s">
        <v>75</v>
      </c>
      <c r="E18" s="53" t="s">
        <v>161</v>
      </c>
      <c r="F18" s="53" t="s">
        <v>118</v>
      </c>
      <c r="G18" s="53"/>
    </row>
    <row r="19" spans="1:7" ht="75" x14ac:dyDescent="0.25">
      <c r="A19" s="49" t="s">
        <v>77</v>
      </c>
      <c r="B19" s="50" t="s">
        <v>162</v>
      </c>
      <c r="C19" s="49" t="s">
        <v>74</v>
      </c>
      <c r="D19" s="49" t="s">
        <v>78</v>
      </c>
      <c r="E19" s="49" t="s">
        <v>160</v>
      </c>
      <c r="F19" s="49" t="s">
        <v>119</v>
      </c>
      <c r="G19" s="49"/>
    </row>
    <row r="20" spans="1:7" x14ac:dyDescent="0.25">
      <c r="A20" s="49"/>
      <c r="B20" s="50"/>
      <c r="C20" s="49"/>
      <c r="D20" s="49"/>
      <c r="E20" s="49"/>
      <c r="F20" s="49"/>
      <c r="G20" s="49"/>
    </row>
    <row r="21" spans="1:7" x14ac:dyDescent="0.25">
      <c r="A21" s="49"/>
      <c r="B21" s="50"/>
      <c r="C21" s="49"/>
      <c r="D21" s="49"/>
      <c r="E21" s="49"/>
      <c r="F21" s="49"/>
      <c r="G21" s="49"/>
    </row>
    <row r="22" spans="1:7" ht="30" x14ac:dyDescent="0.25">
      <c r="A22" s="49" t="s">
        <v>175</v>
      </c>
      <c r="B22" s="50" t="s">
        <v>174</v>
      </c>
      <c r="C22" s="49" t="s">
        <v>89</v>
      </c>
      <c r="D22" s="49"/>
      <c r="E22" s="49" t="s">
        <v>20</v>
      </c>
      <c r="F22" s="49"/>
      <c r="G22" s="49"/>
    </row>
    <row r="23" spans="1:7" s="25" customFormat="1" ht="39" customHeight="1" x14ac:dyDescent="0.25">
      <c r="A23" s="51" t="s">
        <v>29</v>
      </c>
      <c r="B23" s="52" t="s">
        <v>176</v>
      </c>
      <c r="C23" s="51" t="s">
        <v>19</v>
      </c>
      <c r="D23" s="51"/>
      <c r="E23" s="51" t="s">
        <v>18</v>
      </c>
      <c r="F23" s="51"/>
      <c r="G23" s="51" t="s">
        <v>114</v>
      </c>
    </row>
    <row r="24" spans="1:7" ht="45" x14ac:dyDescent="0.25">
      <c r="A24" s="49" t="s">
        <v>29</v>
      </c>
      <c r="B24" s="50" t="s">
        <v>177</v>
      </c>
      <c r="C24" s="49" t="s">
        <v>27</v>
      </c>
      <c r="D24" s="49"/>
      <c r="E24" s="49" t="s">
        <v>28</v>
      </c>
      <c r="F24" s="49"/>
      <c r="G24" s="49" t="s">
        <v>122</v>
      </c>
    </row>
    <row r="25" spans="1:7" ht="75" x14ac:dyDescent="0.25">
      <c r="A25" s="49" t="s">
        <v>29</v>
      </c>
      <c r="B25" s="50" t="s">
        <v>173</v>
      </c>
      <c r="C25" s="49" t="s">
        <v>90</v>
      </c>
      <c r="D25" s="49"/>
      <c r="E25" s="49" t="s">
        <v>21</v>
      </c>
      <c r="F25" s="49"/>
      <c r="G25" s="49"/>
    </row>
    <row r="26" spans="1:7" x14ac:dyDescent="0.25">
      <c r="A26" s="49"/>
      <c r="B26" s="50"/>
      <c r="C26" s="49"/>
      <c r="D26" s="49"/>
      <c r="E26" s="49"/>
      <c r="F26" s="49"/>
      <c r="G26" s="49"/>
    </row>
    <row r="27" spans="1:7" ht="30" x14ac:dyDescent="0.25">
      <c r="A27" s="49" t="s">
        <v>180</v>
      </c>
      <c r="B27" s="50" t="s">
        <v>178</v>
      </c>
      <c r="C27" s="49"/>
      <c r="D27" s="49"/>
      <c r="E27" s="49" t="s">
        <v>179</v>
      </c>
      <c r="F27" s="49"/>
      <c r="G27" s="49"/>
    </row>
    <row r="28" spans="1:7" ht="30" x14ac:dyDescent="0.25">
      <c r="A28" s="49" t="s">
        <v>180</v>
      </c>
      <c r="B28" s="50" t="s">
        <v>181</v>
      </c>
      <c r="C28" s="49"/>
      <c r="D28" s="49"/>
      <c r="E28" s="49" t="s">
        <v>179</v>
      </c>
      <c r="F28" s="49"/>
      <c r="G28" s="49"/>
    </row>
    <row r="29" spans="1:7" ht="45" x14ac:dyDescent="0.25">
      <c r="A29" s="49" t="s">
        <v>180</v>
      </c>
      <c r="B29" s="50" t="s">
        <v>165</v>
      </c>
      <c r="C29" s="49" t="s">
        <v>30</v>
      </c>
      <c r="D29" s="49"/>
      <c r="E29" s="49" t="s">
        <v>182</v>
      </c>
      <c r="F29" s="49"/>
      <c r="G29" s="49"/>
    </row>
    <row r="30" spans="1:7" ht="45" x14ac:dyDescent="0.25">
      <c r="A30" s="49" t="s">
        <v>180</v>
      </c>
      <c r="B30" s="50" t="s">
        <v>183</v>
      </c>
      <c r="C30" s="49" t="s">
        <v>31</v>
      </c>
      <c r="D30" s="49"/>
      <c r="E30" s="49" t="s">
        <v>184</v>
      </c>
      <c r="F30" s="49"/>
      <c r="G30" s="49"/>
    </row>
    <row r="31" spans="1:7" ht="60" x14ac:dyDescent="0.25">
      <c r="A31" s="49" t="s">
        <v>180</v>
      </c>
      <c r="B31" s="50" t="s">
        <v>185</v>
      </c>
      <c r="C31" s="49" t="s">
        <v>32</v>
      </c>
      <c r="D31" s="49"/>
      <c r="E31" s="49" t="s">
        <v>186</v>
      </c>
      <c r="F31" s="49"/>
      <c r="G31" s="49"/>
    </row>
    <row r="32" spans="1:7" ht="60" x14ac:dyDescent="0.25">
      <c r="A32" s="49" t="s">
        <v>189</v>
      </c>
      <c r="B32" s="50" t="s">
        <v>187</v>
      </c>
      <c r="C32" s="49" t="s">
        <v>26</v>
      </c>
      <c r="D32" s="49"/>
      <c r="E32" s="49" t="s">
        <v>188</v>
      </c>
      <c r="F32" s="49"/>
      <c r="G32" s="49"/>
    </row>
    <row r="33" spans="1:7" x14ac:dyDescent="0.25">
      <c r="A33" s="49"/>
      <c r="B33" s="50"/>
      <c r="C33" s="49"/>
      <c r="D33" s="49"/>
      <c r="E33" s="49"/>
      <c r="F33" s="49"/>
      <c r="G33" s="49"/>
    </row>
    <row r="34" spans="1:7" ht="30" x14ac:dyDescent="0.25">
      <c r="A34" s="49" t="s">
        <v>34</v>
      </c>
      <c r="B34" s="50" t="s">
        <v>165</v>
      </c>
      <c r="C34" s="49" t="s">
        <v>35</v>
      </c>
      <c r="D34" s="49"/>
      <c r="E34" s="49" t="s">
        <v>190</v>
      </c>
      <c r="F34" s="49"/>
      <c r="G34" s="49"/>
    </row>
    <row r="35" spans="1:7" ht="60" x14ac:dyDescent="0.25">
      <c r="A35" s="49" t="s">
        <v>34</v>
      </c>
      <c r="B35" s="50" t="s">
        <v>191</v>
      </c>
      <c r="C35" s="49" t="s">
        <v>37</v>
      </c>
      <c r="D35" s="49"/>
      <c r="E35" s="49" t="s">
        <v>192</v>
      </c>
      <c r="F35" s="49"/>
      <c r="G35" s="49"/>
    </row>
    <row r="36" spans="1:7" ht="270" x14ac:dyDescent="0.25">
      <c r="A36" s="49" t="s">
        <v>34</v>
      </c>
      <c r="B36" s="50" t="s">
        <v>193</v>
      </c>
      <c r="C36" s="49" t="s">
        <v>40</v>
      </c>
      <c r="D36" s="49" t="s">
        <v>194</v>
      </c>
      <c r="E36" s="49" t="s">
        <v>195</v>
      </c>
      <c r="F36" s="49"/>
      <c r="G36" s="49"/>
    </row>
    <row r="37" spans="1:7" ht="30" x14ac:dyDescent="0.25">
      <c r="A37" s="49" t="s">
        <v>34</v>
      </c>
      <c r="B37" s="50" t="s">
        <v>199</v>
      </c>
      <c r="C37" s="49" t="s">
        <v>39</v>
      </c>
      <c r="D37" s="49"/>
      <c r="E37" s="49" t="s">
        <v>196</v>
      </c>
      <c r="F37" s="49"/>
      <c r="G37" s="49"/>
    </row>
    <row r="38" spans="1:7" x14ac:dyDescent="0.25">
      <c r="A38" s="49" t="s">
        <v>34</v>
      </c>
      <c r="B38" s="50" t="s">
        <v>197</v>
      </c>
      <c r="C38" s="49"/>
      <c r="D38" s="49"/>
      <c r="E38" s="49" t="s">
        <v>198</v>
      </c>
      <c r="F38" s="49"/>
      <c r="G38" s="49"/>
    </row>
    <row r="39" spans="1:7" x14ac:dyDescent="0.25">
      <c r="A39" s="49" t="s">
        <v>34</v>
      </c>
      <c r="B39" s="50"/>
      <c r="C39" s="49" t="s">
        <v>36</v>
      </c>
      <c r="D39" s="49"/>
      <c r="E39" s="49" t="s">
        <v>22</v>
      </c>
      <c r="F39" s="49"/>
      <c r="G39" s="49"/>
    </row>
    <row r="40" spans="1:7" ht="30" x14ac:dyDescent="0.25">
      <c r="A40" s="49" t="s">
        <v>34</v>
      </c>
      <c r="B40" s="50"/>
      <c r="C40" s="49" t="s">
        <v>38</v>
      </c>
      <c r="D40" s="49"/>
      <c r="E40" s="49" t="s">
        <v>44</v>
      </c>
      <c r="F40" s="49"/>
      <c r="G40" s="49"/>
    </row>
    <row r="41" spans="1:7" ht="90" x14ac:dyDescent="0.25">
      <c r="A41" s="49" t="s">
        <v>52</v>
      </c>
      <c r="B41" s="50" t="s">
        <v>201</v>
      </c>
      <c r="C41" s="49" t="s">
        <v>53</v>
      </c>
      <c r="D41" s="49" t="s">
        <v>54</v>
      </c>
      <c r="E41" s="49" t="s">
        <v>200</v>
      </c>
      <c r="F41" s="49"/>
      <c r="G41" s="49" t="s">
        <v>59</v>
      </c>
    </row>
    <row r="42" spans="1:7" s="46" customFormat="1" ht="90" x14ac:dyDescent="0.25">
      <c r="A42" s="53" t="s">
        <v>52</v>
      </c>
      <c r="B42" s="54" t="s">
        <v>202</v>
      </c>
      <c r="C42" s="53" t="s">
        <v>53</v>
      </c>
      <c r="D42" s="53" t="s">
        <v>55</v>
      </c>
      <c r="E42" s="49" t="s">
        <v>200</v>
      </c>
      <c r="F42" s="53"/>
      <c r="G42" s="53" t="s">
        <v>117</v>
      </c>
    </row>
    <row r="43" spans="1:7" s="46" customFormat="1" ht="55.9" customHeight="1" x14ac:dyDescent="0.25">
      <c r="A43" s="53" t="s">
        <v>52</v>
      </c>
      <c r="B43" s="54" t="s">
        <v>203</v>
      </c>
      <c r="C43" s="53" t="s">
        <v>53</v>
      </c>
      <c r="D43" s="53"/>
      <c r="E43" s="68" t="s">
        <v>280</v>
      </c>
      <c r="F43" s="53"/>
      <c r="G43" s="53" t="s">
        <v>60</v>
      </c>
    </row>
    <row r="44" spans="1:7" s="46" customFormat="1" ht="30" x14ac:dyDescent="0.25">
      <c r="A44" s="53"/>
      <c r="B44" s="54" t="s">
        <v>204</v>
      </c>
      <c r="C44" s="53" t="s">
        <v>53</v>
      </c>
      <c r="D44" s="53" t="s">
        <v>56</v>
      </c>
      <c r="E44" s="53">
        <v>1000</v>
      </c>
      <c r="F44" s="53"/>
      <c r="G44" s="53"/>
    </row>
    <row r="45" spans="1:7" s="46" customFormat="1" ht="45" x14ac:dyDescent="0.25">
      <c r="A45" s="53" t="s">
        <v>52</v>
      </c>
      <c r="B45" s="54" t="s">
        <v>183</v>
      </c>
      <c r="C45" s="53" t="s">
        <v>53</v>
      </c>
      <c r="D45" s="53" t="s">
        <v>57</v>
      </c>
      <c r="E45" s="53" t="s">
        <v>51</v>
      </c>
      <c r="F45" s="53"/>
      <c r="G45" s="53" t="s">
        <v>60</v>
      </c>
    </row>
    <row r="46" spans="1:7" s="46" customFormat="1" ht="60" x14ac:dyDescent="0.25">
      <c r="A46" s="53" t="s">
        <v>52</v>
      </c>
      <c r="B46" s="54" t="s">
        <v>185</v>
      </c>
      <c r="C46" s="53" t="s">
        <v>53</v>
      </c>
      <c r="D46" s="53" t="s">
        <v>58</v>
      </c>
      <c r="E46" s="53" t="s">
        <v>123</v>
      </c>
      <c r="F46" s="53"/>
      <c r="G46" s="53" t="s">
        <v>60</v>
      </c>
    </row>
    <row r="47" spans="1:7" x14ac:dyDescent="0.25">
      <c r="A47" s="49"/>
      <c r="B47" s="50"/>
      <c r="C47" s="49"/>
      <c r="D47" s="49"/>
      <c r="E47" s="49"/>
      <c r="F47" s="49"/>
      <c r="G47" s="49"/>
    </row>
    <row r="48" spans="1:7" ht="105" x14ac:dyDescent="0.25">
      <c r="A48" s="49" t="s">
        <v>34</v>
      </c>
      <c r="B48" s="50" t="s">
        <v>205</v>
      </c>
      <c r="C48" s="49" t="s">
        <v>41</v>
      </c>
      <c r="D48" s="49"/>
      <c r="E48" s="49" t="s">
        <v>45</v>
      </c>
      <c r="F48" s="49"/>
      <c r="G48" s="49"/>
    </row>
    <row r="49" spans="1:8" x14ac:dyDescent="0.25">
      <c r="A49" s="49"/>
      <c r="B49" s="50" t="s">
        <v>165</v>
      </c>
      <c r="C49" s="49"/>
      <c r="D49" s="49"/>
      <c r="E49" s="53" t="s">
        <v>206</v>
      </c>
      <c r="F49" s="49"/>
      <c r="G49" s="49"/>
    </row>
    <row r="50" spans="1:8" ht="240" x14ac:dyDescent="0.25">
      <c r="A50" s="49" t="s">
        <v>34</v>
      </c>
      <c r="B50" s="50" t="s">
        <v>193</v>
      </c>
      <c r="C50" s="49" t="s">
        <v>42</v>
      </c>
      <c r="D50" s="49" t="s">
        <v>207</v>
      </c>
      <c r="E50" s="49" t="s">
        <v>208</v>
      </c>
      <c r="F50" s="49"/>
      <c r="G50" s="49"/>
    </row>
    <row r="51" spans="1:8" x14ac:dyDescent="0.25">
      <c r="A51" s="49"/>
      <c r="B51" s="49"/>
      <c r="C51" s="49"/>
      <c r="D51" s="49"/>
      <c r="E51" s="49"/>
      <c r="F51" s="49"/>
      <c r="G51" s="49"/>
    </row>
    <row r="52" spans="1:8" x14ac:dyDescent="0.25">
      <c r="A52" s="49" t="s">
        <v>83</v>
      </c>
      <c r="B52" s="49"/>
      <c r="C52" s="49" t="s">
        <v>91</v>
      </c>
      <c r="D52" s="49" t="s">
        <v>92</v>
      </c>
      <c r="E52" s="49"/>
      <c r="F52" s="49"/>
      <c r="G52" s="49"/>
    </row>
    <row r="53" spans="1:8" ht="60" x14ac:dyDescent="0.25">
      <c r="A53" s="49" t="s">
        <v>83</v>
      </c>
      <c r="B53" s="49"/>
      <c r="C53" s="49" t="s">
        <v>93</v>
      </c>
      <c r="D53" s="49"/>
      <c r="E53" s="49"/>
      <c r="F53" s="49" t="s">
        <v>120</v>
      </c>
      <c r="G53" s="49"/>
    </row>
    <row r="54" spans="1:8" ht="45" x14ac:dyDescent="0.25">
      <c r="A54" s="49" t="s">
        <v>83</v>
      </c>
      <c r="B54" s="49"/>
      <c r="C54" s="49" t="s">
        <v>94</v>
      </c>
      <c r="D54" s="49"/>
      <c r="E54" s="49"/>
      <c r="F54" s="49"/>
      <c r="G54" s="49"/>
    </row>
    <row r="55" spans="1:8" x14ac:dyDescent="0.25">
      <c r="A55" s="49" t="s">
        <v>83</v>
      </c>
      <c r="B55" s="49"/>
      <c r="C55" s="49" t="s">
        <v>95</v>
      </c>
      <c r="D55" s="49"/>
      <c r="E55" s="49"/>
      <c r="F55" s="49"/>
      <c r="G55" s="49"/>
    </row>
    <row r="56" spans="1:8" ht="30" x14ac:dyDescent="0.25">
      <c r="A56" s="49" t="s">
        <v>83</v>
      </c>
      <c r="B56" s="49"/>
      <c r="C56" s="49" t="s">
        <v>97</v>
      </c>
      <c r="D56" s="49"/>
      <c r="E56" s="49"/>
      <c r="F56" s="49"/>
      <c r="G56" s="56" t="s">
        <v>289</v>
      </c>
    </row>
    <row r="57" spans="1:8" ht="30" x14ac:dyDescent="0.25">
      <c r="A57" s="49" t="s">
        <v>83</v>
      </c>
      <c r="B57" s="49"/>
      <c r="C57" s="49" t="s">
        <v>125</v>
      </c>
      <c r="D57" s="49"/>
      <c r="E57" s="49"/>
      <c r="F57" s="49"/>
      <c r="G57" s="56" t="s">
        <v>288</v>
      </c>
    </row>
    <row r="58" spans="1:8" ht="45" x14ac:dyDescent="0.25">
      <c r="A58" s="58" t="s">
        <v>76</v>
      </c>
      <c r="B58" s="58"/>
      <c r="C58" s="58" t="s">
        <v>79</v>
      </c>
      <c r="D58" s="58" t="s">
        <v>81</v>
      </c>
      <c r="E58" s="58"/>
      <c r="F58" s="58"/>
      <c r="G58" s="56" t="s">
        <v>283</v>
      </c>
    </row>
    <row r="59" spans="1:8" ht="30" x14ac:dyDescent="0.25">
      <c r="A59" s="58" t="s">
        <v>76</v>
      </c>
      <c r="B59" s="58"/>
      <c r="C59" s="58" t="s">
        <v>80</v>
      </c>
      <c r="D59" s="58" t="s">
        <v>82</v>
      </c>
      <c r="E59" s="58"/>
      <c r="F59" s="58"/>
      <c r="G59" s="56" t="s">
        <v>283</v>
      </c>
    </row>
    <row r="60" spans="1:8" x14ac:dyDescent="0.25">
      <c r="A60" s="55"/>
      <c r="B60" s="55"/>
      <c r="C60" s="55"/>
      <c r="D60" s="55"/>
      <c r="E60" s="55"/>
      <c r="F60" s="55"/>
      <c r="G60" s="55"/>
      <c r="H60" s="47"/>
    </row>
    <row r="61" spans="1:8" s="46" customFormat="1" x14ac:dyDescent="0.25">
      <c r="A61" s="53"/>
      <c r="B61" s="53"/>
      <c r="C61" s="53"/>
      <c r="D61" s="53"/>
      <c r="E61" s="53"/>
      <c r="F61" s="53"/>
      <c r="G61" s="53"/>
    </row>
    <row r="62" spans="1:8" s="46" customFormat="1" x14ac:dyDescent="0.25">
      <c r="A62" s="54" t="s">
        <v>209</v>
      </c>
      <c r="B62" s="53"/>
      <c r="C62" s="53"/>
      <c r="D62" s="53"/>
      <c r="E62" s="53"/>
      <c r="F62" s="53"/>
      <c r="G62" s="53"/>
    </row>
    <row r="63" spans="1:8" ht="30" x14ac:dyDescent="0.25">
      <c r="A63" s="49" t="s">
        <v>29</v>
      </c>
      <c r="B63" s="50"/>
      <c r="C63" s="49" t="s">
        <v>23</v>
      </c>
      <c r="D63" s="49"/>
      <c r="E63" s="49" t="s">
        <v>24</v>
      </c>
      <c r="F63" s="49" t="s">
        <v>25</v>
      </c>
      <c r="G63" s="49"/>
    </row>
    <row r="64" spans="1:8" x14ac:dyDescent="0.25">
      <c r="A64" s="49"/>
      <c r="B64" s="49"/>
      <c r="C64" s="49"/>
      <c r="D64" s="49"/>
      <c r="E64" s="49"/>
      <c r="F64" s="49"/>
      <c r="G64" s="49"/>
    </row>
    <row r="65" spans="1:7" ht="60" x14ac:dyDescent="0.25">
      <c r="A65" s="49" t="s">
        <v>61</v>
      </c>
      <c r="B65" s="49"/>
      <c r="C65" s="49" t="s">
        <v>62</v>
      </c>
      <c r="D65" s="49"/>
      <c r="E65" s="49" t="s">
        <v>65</v>
      </c>
      <c r="F65" s="49"/>
      <c r="G65" s="53" t="s">
        <v>124</v>
      </c>
    </row>
    <row r="66" spans="1:7" ht="45" x14ac:dyDescent="0.25">
      <c r="A66" s="49" t="s">
        <v>61</v>
      </c>
      <c r="B66" s="49"/>
      <c r="C66" s="49" t="s">
        <v>63</v>
      </c>
      <c r="D66" s="49"/>
      <c r="E66" s="49"/>
      <c r="F66" s="49"/>
      <c r="G66" s="49" t="s">
        <v>66</v>
      </c>
    </row>
    <row r="67" spans="1:7" ht="45" x14ac:dyDescent="0.25">
      <c r="A67" s="49" t="s">
        <v>61</v>
      </c>
      <c r="B67" s="49"/>
      <c r="C67" s="49" t="s">
        <v>64</v>
      </c>
      <c r="D67" s="49"/>
      <c r="E67" s="49"/>
      <c r="F67" s="49"/>
      <c r="G67" s="49"/>
    </row>
    <row r="68" spans="1:7" ht="90" x14ac:dyDescent="0.25">
      <c r="A68" s="49" t="s">
        <v>71</v>
      </c>
      <c r="B68" s="49"/>
      <c r="C68" s="49" t="s">
        <v>72</v>
      </c>
      <c r="D68" s="49"/>
      <c r="E68" s="49"/>
      <c r="F68" s="49"/>
      <c r="G68" s="49"/>
    </row>
    <row r="69" spans="1:7" ht="101.45" customHeight="1" x14ac:dyDescent="0.25">
      <c r="A69" s="49" t="s">
        <v>71</v>
      </c>
      <c r="B69" s="49"/>
      <c r="C69" s="49" t="s">
        <v>73</v>
      </c>
      <c r="D69" s="49"/>
      <c r="E69" s="49"/>
      <c r="F69" s="49"/>
      <c r="G69" s="49"/>
    </row>
    <row r="70" spans="1:7" x14ac:dyDescent="0.25">
      <c r="A70" s="49"/>
      <c r="B70" s="49"/>
      <c r="C70" s="49"/>
      <c r="D70" s="49"/>
      <c r="E70" s="49"/>
      <c r="F70" s="49"/>
      <c r="G7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70" zoomScaleNormal="70" workbookViewId="0">
      <selection activeCell="A2" sqref="A2"/>
    </sheetView>
  </sheetViews>
  <sheetFormatPr baseColWidth="10" defaultColWidth="8.85546875" defaultRowHeight="15" x14ac:dyDescent="0.25"/>
  <cols>
    <col min="1" max="1" width="18.5703125" style="24" customWidth="1"/>
    <col min="2" max="2" width="19.5703125" style="24" customWidth="1"/>
    <col min="3" max="3" width="19.7109375" style="24" customWidth="1"/>
    <col min="4" max="4" width="20.7109375" style="24" customWidth="1"/>
    <col min="5" max="5" width="26.140625" style="24" customWidth="1"/>
    <col min="6" max="6" width="28.7109375" style="24" customWidth="1"/>
    <col min="7" max="7" width="46" style="24" customWidth="1"/>
    <col min="8" max="16384" width="8.85546875" style="24"/>
  </cols>
  <sheetData>
    <row r="1" spans="1:11" x14ac:dyDescent="0.25">
      <c r="A1" s="48"/>
      <c r="B1" s="48"/>
      <c r="C1" s="48"/>
      <c r="D1" s="48"/>
      <c r="E1" s="48" t="s">
        <v>121</v>
      </c>
      <c r="F1" s="48"/>
      <c r="G1" s="49"/>
    </row>
    <row r="2" spans="1:11" ht="60" x14ac:dyDescent="0.25">
      <c r="A2" s="50" t="s">
        <v>29</v>
      </c>
      <c r="B2" s="50" t="s">
        <v>154</v>
      </c>
      <c r="C2" s="49" t="s">
        <v>5</v>
      </c>
      <c r="D2" s="49"/>
      <c r="E2" s="49" t="s">
        <v>86</v>
      </c>
      <c r="F2" s="49" t="s">
        <v>286</v>
      </c>
      <c r="G2" s="49" t="s">
        <v>285</v>
      </c>
    </row>
    <row r="3" spans="1:11" ht="15.75" thickBot="1" x14ac:dyDescent="0.3">
      <c r="A3" s="49" t="s">
        <v>29</v>
      </c>
      <c r="B3" s="50" t="s">
        <v>155</v>
      </c>
      <c r="C3" s="49" t="s">
        <v>6</v>
      </c>
      <c r="D3" s="49"/>
      <c r="E3" s="49" t="s">
        <v>7</v>
      </c>
      <c r="F3" s="49"/>
      <c r="G3" s="49"/>
    </row>
    <row r="4" spans="1:11" ht="75.75" thickBot="1" x14ac:dyDescent="0.3">
      <c r="A4" s="54" t="s">
        <v>29</v>
      </c>
      <c r="B4" s="54" t="s">
        <v>156</v>
      </c>
      <c r="C4" s="57" t="s">
        <v>3</v>
      </c>
      <c r="D4" s="57" t="s">
        <v>3</v>
      </c>
      <c r="E4" s="57" t="s">
        <v>4</v>
      </c>
      <c r="F4" s="57" t="s">
        <v>284</v>
      </c>
      <c r="G4" s="49"/>
      <c r="H4" s="44"/>
      <c r="I4" s="44"/>
      <c r="J4" s="44"/>
      <c r="K4" s="45"/>
    </row>
    <row r="5" spans="1:11" ht="60" x14ac:dyDescent="0.25">
      <c r="A5" s="49" t="s">
        <v>29</v>
      </c>
      <c r="B5" s="50" t="s">
        <v>157</v>
      </c>
      <c r="C5" s="49" t="s">
        <v>8</v>
      </c>
      <c r="D5" s="49"/>
      <c r="E5" s="49" t="s">
        <v>158</v>
      </c>
      <c r="F5" s="49"/>
      <c r="G5" s="49"/>
    </row>
    <row r="6" spans="1:11" s="46" customFormat="1" ht="75" x14ac:dyDescent="0.25">
      <c r="A6" s="53" t="s">
        <v>370</v>
      </c>
      <c r="B6" s="54" t="s">
        <v>365</v>
      </c>
      <c r="C6" s="53" t="s">
        <v>74</v>
      </c>
      <c r="D6" s="53" t="s">
        <v>366</v>
      </c>
      <c r="E6" s="53" t="s">
        <v>368</v>
      </c>
      <c r="F6" s="53" t="s">
        <v>369</v>
      </c>
      <c r="G6" s="53"/>
    </row>
    <row r="7" spans="1:11" ht="75" x14ac:dyDescent="0.25">
      <c r="A7" s="76" t="s">
        <v>371</v>
      </c>
      <c r="B7" s="50" t="s">
        <v>375</v>
      </c>
      <c r="C7" s="49" t="s">
        <v>74</v>
      </c>
      <c r="D7" s="49"/>
      <c r="E7" s="49" t="s">
        <v>377</v>
      </c>
      <c r="F7" s="49" t="s">
        <v>374</v>
      </c>
      <c r="G7" s="49"/>
    </row>
    <row r="8" spans="1:11" ht="30" x14ac:dyDescent="0.25">
      <c r="A8" s="76" t="s">
        <v>371</v>
      </c>
      <c r="B8" s="50" t="s">
        <v>376</v>
      </c>
      <c r="C8" s="49"/>
      <c r="D8" s="49"/>
      <c r="E8" s="49" t="s">
        <v>378</v>
      </c>
      <c r="F8" s="49" t="s">
        <v>374</v>
      </c>
      <c r="G8" s="49"/>
    </row>
    <row r="9" spans="1:11" s="46" customFormat="1" x14ac:dyDescent="0.25">
      <c r="A9" s="53"/>
      <c r="B9" s="54"/>
      <c r="C9" s="53"/>
      <c r="D9" s="53"/>
      <c r="E9" s="77"/>
      <c r="F9" s="53"/>
      <c r="G9" s="53"/>
    </row>
    <row r="10" spans="1:11" ht="30" x14ac:dyDescent="0.25">
      <c r="A10" s="56" t="s">
        <v>379</v>
      </c>
      <c r="B10" s="50" t="s">
        <v>380</v>
      </c>
      <c r="C10" s="49"/>
      <c r="D10" s="49"/>
      <c r="E10" s="49" t="s">
        <v>381</v>
      </c>
      <c r="F10" s="49"/>
      <c r="G10" s="49"/>
    </row>
    <row r="11" spans="1:11" ht="45" x14ac:dyDescent="0.25">
      <c r="A11" s="56" t="s">
        <v>379</v>
      </c>
      <c r="B11" s="50" t="s">
        <v>382</v>
      </c>
      <c r="C11" s="49"/>
      <c r="D11" s="49"/>
      <c r="E11" s="49" t="s">
        <v>383</v>
      </c>
      <c r="F11" s="49"/>
      <c r="G11" s="49"/>
    </row>
    <row r="12" spans="1:11" x14ac:dyDescent="0.25">
      <c r="A12" s="53"/>
      <c r="B12" s="50"/>
      <c r="C12" s="49"/>
      <c r="D12" s="49"/>
      <c r="E12" s="49"/>
      <c r="F12" s="49"/>
      <c r="G12" s="49"/>
    </row>
    <row r="13" spans="1:11" ht="45" x14ac:dyDescent="0.25">
      <c r="A13" s="49" t="s">
        <v>384</v>
      </c>
      <c r="B13" s="50" t="s">
        <v>163</v>
      </c>
      <c r="C13" s="49" t="s">
        <v>0</v>
      </c>
      <c r="D13" s="49" t="s">
        <v>1</v>
      </c>
      <c r="E13" s="49" t="s">
        <v>2</v>
      </c>
      <c r="F13" s="49"/>
      <c r="G13" s="49"/>
    </row>
    <row r="14" spans="1:11" ht="45" x14ac:dyDescent="0.25">
      <c r="A14" s="49" t="s">
        <v>384</v>
      </c>
      <c r="B14" s="50" t="s">
        <v>164</v>
      </c>
      <c r="C14" s="49" t="s">
        <v>0</v>
      </c>
      <c r="D14" s="49" t="s">
        <v>84</v>
      </c>
      <c r="E14" s="49" t="s">
        <v>85</v>
      </c>
      <c r="F14" s="49"/>
      <c r="G14" s="49"/>
    </row>
    <row r="15" spans="1:11" ht="60" x14ac:dyDescent="0.25">
      <c r="A15" s="78" t="s">
        <v>386</v>
      </c>
      <c r="B15" s="50" t="s">
        <v>385</v>
      </c>
      <c r="C15" s="49" t="s">
        <v>88</v>
      </c>
      <c r="D15" s="49"/>
      <c r="E15" s="49" t="s">
        <v>9</v>
      </c>
      <c r="F15" s="49"/>
      <c r="G15" s="49"/>
    </row>
    <row r="16" spans="1:11" ht="30" x14ac:dyDescent="0.25">
      <c r="A16" s="49" t="s">
        <v>387</v>
      </c>
      <c r="B16" s="50" t="s">
        <v>165</v>
      </c>
      <c r="C16" s="49" t="s">
        <v>87</v>
      </c>
      <c r="D16" s="49" t="s">
        <v>10</v>
      </c>
      <c r="E16" s="49" t="s">
        <v>278</v>
      </c>
      <c r="F16" s="49"/>
      <c r="G16" s="49"/>
    </row>
    <row r="17" spans="1:7" ht="30" x14ac:dyDescent="0.25">
      <c r="A17" s="49" t="s">
        <v>387</v>
      </c>
      <c r="B17" s="50" t="s">
        <v>166</v>
      </c>
      <c r="C17" s="49" t="s">
        <v>87</v>
      </c>
      <c r="D17" s="49"/>
      <c r="E17" s="49" t="s">
        <v>167</v>
      </c>
      <c r="F17" s="49"/>
      <c r="G17" s="49"/>
    </row>
    <row r="18" spans="1:7" ht="30" x14ac:dyDescent="0.25">
      <c r="A18" s="49" t="s">
        <v>387</v>
      </c>
      <c r="B18" s="50" t="s">
        <v>168</v>
      </c>
      <c r="C18" s="49" t="s">
        <v>87</v>
      </c>
      <c r="D18" s="49" t="s">
        <v>11</v>
      </c>
      <c r="E18" s="49" t="s">
        <v>14</v>
      </c>
      <c r="F18" s="49"/>
      <c r="G18" s="49"/>
    </row>
    <row r="19" spans="1:7" ht="30" x14ac:dyDescent="0.25">
      <c r="A19" s="49" t="s">
        <v>387</v>
      </c>
      <c r="B19" s="50" t="s">
        <v>169</v>
      </c>
      <c r="C19" s="49" t="s">
        <v>87</v>
      </c>
      <c r="D19" s="49" t="s">
        <v>12</v>
      </c>
      <c r="E19" s="49" t="s">
        <v>15</v>
      </c>
      <c r="F19" s="49"/>
      <c r="G19" s="49"/>
    </row>
    <row r="20" spans="1:7" ht="30" x14ac:dyDescent="0.25">
      <c r="A20" s="49" t="s">
        <v>387</v>
      </c>
      <c r="B20" s="50" t="s">
        <v>170</v>
      </c>
      <c r="C20" s="49" t="s">
        <v>87</v>
      </c>
      <c r="D20" s="49" t="s">
        <v>13</v>
      </c>
      <c r="E20" s="49" t="s">
        <v>16</v>
      </c>
      <c r="F20" s="49"/>
      <c r="G20" s="49"/>
    </row>
    <row r="21" spans="1:7" ht="30" x14ac:dyDescent="0.25">
      <c r="A21" s="49" t="s">
        <v>387</v>
      </c>
      <c r="B21" s="50" t="s">
        <v>171</v>
      </c>
      <c r="C21" s="49" t="s">
        <v>87</v>
      </c>
      <c r="D21" s="49" t="s">
        <v>17</v>
      </c>
      <c r="E21" s="49" t="s">
        <v>172</v>
      </c>
      <c r="F21" s="49"/>
      <c r="G21" s="49"/>
    </row>
    <row r="22" spans="1:7" ht="30" x14ac:dyDescent="0.25">
      <c r="A22" s="49" t="s">
        <v>388</v>
      </c>
      <c r="B22" s="50" t="s">
        <v>173</v>
      </c>
      <c r="C22" s="49"/>
      <c r="D22" s="49"/>
      <c r="E22" s="49" t="s">
        <v>9</v>
      </c>
      <c r="F22" s="49"/>
      <c r="G22" s="49"/>
    </row>
    <row r="23" spans="1:7" x14ac:dyDescent="0.25">
      <c r="A23" s="49"/>
      <c r="B23" s="50"/>
      <c r="C23" s="49"/>
      <c r="D23" s="49"/>
      <c r="E23" s="49"/>
      <c r="F23" s="49"/>
      <c r="G23" s="49"/>
    </row>
    <row r="24" spans="1:7" ht="30" x14ac:dyDescent="0.25">
      <c r="A24" s="49" t="s">
        <v>175</v>
      </c>
      <c r="B24" s="50" t="s">
        <v>174</v>
      </c>
      <c r="C24" s="49" t="s">
        <v>89</v>
      </c>
      <c r="D24" s="49"/>
      <c r="E24" s="49" t="s">
        <v>20</v>
      </c>
      <c r="F24" s="49"/>
      <c r="G24" s="49"/>
    </row>
    <row r="25" spans="1:7" s="25" customFormat="1" ht="39" customHeight="1" x14ac:dyDescent="0.25">
      <c r="A25" s="49" t="s">
        <v>175</v>
      </c>
      <c r="B25" s="52" t="s">
        <v>176</v>
      </c>
      <c r="C25" s="51" t="s">
        <v>19</v>
      </c>
      <c r="D25" s="51"/>
      <c r="E25" s="51" t="s">
        <v>18</v>
      </c>
      <c r="F25" s="51"/>
      <c r="G25" s="51" t="s">
        <v>114</v>
      </c>
    </row>
    <row r="26" spans="1:7" ht="75" x14ac:dyDescent="0.25">
      <c r="A26" s="49" t="s">
        <v>175</v>
      </c>
      <c r="B26" s="50" t="s">
        <v>173</v>
      </c>
      <c r="C26" s="49" t="s">
        <v>90</v>
      </c>
      <c r="D26" s="49"/>
      <c r="E26" s="49" t="s">
        <v>21</v>
      </c>
      <c r="F26" s="49"/>
      <c r="G26" s="49"/>
    </row>
    <row r="27" spans="1:7" x14ac:dyDescent="0.25">
      <c r="A27" s="49"/>
      <c r="B27" s="50"/>
      <c r="C27" s="49"/>
      <c r="D27" s="49"/>
      <c r="E27" s="49"/>
      <c r="F27" s="49"/>
      <c r="G27" s="49"/>
    </row>
    <row r="28" spans="1:7" ht="30" x14ac:dyDescent="0.25">
      <c r="A28" s="53" t="s">
        <v>389</v>
      </c>
      <c r="B28" s="54" t="s">
        <v>178</v>
      </c>
      <c r="C28" s="53"/>
      <c r="D28" s="53"/>
      <c r="E28" s="53" t="s">
        <v>179</v>
      </c>
      <c r="F28" s="49"/>
      <c r="G28" s="49"/>
    </row>
    <row r="29" spans="1:7" ht="30" x14ac:dyDescent="0.25">
      <c r="A29" s="53" t="s">
        <v>389</v>
      </c>
      <c r="B29" s="54" t="s">
        <v>181</v>
      </c>
      <c r="C29" s="53"/>
      <c r="D29" s="53"/>
      <c r="E29" s="53" t="s">
        <v>179</v>
      </c>
      <c r="F29" s="49"/>
      <c r="G29" s="49"/>
    </row>
    <row r="30" spans="1:7" ht="45" x14ac:dyDescent="0.25">
      <c r="A30" s="49" t="s">
        <v>390</v>
      </c>
      <c r="B30" s="50" t="s">
        <v>165</v>
      </c>
      <c r="C30" s="49" t="s">
        <v>30</v>
      </c>
      <c r="D30" s="49"/>
      <c r="E30" s="49" t="s">
        <v>182</v>
      </c>
      <c r="F30" s="49"/>
      <c r="G30" s="49"/>
    </row>
    <row r="31" spans="1:7" ht="45" x14ac:dyDescent="0.25">
      <c r="A31" s="49" t="s">
        <v>180</v>
      </c>
      <c r="B31" s="50" t="s">
        <v>183</v>
      </c>
      <c r="C31" s="49" t="s">
        <v>31</v>
      </c>
      <c r="D31" s="49"/>
      <c r="E31" s="49" t="s">
        <v>184</v>
      </c>
      <c r="F31" s="49"/>
      <c r="G31" s="49"/>
    </row>
    <row r="32" spans="1:7" ht="30" x14ac:dyDescent="0.25">
      <c r="A32" s="49" t="s">
        <v>189</v>
      </c>
      <c r="B32" s="50" t="s">
        <v>187</v>
      </c>
      <c r="C32" s="49" t="s">
        <v>391</v>
      </c>
      <c r="D32" s="49"/>
      <c r="E32" s="49" t="s">
        <v>188</v>
      </c>
      <c r="F32" s="49"/>
      <c r="G32" s="49"/>
    </row>
    <row r="33" spans="1:7" x14ac:dyDescent="0.25">
      <c r="A33" s="49"/>
      <c r="B33" s="50"/>
      <c r="C33" s="49"/>
      <c r="D33" s="49"/>
      <c r="E33" s="49"/>
      <c r="F33" s="49"/>
      <c r="G33" s="49"/>
    </row>
    <row r="34" spans="1:7" ht="30" x14ac:dyDescent="0.25">
      <c r="A34" s="49" t="s">
        <v>392</v>
      </c>
      <c r="B34" s="50" t="s">
        <v>165</v>
      </c>
      <c r="C34" s="49" t="s">
        <v>35</v>
      </c>
      <c r="D34" s="49"/>
      <c r="E34" s="49" t="s">
        <v>190</v>
      </c>
      <c r="F34" s="49"/>
      <c r="G34" s="49"/>
    </row>
    <row r="35" spans="1:7" ht="75" x14ac:dyDescent="0.25">
      <c r="A35" s="49" t="s">
        <v>392</v>
      </c>
      <c r="B35" s="50" t="s">
        <v>393</v>
      </c>
      <c r="C35" s="49" t="s">
        <v>37</v>
      </c>
      <c r="D35" s="49"/>
      <c r="E35" s="49" t="s">
        <v>192</v>
      </c>
      <c r="F35" s="49"/>
      <c r="G35" s="49"/>
    </row>
    <row r="36" spans="1:7" ht="75" x14ac:dyDescent="0.25">
      <c r="A36" s="49" t="s">
        <v>392</v>
      </c>
      <c r="B36" s="50" t="s">
        <v>394</v>
      </c>
      <c r="C36" s="49" t="s">
        <v>40</v>
      </c>
      <c r="D36" s="49" t="s">
        <v>395</v>
      </c>
      <c r="E36" s="49" t="s">
        <v>396</v>
      </c>
      <c r="F36" s="49"/>
      <c r="G36" s="49"/>
    </row>
    <row r="37" spans="1:7" ht="30" x14ac:dyDescent="0.25">
      <c r="A37" s="49" t="s">
        <v>399</v>
      </c>
      <c r="B37" s="50" t="s">
        <v>199</v>
      </c>
      <c r="C37" s="49" t="s">
        <v>39</v>
      </c>
      <c r="D37" s="49"/>
      <c r="E37" s="49" t="s">
        <v>196</v>
      </c>
      <c r="F37" s="49"/>
      <c r="G37" s="49"/>
    </row>
    <row r="38" spans="1:7" ht="30" x14ac:dyDescent="0.25">
      <c r="A38" s="49" t="s">
        <v>399</v>
      </c>
      <c r="B38" s="50" t="s">
        <v>197</v>
      </c>
      <c r="C38" s="49"/>
      <c r="D38" s="49"/>
      <c r="E38" s="49" t="s">
        <v>198</v>
      </c>
      <c r="F38" s="49"/>
      <c r="G38" s="49"/>
    </row>
    <row r="39" spans="1:7" ht="60" x14ac:dyDescent="0.25">
      <c r="A39" s="49" t="s">
        <v>398</v>
      </c>
      <c r="B39" s="50" t="s">
        <v>201</v>
      </c>
      <c r="C39" s="49" t="s">
        <v>53</v>
      </c>
      <c r="D39" s="49" t="s">
        <v>54</v>
      </c>
      <c r="E39" s="49" t="s">
        <v>397</v>
      </c>
      <c r="F39" s="49"/>
      <c r="G39" s="49" t="s">
        <v>59</v>
      </c>
    </row>
    <row r="40" spans="1:7" s="46" customFormat="1" ht="75" x14ac:dyDescent="0.25">
      <c r="A40" s="49" t="s">
        <v>401</v>
      </c>
      <c r="B40" s="54" t="s">
        <v>202</v>
      </c>
      <c r="C40" s="53" t="s">
        <v>53</v>
      </c>
      <c r="D40" s="53" t="s">
        <v>55</v>
      </c>
      <c r="E40" s="49" t="s">
        <v>400</v>
      </c>
      <c r="F40" s="53"/>
      <c r="G40" s="53" t="s">
        <v>117</v>
      </c>
    </row>
    <row r="41" spans="1:7" s="46" customFormat="1" ht="55.9" customHeight="1" x14ac:dyDescent="0.25">
      <c r="A41" s="53" t="s">
        <v>402</v>
      </c>
      <c r="B41" s="54" t="s">
        <v>203</v>
      </c>
      <c r="C41" s="53" t="s">
        <v>53</v>
      </c>
      <c r="D41" s="53"/>
      <c r="E41" s="68" t="s">
        <v>280</v>
      </c>
      <c r="F41" s="53"/>
      <c r="G41" s="53" t="s">
        <v>60</v>
      </c>
    </row>
    <row r="42" spans="1:7" s="46" customFormat="1" ht="30" x14ac:dyDescent="0.25">
      <c r="A42" s="54" t="s">
        <v>204</v>
      </c>
      <c r="B42" s="54" t="s">
        <v>165</v>
      </c>
      <c r="C42" s="53" t="s">
        <v>53</v>
      </c>
      <c r="D42" s="53" t="s">
        <v>56</v>
      </c>
      <c r="E42" s="53">
        <v>1000</v>
      </c>
      <c r="F42" s="53"/>
      <c r="G42" s="53"/>
    </row>
    <row r="43" spans="1:7" s="46" customFormat="1" ht="30" x14ac:dyDescent="0.25">
      <c r="A43" s="54" t="s">
        <v>204</v>
      </c>
      <c r="B43" s="54" t="s">
        <v>183</v>
      </c>
      <c r="C43" s="53" t="s">
        <v>53</v>
      </c>
      <c r="D43" s="53" t="s">
        <v>57</v>
      </c>
      <c r="E43" s="53" t="s">
        <v>51</v>
      </c>
      <c r="F43" s="53"/>
      <c r="G43" s="53" t="s">
        <v>60</v>
      </c>
    </row>
    <row r="44" spans="1:7" s="46" customFormat="1" ht="30" x14ac:dyDescent="0.25">
      <c r="A44" s="54" t="s">
        <v>204</v>
      </c>
      <c r="B44" s="54" t="s">
        <v>185</v>
      </c>
      <c r="C44" s="53" t="s">
        <v>53</v>
      </c>
      <c r="D44" s="53" t="s">
        <v>58</v>
      </c>
      <c r="E44" s="53" t="s">
        <v>123</v>
      </c>
      <c r="F44" s="53"/>
      <c r="G44" s="53" t="s">
        <v>60</v>
      </c>
    </row>
    <row r="45" spans="1:7" x14ac:dyDescent="0.25">
      <c r="A45" s="49"/>
      <c r="B45" s="50"/>
      <c r="C45" s="49"/>
      <c r="D45" s="49"/>
      <c r="E45" s="49"/>
      <c r="F45" s="49"/>
      <c r="G45" s="49"/>
    </row>
    <row r="46" spans="1:7" ht="105" x14ac:dyDescent="0.25">
      <c r="A46" s="49" t="s">
        <v>403</v>
      </c>
      <c r="B46" s="50" t="s">
        <v>205</v>
      </c>
      <c r="C46" s="49" t="s">
        <v>41</v>
      </c>
      <c r="D46" s="49"/>
      <c r="E46" s="49" t="s">
        <v>45</v>
      </c>
      <c r="F46" s="49"/>
      <c r="G46" s="49"/>
    </row>
    <row r="47" spans="1:7" x14ac:dyDescent="0.25">
      <c r="A47" s="49" t="s">
        <v>403</v>
      </c>
      <c r="B47" s="50" t="s">
        <v>165</v>
      </c>
      <c r="C47" s="49"/>
      <c r="D47" s="49"/>
      <c r="E47" s="53" t="s">
        <v>206</v>
      </c>
      <c r="F47" s="49"/>
      <c r="G47" s="49"/>
    </row>
    <row r="48" spans="1:7" ht="225" x14ac:dyDescent="0.25">
      <c r="A48" s="49" t="s">
        <v>404</v>
      </c>
      <c r="B48" s="50" t="s">
        <v>193</v>
      </c>
      <c r="C48" s="49" t="s">
        <v>42</v>
      </c>
      <c r="D48" s="49" t="s">
        <v>207</v>
      </c>
      <c r="E48" s="49" t="s">
        <v>405</v>
      </c>
      <c r="F48" s="49"/>
      <c r="G48" s="49"/>
    </row>
    <row r="49" spans="1:8" x14ac:dyDescent="0.25">
      <c r="A49" s="49"/>
      <c r="B49" s="49"/>
      <c r="C49" s="49"/>
      <c r="D49" s="49"/>
      <c r="E49" s="49"/>
      <c r="F49" s="49"/>
      <c r="G49" s="49"/>
    </row>
    <row r="50" spans="1:8" ht="30" x14ac:dyDescent="0.25">
      <c r="A50" s="49" t="s">
        <v>407</v>
      </c>
      <c r="B50" s="49"/>
      <c r="C50" s="49" t="s">
        <v>408</v>
      </c>
      <c r="D50" s="49"/>
      <c r="E50" s="49"/>
      <c r="F50" s="49"/>
      <c r="G50" s="49"/>
    </row>
    <row r="51" spans="1:8" ht="60" x14ac:dyDescent="0.25">
      <c r="A51" s="49" t="s">
        <v>412</v>
      </c>
      <c r="B51" s="49"/>
      <c r="C51" s="49" t="s">
        <v>93</v>
      </c>
      <c r="D51" s="49"/>
      <c r="E51" s="49"/>
      <c r="F51" s="49" t="s">
        <v>120</v>
      </c>
      <c r="G51" s="49"/>
    </row>
    <row r="52" spans="1:8" ht="45" x14ac:dyDescent="0.25">
      <c r="A52" s="49" t="s">
        <v>411</v>
      </c>
      <c r="B52" s="49"/>
      <c r="C52" s="49" t="s">
        <v>94</v>
      </c>
      <c r="D52" s="49"/>
      <c r="E52" s="49"/>
      <c r="F52" s="49"/>
      <c r="G52" s="49"/>
    </row>
    <row r="53" spans="1:8" ht="30" x14ac:dyDescent="0.25">
      <c r="A53" s="49" t="s">
        <v>414</v>
      </c>
      <c r="B53" s="49"/>
      <c r="C53" s="49" t="s">
        <v>125</v>
      </c>
      <c r="D53" s="49"/>
      <c r="E53" s="49"/>
      <c r="F53" s="49"/>
      <c r="G53" s="53"/>
    </row>
    <row r="54" spans="1:8" ht="30" x14ac:dyDescent="0.25">
      <c r="A54" s="49" t="s">
        <v>415</v>
      </c>
      <c r="B54" s="49"/>
      <c r="C54" s="49" t="s">
        <v>416</v>
      </c>
      <c r="D54" s="49"/>
      <c r="E54" s="49"/>
      <c r="F54" s="49"/>
      <c r="G54" s="53"/>
    </row>
    <row r="55" spans="1:8" ht="45" x14ac:dyDescent="0.25">
      <c r="A55" s="49" t="s">
        <v>413</v>
      </c>
      <c r="B55" s="49"/>
      <c r="C55" s="49" t="s">
        <v>97</v>
      </c>
      <c r="D55" s="49"/>
      <c r="E55" s="49"/>
      <c r="F55" s="49"/>
      <c r="G55" s="53"/>
    </row>
    <row r="56" spans="1:8" x14ac:dyDescent="0.25">
      <c r="A56" s="55"/>
      <c r="B56" s="55"/>
      <c r="C56" s="55"/>
      <c r="D56" s="55"/>
      <c r="E56" s="55"/>
      <c r="F56" s="55"/>
      <c r="G56" s="55"/>
      <c r="H56" s="47"/>
    </row>
    <row r="57" spans="1:8" s="46" customFormat="1" x14ac:dyDescent="0.25">
      <c r="A57" s="53"/>
      <c r="B57" s="53"/>
      <c r="C57" s="53"/>
      <c r="D57" s="53"/>
      <c r="E57" s="53"/>
      <c r="F57" s="53"/>
      <c r="G57" s="53"/>
    </row>
    <row r="58" spans="1:8" x14ac:dyDescent="0.25">
      <c r="A58" s="49"/>
      <c r="B58" s="49"/>
      <c r="C58" s="49"/>
      <c r="D58" s="49"/>
      <c r="E58" s="49"/>
      <c r="F58" s="49"/>
      <c r="G58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7" zoomScale="55" zoomScaleNormal="55" workbookViewId="0">
      <selection activeCell="B28" sqref="B28"/>
    </sheetView>
  </sheetViews>
  <sheetFormatPr baseColWidth="10" defaultColWidth="8.85546875" defaultRowHeight="15" x14ac:dyDescent="0.25"/>
  <cols>
    <col min="1" max="1" width="18.5703125" style="24" customWidth="1"/>
    <col min="2" max="2" width="19.5703125" style="24" customWidth="1"/>
    <col min="3" max="3" width="19.7109375" style="24" customWidth="1"/>
    <col min="4" max="4" width="20.7109375" style="24" customWidth="1"/>
    <col min="5" max="5" width="26.140625" style="24" customWidth="1"/>
    <col min="6" max="6" width="28.7109375" style="24" customWidth="1"/>
    <col min="7" max="7" width="46" style="24" customWidth="1"/>
    <col min="8" max="16384" width="8.85546875" style="24"/>
  </cols>
  <sheetData>
    <row r="1" spans="1:11" x14ac:dyDescent="0.25">
      <c r="A1" s="48"/>
      <c r="B1" s="48"/>
      <c r="C1" s="48"/>
      <c r="D1" s="48"/>
      <c r="E1" s="48" t="s">
        <v>121</v>
      </c>
      <c r="F1" s="48"/>
      <c r="G1" s="49"/>
    </row>
    <row r="2" spans="1:11" ht="60" x14ac:dyDescent="0.25">
      <c r="A2" s="50" t="s">
        <v>29</v>
      </c>
      <c r="B2" s="50" t="s">
        <v>154</v>
      </c>
      <c r="C2" s="49" t="s">
        <v>5</v>
      </c>
      <c r="D2" s="49"/>
      <c r="E2" s="49" t="s">
        <v>86</v>
      </c>
      <c r="F2" s="49" t="s">
        <v>286</v>
      </c>
      <c r="G2" s="49" t="s">
        <v>285</v>
      </c>
    </row>
    <row r="3" spans="1:11" ht="15.75" thickBot="1" x14ac:dyDescent="0.3">
      <c r="A3" s="49" t="s">
        <v>29</v>
      </c>
      <c r="B3" s="50" t="s">
        <v>155</v>
      </c>
      <c r="C3" s="49" t="s">
        <v>6</v>
      </c>
      <c r="D3" s="49"/>
      <c r="E3" s="49" t="s">
        <v>7</v>
      </c>
      <c r="F3" s="49"/>
      <c r="G3" s="49"/>
    </row>
    <row r="4" spans="1:11" ht="75.75" thickBot="1" x14ac:dyDescent="0.3">
      <c r="A4" s="54" t="s">
        <v>29</v>
      </c>
      <c r="B4" s="87" t="s">
        <v>156</v>
      </c>
      <c r="C4" s="57" t="s">
        <v>3</v>
      </c>
      <c r="D4" s="57" t="s">
        <v>3</v>
      </c>
      <c r="E4" s="57" t="s">
        <v>4</v>
      </c>
      <c r="F4" s="57" t="s">
        <v>284</v>
      </c>
      <c r="G4" s="49"/>
      <c r="H4" s="44"/>
      <c r="I4" s="44"/>
      <c r="J4" s="44"/>
      <c r="K4" s="45"/>
    </row>
    <row r="5" spans="1:11" ht="60" x14ac:dyDescent="0.25">
      <c r="A5" s="49" t="s">
        <v>29</v>
      </c>
      <c r="B5" s="50" t="s">
        <v>157</v>
      </c>
      <c r="C5" s="49" t="s">
        <v>8</v>
      </c>
      <c r="D5" s="49"/>
      <c r="E5" s="49" t="s">
        <v>158</v>
      </c>
      <c r="F5" s="49"/>
      <c r="G5" s="49"/>
    </row>
    <row r="6" spans="1:11" s="46" customFormat="1" ht="75" x14ac:dyDescent="0.25">
      <c r="A6" s="53" t="s">
        <v>370</v>
      </c>
      <c r="B6" s="54" t="s">
        <v>365</v>
      </c>
      <c r="C6" s="53" t="s">
        <v>74</v>
      </c>
      <c r="D6" s="53" t="s">
        <v>366</v>
      </c>
      <c r="E6" s="53" t="s">
        <v>368</v>
      </c>
      <c r="F6" s="53" t="s">
        <v>369</v>
      </c>
      <c r="G6" s="53"/>
    </row>
    <row r="7" spans="1:11" ht="75" x14ac:dyDescent="0.25">
      <c r="A7" s="76" t="s">
        <v>371</v>
      </c>
      <c r="B7" s="50" t="s">
        <v>375</v>
      </c>
      <c r="C7" s="49" t="s">
        <v>74</v>
      </c>
      <c r="D7" s="49"/>
      <c r="E7" s="49" t="s">
        <v>377</v>
      </c>
      <c r="F7" s="49" t="s">
        <v>374</v>
      </c>
      <c r="G7" s="49"/>
    </row>
    <row r="8" spans="1:11" ht="30" x14ac:dyDescent="0.25">
      <c r="A8" s="76" t="s">
        <v>371</v>
      </c>
      <c r="B8" s="50" t="s">
        <v>376</v>
      </c>
      <c r="C8" s="49"/>
      <c r="D8" s="49"/>
      <c r="E8" s="49" t="s">
        <v>378</v>
      </c>
      <c r="F8" s="49" t="s">
        <v>374</v>
      </c>
      <c r="G8" s="49"/>
    </row>
    <row r="9" spans="1:11" s="46" customFormat="1" x14ac:dyDescent="0.25">
      <c r="A9" s="53"/>
      <c r="B9" s="54"/>
      <c r="C9" s="53"/>
      <c r="D9" s="53"/>
      <c r="E9" s="77"/>
      <c r="F9" s="53"/>
      <c r="G9" s="53"/>
    </row>
    <row r="10" spans="1:11" ht="30" x14ac:dyDescent="0.25">
      <c r="A10" s="56" t="s">
        <v>379</v>
      </c>
      <c r="B10" s="50" t="s">
        <v>380</v>
      </c>
      <c r="C10" s="49"/>
      <c r="D10" s="49"/>
      <c r="E10" s="49" t="s">
        <v>381</v>
      </c>
      <c r="F10" s="49"/>
      <c r="G10" s="49"/>
    </row>
    <row r="11" spans="1:11" ht="45" x14ac:dyDescent="0.25">
      <c r="A11" s="56" t="s">
        <v>379</v>
      </c>
      <c r="B11" s="50" t="s">
        <v>382</v>
      </c>
      <c r="C11" s="49"/>
      <c r="D11" s="49"/>
      <c r="E11" s="49" t="s">
        <v>383</v>
      </c>
      <c r="F11" s="49"/>
      <c r="G11" s="49"/>
    </row>
    <row r="12" spans="1:11" x14ac:dyDescent="0.25">
      <c r="A12" s="53"/>
      <c r="B12" s="50"/>
      <c r="C12" s="49"/>
      <c r="D12" s="49"/>
      <c r="E12" s="49"/>
      <c r="F12" s="49"/>
      <c r="G12" s="49"/>
    </row>
    <row r="13" spans="1:11" ht="45" x14ac:dyDescent="0.25">
      <c r="A13" s="49" t="s">
        <v>384</v>
      </c>
      <c r="B13" s="50" t="s">
        <v>163</v>
      </c>
      <c r="C13" s="49" t="s">
        <v>0</v>
      </c>
      <c r="D13" s="49" t="s">
        <v>1</v>
      </c>
      <c r="E13" s="49" t="s">
        <v>2</v>
      </c>
      <c r="F13" s="49"/>
      <c r="G13" s="49"/>
    </row>
    <row r="14" spans="1:11" ht="45" x14ac:dyDescent="0.25">
      <c r="A14" s="49" t="s">
        <v>384</v>
      </c>
      <c r="B14" s="50" t="s">
        <v>164</v>
      </c>
      <c r="C14" s="49" t="s">
        <v>0</v>
      </c>
      <c r="D14" s="49" t="s">
        <v>84</v>
      </c>
      <c r="E14" s="49" t="s">
        <v>85</v>
      </c>
      <c r="F14" s="49"/>
      <c r="G14" s="49"/>
    </row>
    <row r="15" spans="1:11" ht="60" x14ac:dyDescent="0.25">
      <c r="A15" s="78" t="s">
        <v>386</v>
      </c>
      <c r="B15" s="50" t="s">
        <v>385</v>
      </c>
      <c r="C15" s="49" t="s">
        <v>88</v>
      </c>
      <c r="D15" s="49"/>
      <c r="E15" s="49" t="s">
        <v>9</v>
      </c>
      <c r="F15" s="49"/>
      <c r="G15" s="49"/>
    </row>
    <row r="16" spans="1:11" ht="30" x14ac:dyDescent="0.25">
      <c r="A16" s="49" t="s">
        <v>387</v>
      </c>
      <c r="B16" s="50" t="s">
        <v>165</v>
      </c>
      <c r="C16" s="49" t="s">
        <v>87</v>
      </c>
      <c r="D16" s="49" t="s">
        <v>10</v>
      </c>
      <c r="E16" s="49" t="s">
        <v>278</v>
      </c>
      <c r="F16" s="49"/>
      <c r="G16" s="49"/>
    </row>
    <row r="17" spans="1:7" ht="30" x14ac:dyDescent="0.25">
      <c r="A17" s="49" t="s">
        <v>387</v>
      </c>
      <c r="B17" s="50" t="s">
        <v>166</v>
      </c>
      <c r="C17" s="49" t="s">
        <v>87</v>
      </c>
      <c r="D17" s="49"/>
      <c r="E17" s="49" t="s">
        <v>167</v>
      </c>
      <c r="F17" s="49"/>
      <c r="G17" s="49"/>
    </row>
    <row r="18" spans="1:7" ht="30" x14ac:dyDescent="0.25">
      <c r="A18" s="49" t="s">
        <v>387</v>
      </c>
      <c r="B18" s="50" t="s">
        <v>168</v>
      </c>
      <c r="C18" s="49" t="s">
        <v>87</v>
      </c>
      <c r="D18" s="49" t="s">
        <v>11</v>
      </c>
      <c r="E18" s="49" t="s">
        <v>14</v>
      </c>
      <c r="F18" s="49"/>
      <c r="G18" s="49"/>
    </row>
    <row r="19" spans="1:7" ht="30" x14ac:dyDescent="0.25">
      <c r="A19" s="49" t="s">
        <v>387</v>
      </c>
      <c r="B19" s="50" t="s">
        <v>169</v>
      </c>
      <c r="C19" s="49" t="s">
        <v>87</v>
      </c>
      <c r="D19" s="49" t="s">
        <v>12</v>
      </c>
      <c r="E19" s="49" t="s">
        <v>15</v>
      </c>
      <c r="F19" s="49"/>
      <c r="G19" s="49"/>
    </row>
    <row r="20" spans="1:7" ht="30" x14ac:dyDescent="0.25">
      <c r="A20" s="49" t="s">
        <v>387</v>
      </c>
      <c r="B20" s="50" t="s">
        <v>170</v>
      </c>
      <c r="C20" s="49" t="s">
        <v>87</v>
      </c>
      <c r="D20" s="49" t="s">
        <v>13</v>
      </c>
      <c r="E20" s="49" t="s">
        <v>16</v>
      </c>
      <c r="F20" s="49"/>
      <c r="G20" s="49"/>
    </row>
    <row r="21" spans="1:7" ht="30" x14ac:dyDescent="0.25">
      <c r="A21" s="49" t="s">
        <v>387</v>
      </c>
      <c r="B21" s="50" t="s">
        <v>171</v>
      </c>
      <c r="C21" s="49" t="s">
        <v>87</v>
      </c>
      <c r="D21" s="49" t="s">
        <v>17</v>
      </c>
      <c r="E21" s="49" t="s">
        <v>172</v>
      </c>
      <c r="F21" s="49"/>
      <c r="G21" s="49"/>
    </row>
    <row r="22" spans="1:7" ht="30" x14ac:dyDescent="0.25">
      <c r="A22" s="49" t="s">
        <v>388</v>
      </c>
      <c r="B22" s="50" t="s">
        <v>173</v>
      </c>
      <c r="C22" s="49"/>
      <c r="D22" s="49"/>
      <c r="E22" s="49" t="s">
        <v>9</v>
      </c>
      <c r="F22" s="49"/>
      <c r="G22" s="49"/>
    </row>
    <row r="23" spans="1:7" x14ac:dyDescent="0.25">
      <c r="A23" s="49"/>
      <c r="B23" s="50"/>
      <c r="C23" s="49"/>
      <c r="D23" s="49"/>
      <c r="E23" s="49"/>
      <c r="F23" s="49"/>
      <c r="G23" s="49"/>
    </row>
    <row r="24" spans="1:7" ht="30" x14ac:dyDescent="0.25">
      <c r="A24" s="49" t="s">
        <v>175</v>
      </c>
      <c r="B24" s="50" t="s">
        <v>174</v>
      </c>
      <c r="C24" s="49" t="s">
        <v>89</v>
      </c>
      <c r="D24" s="49"/>
      <c r="E24" s="49" t="s">
        <v>20</v>
      </c>
      <c r="F24" s="49"/>
      <c r="G24" s="49"/>
    </row>
    <row r="25" spans="1:7" s="25" customFormat="1" ht="39" customHeight="1" x14ac:dyDescent="0.25">
      <c r="A25" s="49" t="s">
        <v>175</v>
      </c>
      <c r="B25" s="52" t="s">
        <v>176</v>
      </c>
      <c r="C25" s="51" t="s">
        <v>19</v>
      </c>
      <c r="D25" s="51"/>
      <c r="E25" s="51" t="s">
        <v>18</v>
      </c>
      <c r="F25" s="51"/>
      <c r="G25" s="51" t="s">
        <v>114</v>
      </c>
    </row>
    <row r="26" spans="1:7" ht="75" x14ac:dyDescent="0.25">
      <c r="A26" s="49" t="s">
        <v>175</v>
      </c>
      <c r="B26" s="50" t="s">
        <v>173</v>
      </c>
      <c r="C26" s="49" t="s">
        <v>90</v>
      </c>
      <c r="D26" s="49"/>
      <c r="E26" s="49" t="s">
        <v>21</v>
      </c>
      <c r="F26" s="49"/>
      <c r="G26" s="49"/>
    </row>
    <row r="27" spans="1:7" x14ac:dyDescent="0.25">
      <c r="A27" s="49"/>
      <c r="B27" s="50"/>
      <c r="C27" s="49"/>
      <c r="D27" s="49"/>
      <c r="E27" s="49"/>
      <c r="F27" s="49"/>
      <c r="G27" s="49"/>
    </row>
    <row r="28" spans="1:7" ht="30" x14ac:dyDescent="0.25">
      <c r="A28" s="53" t="s">
        <v>389</v>
      </c>
      <c r="B28" s="54" t="s">
        <v>178</v>
      </c>
      <c r="C28" s="53"/>
      <c r="D28" s="53"/>
      <c r="E28" s="53" t="s">
        <v>179</v>
      </c>
      <c r="F28" s="49"/>
      <c r="G28" s="49"/>
    </row>
    <row r="29" spans="1:7" ht="30" x14ac:dyDescent="0.25">
      <c r="A29" s="53" t="s">
        <v>389</v>
      </c>
      <c r="B29" s="54" t="s">
        <v>181</v>
      </c>
      <c r="C29" s="53"/>
      <c r="D29" s="53"/>
      <c r="E29" s="53" t="s">
        <v>179</v>
      </c>
      <c r="F29" s="49"/>
      <c r="G29" s="49"/>
    </row>
    <row r="30" spans="1:7" ht="45" x14ac:dyDescent="0.25">
      <c r="A30" s="49" t="s">
        <v>390</v>
      </c>
      <c r="B30" s="50" t="s">
        <v>165</v>
      </c>
      <c r="C30" s="49" t="s">
        <v>30</v>
      </c>
      <c r="D30" s="49"/>
      <c r="E30" s="49" t="s">
        <v>182</v>
      </c>
      <c r="F30" s="49"/>
      <c r="G30" s="49"/>
    </row>
    <row r="31" spans="1:7" ht="45" x14ac:dyDescent="0.25">
      <c r="A31" s="49" t="s">
        <v>180</v>
      </c>
      <c r="B31" s="50" t="s">
        <v>183</v>
      </c>
      <c r="C31" s="49" t="s">
        <v>31</v>
      </c>
      <c r="D31" s="49"/>
      <c r="E31" s="49" t="s">
        <v>184</v>
      </c>
      <c r="F31" s="49"/>
      <c r="G31" s="49"/>
    </row>
    <row r="32" spans="1:7" ht="30" x14ac:dyDescent="0.25">
      <c r="A32" s="49" t="s">
        <v>189</v>
      </c>
      <c r="B32" s="50" t="s">
        <v>187</v>
      </c>
      <c r="C32" s="49" t="s">
        <v>391</v>
      </c>
      <c r="D32" s="49"/>
      <c r="E32" s="49" t="s">
        <v>188</v>
      </c>
      <c r="F32" s="49"/>
      <c r="G32" s="49"/>
    </row>
    <row r="33" spans="1:7" x14ac:dyDescent="0.25">
      <c r="A33" s="49"/>
      <c r="B33" s="50"/>
      <c r="C33" s="49"/>
      <c r="D33" s="49"/>
      <c r="E33" s="49"/>
      <c r="F33" s="49"/>
      <c r="G33" s="49"/>
    </row>
    <row r="34" spans="1:7" ht="30" x14ac:dyDescent="0.25">
      <c r="A34" s="49" t="s">
        <v>392</v>
      </c>
      <c r="B34" s="50" t="s">
        <v>165</v>
      </c>
      <c r="C34" s="49" t="s">
        <v>35</v>
      </c>
      <c r="D34" s="49"/>
      <c r="E34" s="49" t="s">
        <v>190</v>
      </c>
      <c r="F34" s="49"/>
      <c r="G34" s="49"/>
    </row>
    <row r="35" spans="1:7" ht="75" x14ac:dyDescent="0.25">
      <c r="A35" s="49" t="s">
        <v>392</v>
      </c>
      <c r="B35" s="50" t="s">
        <v>393</v>
      </c>
      <c r="C35" s="49" t="s">
        <v>37</v>
      </c>
      <c r="D35" s="49"/>
      <c r="E35" s="49" t="s">
        <v>192</v>
      </c>
      <c r="F35" s="49"/>
      <c r="G35" s="49"/>
    </row>
    <row r="36" spans="1:7" ht="75" x14ac:dyDescent="0.25">
      <c r="A36" s="49" t="s">
        <v>392</v>
      </c>
      <c r="B36" s="50" t="s">
        <v>394</v>
      </c>
      <c r="C36" s="49" t="s">
        <v>40</v>
      </c>
      <c r="D36" s="49" t="s">
        <v>395</v>
      </c>
      <c r="E36" s="49" t="s">
        <v>396</v>
      </c>
      <c r="F36" s="49"/>
      <c r="G36" s="49"/>
    </row>
    <row r="37" spans="1:7" ht="30" x14ac:dyDescent="0.25">
      <c r="A37" s="49" t="s">
        <v>399</v>
      </c>
      <c r="B37" s="50" t="s">
        <v>199</v>
      </c>
      <c r="C37" s="49" t="s">
        <v>39</v>
      </c>
      <c r="D37" s="49"/>
      <c r="E37" s="49" t="s">
        <v>196</v>
      </c>
      <c r="F37" s="49"/>
      <c r="G37" s="49"/>
    </row>
    <row r="38" spans="1:7" ht="30" x14ac:dyDescent="0.25">
      <c r="A38" s="49" t="s">
        <v>399</v>
      </c>
      <c r="B38" s="50" t="s">
        <v>197</v>
      </c>
      <c r="C38" s="49"/>
      <c r="D38" s="49"/>
      <c r="E38" s="49" t="s">
        <v>198</v>
      </c>
      <c r="F38" s="49"/>
      <c r="G38" s="49"/>
    </row>
    <row r="39" spans="1:7" ht="60" x14ac:dyDescent="0.25">
      <c r="A39" s="49" t="s">
        <v>398</v>
      </c>
      <c r="B39" s="50" t="s">
        <v>201</v>
      </c>
      <c r="C39" s="49" t="s">
        <v>53</v>
      </c>
      <c r="D39" s="49" t="s">
        <v>54</v>
      </c>
      <c r="E39" s="49" t="s">
        <v>397</v>
      </c>
      <c r="F39" s="49"/>
      <c r="G39" s="49" t="s">
        <v>59</v>
      </c>
    </row>
    <row r="40" spans="1:7" s="46" customFormat="1" ht="75" x14ac:dyDescent="0.25">
      <c r="A40" s="49" t="s">
        <v>401</v>
      </c>
      <c r="B40" s="54" t="s">
        <v>202</v>
      </c>
      <c r="C40" s="53" t="s">
        <v>53</v>
      </c>
      <c r="D40" s="53" t="s">
        <v>55</v>
      </c>
      <c r="E40" s="49" t="s">
        <v>400</v>
      </c>
      <c r="F40" s="53"/>
      <c r="G40" s="53" t="s">
        <v>117</v>
      </c>
    </row>
    <row r="41" spans="1:7" s="46" customFormat="1" ht="55.9" customHeight="1" x14ac:dyDescent="0.25">
      <c r="A41" s="53" t="s">
        <v>402</v>
      </c>
      <c r="B41" s="54" t="s">
        <v>203</v>
      </c>
      <c r="C41" s="53" t="s">
        <v>53</v>
      </c>
      <c r="D41" s="53"/>
      <c r="E41" s="68" t="s">
        <v>280</v>
      </c>
      <c r="F41" s="53"/>
      <c r="G41" s="53" t="s">
        <v>60</v>
      </c>
    </row>
    <row r="42" spans="1:7" s="46" customFormat="1" ht="30" x14ac:dyDescent="0.25">
      <c r="A42" s="54" t="s">
        <v>204</v>
      </c>
      <c r="B42" s="54" t="s">
        <v>165</v>
      </c>
      <c r="C42" s="53" t="s">
        <v>53</v>
      </c>
      <c r="D42" s="53" t="s">
        <v>56</v>
      </c>
      <c r="E42" s="53">
        <v>1000</v>
      </c>
      <c r="F42" s="53"/>
      <c r="G42" s="53"/>
    </row>
    <row r="43" spans="1:7" s="46" customFormat="1" ht="30" x14ac:dyDescent="0.25">
      <c r="A43" s="54" t="s">
        <v>204</v>
      </c>
      <c r="B43" s="54" t="s">
        <v>183</v>
      </c>
      <c r="C43" s="53" t="s">
        <v>53</v>
      </c>
      <c r="D43" s="53" t="s">
        <v>57</v>
      </c>
      <c r="E43" s="53" t="s">
        <v>51</v>
      </c>
      <c r="F43" s="53"/>
      <c r="G43" s="53" t="s">
        <v>60</v>
      </c>
    </row>
    <row r="44" spans="1:7" s="46" customFormat="1" ht="30" x14ac:dyDescent="0.25">
      <c r="A44" s="54" t="s">
        <v>204</v>
      </c>
      <c r="B44" s="54" t="s">
        <v>185</v>
      </c>
      <c r="C44" s="53" t="s">
        <v>53</v>
      </c>
      <c r="D44" s="53" t="s">
        <v>58</v>
      </c>
      <c r="E44" s="53" t="s">
        <v>123</v>
      </c>
      <c r="F44" s="53"/>
      <c r="G44" s="53" t="s">
        <v>60</v>
      </c>
    </row>
    <row r="45" spans="1:7" x14ac:dyDescent="0.25">
      <c r="A45" s="49"/>
      <c r="B45" s="50"/>
      <c r="C45" s="49"/>
      <c r="D45" s="49"/>
      <c r="E45" s="49"/>
      <c r="F45" s="49"/>
      <c r="G45" s="49"/>
    </row>
    <row r="46" spans="1:7" ht="105" x14ac:dyDescent="0.25">
      <c r="A46" s="49" t="s">
        <v>403</v>
      </c>
      <c r="B46" s="50" t="s">
        <v>205</v>
      </c>
      <c r="C46" s="49" t="s">
        <v>41</v>
      </c>
      <c r="D46" s="49"/>
      <c r="E46" s="49" t="s">
        <v>45</v>
      </c>
      <c r="F46" s="49"/>
      <c r="G46" s="49"/>
    </row>
    <row r="47" spans="1:7" x14ac:dyDescent="0.25">
      <c r="A47" s="49" t="s">
        <v>403</v>
      </c>
      <c r="B47" s="50" t="s">
        <v>165</v>
      </c>
      <c r="C47" s="49"/>
      <c r="D47" s="49"/>
      <c r="E47" s="53" t="s">
        <v>206</v>
      </c>
      <c r="F47" s="49"/>
      <c r="G47" s="49"/>
    </row>
    <row r="48" spans="1:7" ht="225" x14ac:dyDescent="0.25">
      <c r="A48" s="49" t="s">
        <v>404</v>
      </c>
      <c r="B48" s="50" t="s">
        <v>193</v>
      </c>
      <c r="C48" s="49" t="s">
        <v>42</v>
      </c>
      <c r="D48" s="49" t="s">
        <v>207</v>
      </c>
      <c r="E48" s="49" t="s">
        <v>405</v>
      </c>
      <c r="F48" s="49"/>
      <c r="G48" s="49"/>
    </row>
    <row r="49" spans="1:8" x14ac:dyDescent="0.25">
      <c r="A49" s="49"/>
      <c r="B49" s="49"/>
      <c r="C49" s="49"/>
      <c r="D49" s="49"/>
      <c r="E49" s="49"/>
      <c r="F49" s="49"/>
      <c r="G49" s="49"/>
    </row>
    <row r="50" spans="1:8" ht="30" x14ac:dyDescent="0.25">
      <c r="A50" s="49" t="s">
        <v>407</v>
      </c>
      <c r="B50" s="49"/>
      <c r="C50" s="49" t="s">
        <v>408</v>
      </c>
      <c r="D50" s="49"/>
      <c r="E50" s="49"/>
      <c r="F50" s="49"/>
      <c r="G50" s="49"/>
    </row>
    <row r="51" spans="1:8" ht="60" x14ac:dyDescent="0.25">
      <c r="A51" s="49" t="s">
        <v>412</v>
      </c>
      <c r="B51" s="49"/>
      <c r="C51" s="49" t="s">
        <v>93</v>
      </c>
      <c r="D51" s="49"/>
      <c r="E51" s="49"/>
      <c r="F51" s="49" t="s">
        <v>120</v>
      </c>
      <c r="G51" s="49"/>
    </row>
    <row r="52" spans="1:8" ht="45" x14ac:dyDescent="0.25">
      <c r="A52" s="49" t="s">
        <v>411</v>
      </c>
      <c r="B52" s="49"/>
      <c r="C52" s="49" t="s">
        <v>94</v>
      </c>
      <c r="D52" s="49"/>
      <c r="E52" s="49"/>
      <c r="F52" s="49"/>
      <c r="G52" s="49"/>
    </row>
    <row r="53" spans="1:8" ht="30" x14ac:dyDescent="0.25">
      <c r="A53" s="49" t="s">
        <v>414</v>
      </c>
      <c r="B53" s="49"/>
      <c r="C53" s="49" t="s">
        <v>125</v>
      </c>
      <c r="D53" s="49"/>
      <c r="E53" s="49"/>
      <c r="F53" s="49"/>
      <c r="G53" s="53"/>
    </row>
    <row r="54" spans="1:8" ht="30" x14ac:dyDescent="0.25">
      <c r="A54" s="49" t="s">
        <v>415</v>
      </c>
      <c r="B54" s="49"/>
      <c r="C54" s="49" t="s">
        <v>416</v>
      </c>
      <c r="D54" s="49"/>
      <c r="E54" s="49"/>
      <c r="F54" s="49"/>
      <c r="G54" s="53"/>
    </row>
    <row r="55" spans="1:8" ht="45" x14ac:dyDescent="0.25">
      <c r="A55" s="49" t="s">
        <v>413</v>
      </c>
      <c r="B55" s="49"/>
      <c r="C55" s="49" t="s">
        <v>97</v>
      </c>
      <c r="D55" s="49"/>
      <c r="E55" s="49"/>
      <c r="F55" s="49"/>
      <c r="G55" s="53"/>
    </row>
    <row r="56" spans="1:8" x14ac:dyDescent="0.25">
      <c r="A56" s="55"/>
      <c r="B56" s="55"/>
      <c r="C56" s="55"/>
      <c r="D56" s="55"/>
      <c r="E56" s="55"/>
      <c r="F56" s="55"/>
      <c r="G56" s="55"/>
      <c r="H56" s="47"/>
    </row>
    <row r="57" spans="1:8" s="46" customFormat="1" x14ac:dyDescent="0.25">
      <c r="A57" s="53"/>
      <c r="B57" s="53"/>
      <c r="C57" s="53"/>
      <c r="D57" s="53"/>
      <c r="E57" s="53"/>
      <c r="F57" s="53"/>
      <c r="G57" s="53"/>
    </row>
    <row r="58" spans="1:8" x14ac:dyDescent="0.25">
      <c r="A58" s="49"/>
      <c r="B58" s="49"/>
      <c r="C58" s="49"/>
      <c r="D58" s="49"/>
      <c r="E58" s="49"/>
      <c r="F58" s="49"/>
      <c r="G58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0.85546875" customWidth="1"/>
    <col min="2" max="2" width="12.140625" customWidth="1"/>
    <col min="3" max="3" width="14.7109375" customWidth="1"/>
    <col min="4" max="4" width="28.7109375" customWidth="1"/>
    <col min="5" max="5" width="19.28515625" customWidth="1"/>
    <col min="6" max="6" width="8.7109375" customWidth="1"/>
    <col min="8" max="8" width="13.7109375" customWidth="1"/>
    <col min="9" max="9" width="3.28515625" customWidth="1"/>
    <col min="10" max="10" width="28.85546875" customWidth="1"/>
    <col min="11" max="11" width="15.28515625" customWidth="1"/>
  </cols>
  <sheetData>
    <row r="1" spans="2:13" x14ac:dyDescent="0.25">
      <c r="B1" s="23" t="s">
        <v>421</v>
      </c>
      <c r="C1" s="23" t="s">
        <v>435</v>
      </c>
      <c r="D1" s="23" t="s">
        <v>4</v>
      </c>
      <c r="E1" s="23" t="s">
        <v>434</v>
      </c>
      <c r="F1" s="23" t="s">
        <v>426</v>
      </c>
      <c r="G1" s="23" t="s">
        <v>419</v>
      </c>
      <c r="H1" s="23" t="s">
        <v>420</v>
      </c>
      <c r="I1" s="23"/>
      <c r="J1" s="23" t="s">
        <v>4</v>
      </c>
      <c r="K1" s="23" t="s">
        <v>423</v>
      </c>
    </row>
    <row r="2" spans="2:13" x14ac:dyDescent="0.25">
      <c r="B2">
        <v>1</v>
      </c>
      <c r="C2" s="2" t="s">
        <v>287</v>
      </c>
      <c r="D2" s="2" t="s">
        <v>287</v>
      </c>
      <c r="E2" s="81" t="s">
        <v>436</v>
      </c>
      <c r="F2" s="81" t="s">
        <v>430</v>
      </c>
      <c r="G2" s="81" t="s">
        <v>427</v>
      </c>
      <c r="H2" s="2">
        <v>1</v>
      </c>
    </row>
    <row r="3" spans="2:13" x14ac:dyDescent="0.25">
      <c r="B3">
        <f>B2+1</f>
        <v>2</v>
      </c>
      <c r="C3" s="2" t="s">
        <v>287</v>
      </c>
      <c r="D3" s="2" t="s">
        <v>287</v>
      </c>
      <c r="E3" s="81" t="s">
        <v>436</v>
      </c>
      <c r="F3" s="81" t="s">
        <v>430</v>
      </c>
      <c r="G3" s="2" t="str">
        <f>G2</f>
        <v>001</v>
      </c>
      <c r="H3" s="2">
        <f>H2+1</f>
        <v>2</v>
      </c>
    </row>
    <row r="4" spans="2:13" x14ac:dyDescent="0.25">
      <c r="B4">
        <f t="shared" ref="B4:B7" si="0">B3+1</f>
        <v>3</v>
      </c>
      <c r="C4" t="s">
        <v>287</v>
      </c>
      <c r="D4" s="2" t="s">
        <v>287</v>
      </c>
      <c r="E4" s="81" t="s">
        <v>436</v>
      </c>
      <c r="F4" s="79" t="s">
        <v>430</v>
      </c>
      <c r="G4" t="str">
        <f t="shared" ref="G4:G7" si="1">G3</f>
        <v>001</v>
      </c>
      <c r="H4">
        <f t="shared" ref="H4:H7" si="2">H3+1</f>
        <v>3</v>
      </c>
    </row>
    <row r="5" spans="2:13" x14ac:dyDescent="0.25">
      <c r="B5">
        <f t="shared" si="0"/>
        <v>4</v>
      </c>
      <c r="C5" t="s">
        <v>287</v>
      </c>
      <c r="D5" s="2" t="s">
        <v>287</v>
      </c>
      <c r="E5" s="81" t="s">
        <v>436</v>
      </c>
      <c r="F5" s="79" t="s">
        <v>430</v>
      </c>
      <c r="G5" t="str">
        <f t="shared" si="1"/>
        <v>001</v>
      </c>
      <c r="H5">
        <f t="shared" si="2"/>
        <v>4</v>
      </c>
    </row>
    <row r="6" spans="2:13" x14ac:dyDescent="0.25">
      <c r="B6">
        <f t="shared" si="0"/>
        <v>5</v>
      </c>
      <c r="C6" t="s">
        <v>287</v>
      </c>
      <c r="D6" s="2" t="s">
        <v>287</v>
      </c>
      <c r="E6" s="81" t="s">
        <v>436</v>
      </c>
      <c r="F6" s="79" t="s">
        <v>430</v>
      </c>
      <c r="G6" t="str">
        <f t="shared" si="1"/>
        <v>001</v>
      </c>
      <c r="H6">
        <f t="shared" si="2"/>
        <v>5</v>
      </c>
    </row>
    <row r="7" spans="2:13" x14ac:dyDescent="0.25">
      <c r="B7">
        <f t="shared" si="0"/>
        <v>6</v>
      </c>
      <c r="C7" t="s">
        <v>287</v>
      </c>
      <c r="D7" s="2" t="s">
        <v>287</v>
      </c>
      <c r="E7" s="81" t="s">
        <v>436</v>
      </c>
      <c r="F7" s="79" t="s">
        <v>430</v>
      </c>
      <c r="G7" t="str">
        <f t="shared" si="1"/>
        <v>001</v>
      </c>
      <c r="H7">
        <f t="shared" si="2"/>
        <v>6</v>
      </c>
      <c r="M7" t="s">
        <v>418</v>
      </c>
    </row>
    <row r="8" spans="2:13" x14ac:dyDescent="0.25">
      <c r="B8">
        <v>7</v>
      </c>
      <c r="C8" s="6" t="s">
        <v>422</v>
      </c>
      <c r="D8" s="6" t="s">
        <v>441</v>
      </c>
      <c r="E8" s="80" t="s">
        <v>438</v>
      </c>
      <c r="F8" s="6" t="s">
        <v>430</v>
      </c>
      <c r="G8" s="80" t="s">
        <v>429</v>
      </c>
      <c r="H8" s="6">
        <v>1</v>
      </c>
      <c r="J8" t="s">
        <v>424</v>
      </c>
      <c r="K8" t="s">
        <v>424</v>
      </c>
      <c r="L8" t="s">
        <v>417</v>
      </c>
      <c r="M8">
        <v>2</v>
      </c>
    </row>
    <row r="9" spans="2:13" x14ac:dyDescent="0.25">
      <c r="B9">
        <v>8</v>
      </c>
      <c r="C9" t="s">
        <v>287</v>
      </c>
      <c r="D9" s="2" t="s">
        <v>425</v>
      </c>
      <c r="E9" s="81" t="s">
        <v>437</v>
      </c>
      <c r="F9" t="s">
        <v>431</v>
      </c>
      <c r="G9" s="79" t="s">
        <v>428</v>
      </c>
      <c r="H9">
        <v>1</v>
      </c>
    </row>
    <row r="10" spans="2:13" x14ac:dyDescent="0.25">
      <c r="B10">
        <v>9</v>
      </c>
      <c r="C10" s="82" t="s">
        <v>422</v>
      </c>
      <c r="D10" s="82" t="s">
        <v>441</v>
      </c>
      <c r="E10" s="83" t="s">
        <v>438</v>
      </c>
      <c r="F10" s="82" t="s">
        <v>431</v>
      </c>
      <c r="G10" s="83" t="s">
        <v>432</v>
      </c>
      <c r="H10" s="82">
        <v>1</v>
      </c>
      <c r="I10" s="82"/>
      <c r="J10" t="s">
        <v>439</v>
      </c>
      <c r="K10" t="s">
        <v>425</v>
      </c>
      <c r="L10" t="s">
        <v>433</v>
      </c>
      <c r="M10">
        <v>1</v>
      </c>
    </row>
    <row r="11" spans="2:13" x14ac:dyDescent="0.25">
      <c r="B11">
        <v>10</v>
      </c>
      <c r="C11" s="6" t="s">
        <v>287</v>
      </c>
      <c r="D11" s="6" t="s">
        <v>442</v>
      </c>
      <c r="E11" s="80" t="s">
        <v>440</v>
      </c>
      <c r="F11" s="6" t="s">
        <v>430</v>
      </c>
      <c r="G11" s="80" t="s">
        <v>443</v>
      </c>
      <c r="H11" s="6"/>
      <c r="J11" t="s">
        <v>446</v>
      </c>
    </row>
    <row r="12" spans="2:13" x14ac:dyDescent="0.25">
      <c r="C12" s="84" t="s">
        <v>287</v>
      </c>
      <c r="D12" s="84" t="s">
        <v>442</v>
      </c>
      <c r="E12" s="85" t="s">
        <v>440</v>
      </c>
      <c r="F12" s="84" t="s">
        <v>431</v>
      </c>
      <c r="G12" s="85" t="s">
        <v>444</v>
      </c>
      <c r="H12" s="84"/>
      <c r="I12" s="84"/>
      <c r="J12" t="s">
        <v>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2.5703125" customWidth="1"/>
    <col min="2" max="2" width="29.7109375" customWidth="1"/>
    <col min="3" max="3" width="16" customWidth="1"/>
    <col min="4" max="4" width="36.5703125" customWidth="1"/>
  </cols>
  <sheetData>
    <row r="4" spans="1:4" x14ac:dyDescent="0.25">
      <c r="A4" t="s">
        <v>294</v>
      </c>
      <c r="B4" t="s">
        <v>295</v>
      </c>
      <c r="C4" t="s">
        <v>296</v>
      </c>
    </row>
    <row r="5" spans="1:4" x14ac:dyDescent="0.25">
      <c r="A5" t="s">
        <v>294</v>
      </c>
      <c r="B5" t="s">
        <v>302</v>
      </c>
      <c r="C5" t="s">
        <v>297</v>
      </c>
      <c r="D5" t="s">
        <v>298</v>
      </c>
    </row>
    <row r="6" spans="1:4" x14ac:dyDescent="0.25">
      <c r="B6" t="s">
        <v>303</v>
      </c>
      <c r="D6" t="s">
        <v>299</v>
      </c>
    </row>
    <row r="7" spans="1:4" x14ac:dyDescent="0.25">
      <c r="D7" t="s">
        <v>300</v>
      </c>
    </row>
    <row r="9" spans="1:4" x14ac:dyDescent="0.25">
      <c r="A9" t="s">
        <v>301</v>
      </c>
    </row>
    <row r="11" spans="1:4" x14ac:dyDescent="0.25">
      <c r="A11" t="s">
        <v>304</v>
      </c>
    </row>
    <row r="13" spans="1:4" x14ac:dyDescent="0.25">
      <c r="A13" t="s">
        <v>305</v>
      </c>
    </row>
    <row r="14" spans="1:4" x14ac:dyDescent="0.25">
      <c r="B14" t="s">
        <v>306</v>
      </c>
    </row>
    <row r="16" spans="1:4" x14ac:dyDescent="0.25">
      <c r="A16" t="s">
        <v>307</v>
      </c>
    </row>
    <row r="17" spans="1:1" x14ac:dyDescent="0.25">
      <c r="A17" t="s">
        <v>308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opLeftCell="C1" workbookViewId="0">
      <selection activeCell="F17" sqref="F17"/>
    </sheetView>
  </sheetViews>
  <sheetFormatPr baseColWidth="10" defaultColWidth="9.140625" defaultRowHeight="15" x14ac:dyDescent="0.25"/>
  <cols>
    <col min="1" max="1" width="4.28515625" customWidth="1"/>
    <col min="2" max="2" width="5" customWidth="1"/>
    <col min="3" max="3" width="40" customWidth="1"/>
    <col min="4" max="4" width="22.7109375" customWidth="1"/>
    <col min="5" max="5" width="6.7109375" customWidth="1"/>
    <col min="6" max="6" width="2.42578125" customWidth="1"/>
    <col min="7" max="7" width="18.7109375" customWidth="1"/>
    <col min="8" max="8" width="36.7109375" customWidth="1"/>
    <col min="11" max="11" width="10.85546875" customWidth="1"/>
    <col min="12" max="12" width="30.42578125" customWidth="1"/>
  </cols>
  <sheetData>
    <row r="1" spans="2:12" ht="15.75" thickBot="1" x14ac:dyDescent="0.3">
      <c r="C1" s="23" t="s">
        <v>259</v>
      </c>
      <c r="G1" s="23" t="s">
        <v>260</v>
      </c>
      <c r="K1" s="23" t="s">
        <v>259</v>
      </c>
      <c r="L1" s="43"/>
    </row>
    <row r="2" spans="2:12" x14ac:dyDescent="0.25">
      <c r="B2" s="7">
        <v>10</v>
      </c>
      <c r="C2" s="9" t="s">
        <v>210</v>
      </c>
      <c r="D2" s="36" t="s">
        <v>364</v>
      </c>
      <c r="G2" s="7" t="s">
        <v>96</v>
      </c>
      <c r="H2" s="8" t="s">
        <v>228</v>
      </c>
      <c r="I2" s="9" t="s">
        <v>229</v>
      </c>
      <c r="J2" s="36"/>
      <c r="K2" s="40"/>
      <c r="L2" s="36"/>
    </row>
    <row r="3" spans="2:12" x14ac:dyDescent="0.25">
      <c r="B3" s="10">
        <v>11</v>
      </c>
      <c r="C3" s="26" t="s">
        <v>211</v>
      </c>
      <c r="D3" s="37"/>
      <c r="G3" s="10" t="s">
        <v>230</v>
      </c>
      <c r="H3" s="11" t="s">
        <v>231</v>
      </c>
      <c r="I3" s="26" t="s">
        <v>232</v>
      </c>
      <c r="J3" s="37"/>
      <c r="K3" s="41"/>
      <c r="L3" s="37"/>
    </row>
    <row r="4" spans="2:12" x14ac:dyDescent="0.25">
      <c r="B4" s="10">
        <v>12</v>
      </c>
      <c r="C4" s="26" t="s">
        <v>212</v>
      </c>
      <c r="D4" s="37"/>
      <c r="G4" s="31" t="s">
        <v>233</v>
      </c>
      <c r="H4" s="32" t="s">
        <v>234</v>
      </c>
      <c r="I4" s="33" t="s">
        <v>235</v>
      </c>
      <c r="J4" s="39" t="s">
        <v>276</v>
      </c>
      <c r="K4" s="39">
        <v>40</v>
      </c>
      <c r="L4" s="39" t="str">
        <f>C19</f>
        <v>Exportacion</v>
      </c>
    </row>
    <row r="5" spans="2:12" x14ac:dyDescent="0.25">
      <c r="B5" s="10">
        <v>13</v>
      </c>
      <c r="C5" s="26" t="s">
        <v>213</v>
      </c>
      <c r="D5" s="37"/>
      <c r="G5" s="34" t="s">
        <v>236</v>
      </c>
      <c r="H5" s="35" t="s">
        <v>237</v>
      </c>
      <c r="I5" s="17" t="s">
        <v>235</v>
      </c>
      <c r="J5" s="37"/>
      <c r="K5" s="41"/>
      <c r="L5" s="37"/>
    </row>
    <row r="6" spans="2:12" x14ac:dyDescent="0.25">
      <c r="B6" s="71">
        <v>14</v>
      </c>
      <c r="C6" s="72" t="s">
        <v>214</v>
      </c>
      <c r="D6" s="73"/>
      <c r="G6" s="10" t="s">
        <v>238</v>
      </c>
      <c r="H6" s="11" t="s">
        <v>239</v>
      </c>
      <c r="I6" s="26" t="s">
        <v>240</v>
      </c>
      <c r="J6" s="37"/>
      <c r="K6" s="41"/>
      <c r="L6" s="37"/>
    </row>
    <row r="7" spans="2:12" x14ac:dyDescent="0.25">
      <c r="B7" s="10">
        <v>15</v>
      </c>
      <c r="C7" s="26" t="s">
        <v>215</v>
      </c>
      <c r="D7" s="37"/>
      <c r="G7" s="31" t="s">
        <v>241</v>
      </c>
      <c r="H7" s="32" t="s">
        <v>242</v>
      </c>
      <c r="I7" s="33" t="s">
        <v>240</v>
      </c>
      <c r="J7" s="39" t="s">
        <v>276</v>
      </c>
      <c r="K7" s="39">
        <v>10</v>
      </c>
      <c r="L7" s="39" t="str">
        <f>C2</f>
        <v>Gravados - Operacion Onerosa</v>
      </c>
    </row>
    <row r="8" spans="2:12" x14ac:dyDescent="0.25">
      <c r="B8" s="10">
        <v>16</v>
      </c>
      <c r="C8" s="26" t="s">
        <v>277</v>
      </c>
      <c r="D8" s="37"/>
      <c r="G8" s="31" t="s">
        <v>243</v>
      </c>
      <c r="H8" s="32" t="s">
        <v>244</v>
      </c>
      <c r="I8" s="33" t="s">
        <v>240</v>
      </c>
      <c r="J8" s="39" t="s">
        <v>276</v>
      </c>
      <c r="K8" s="39">
        <v>10</v>
      </c>
      <c r="L8" s="39" t="str">
        <f>C2</f>
        <v>Gravados - Operacion Onerosa</v>
      </c>
    </row>
    <row r="9" spans="2:12" x14ac:dyDescent="0.25">
      <c r="B9" s="10">
        <v>17</v>
      </c>
      <c r="C9" s="26" t="s">
        <v>217</v>
      </c>
      <c r="D9" s="37"/>
      <c r="G9" s="10" t="s">
        <v>245</v>
      </c>
      <c r="H9" s="11" t="s">
        <v>246</v>
      </c>
      <c r="I9" s="26" t="s">
        <v>240</v>
      </c>
      <c r="J9" s="37"/>
      <c r="K9" s="41"/>
      <c r="L9" s="37"/>
    </row>
    <row r="10" spans="2:12" x14ac:dyDescent="0.25">
      <c r="B10" s="10">
        <v>20</v>
      </c>
      <c r="C10" s="26" t="s">
        <v>227</v>
      </c>
      <c r="D10" s="37"/>
      <c r="G10" s="10" t="s">
        <v>247</v>
      </c>
      <c r="H10" s="11" t="s">
        <v>248</v>
      </c>
      <c r="I10" s="26" t="s">
        <v>240</v>
      </c>
      <c r="J10" s="37"/>
      <c r="K10" s="41"/>
      <c r="L10" s="37"/>
    </row>
    <row r="11" spans="2:12" x14ac:dyDescent="0.25">
      <c r="B11" s="10">
        <v>21</v>
      </c>
      <c r="C11" s="26" t="s">
        <v>226</v>
      </c>
      <c r="D11" s="37" t="s">
        <v>257</v>
      </c>
      <c r="G11" s="10" t="s">
        <v>249</v>
      </c>
      <c r="H11" s="11" t="s">
        <v>250</v>
      </c>
      <c r="I11" s="26" t="s">
        <v>240</v>
      </c>
      <c r="J11" s="37"/>
      <c r="K11" s="41"/>
      <c r="L11" s="37"/>
    </row>
    <row r="12" spans="2:12" x14ac:dyDescent="0.25">
      <c r="B12" s="34">
        <v>30</v>
      </c>
      <c r="C12" s="17" t="s">
        <v>219</v>
      </c>
      <c r="D12" s="37"/>
      <c r="G12" s="10" t="s">
        <v>251</v>
      </c>
      <c r="H12" s="11" t="s">
        <v>252</v>
      </c>
      <c r="I12" s="26" t="s">
        <v>240</v>
      </c>
      <c r="J12" s="37"/>
      <c r="K12" s="41"/>
      <c r="L12" s="37"/>
    </row>
    <row r="13" spans="2:12" x14ac:dyDescent="0.25">
      <c r="B13" s="34">
        <v>31</v>
      </c>
      <c r="C13" s="17" t="s">
        <v>220</v>
      </c>
      <c r="D13" s="37"/>
      <c r="G13" s="10" t="s">
        <v>253</v>
      </c>
      <c r="H13" s="11" t="s">
        <v>254</v>
      </c>
      <c r="I13" s="26" t="s">
        <v>240</v>
      </c>
      <c r="J13" s="37"/>
      <c r="K13" s="41"/>
      <c r="L13" s="37"/>
    </row>
    <row r="14" spans="2:12" x14ac:dyDescent="0.25">
      <c r="B14" s="34">
        <v>32</v>
      </c>
      <c r="C14" s="17" t="s">
        <v>221</v>
      </c>
      <c r="D14" s="37"/>
      <c r="G14" s="10" t="s">
        <v>255</v>
      </c>
      <c r="H14" s="11" t="s">
        <v>256</v>
      </c>
      <c r="I14" s="26" t="s">
        <v>235</v>
      </c>
      <c r="J14" s="37"/>
      <c r="K14" s="41"/>
      <c r="L14" s="37"/>
    </row>
    <row r="15" spans="2:12" x14ac:dyDescent="0.25">
      <c r="B15" s="34">
        <v>33</v>
      </c>
      <c r="C15" s="17" t="s">
        <v>222</v>
      </c>
      <c r="D15" s="37"/>
      <c r="G15" s="31" t="s">
        <v>257</v>
      </c>
      <c r="H15" s="32" t="s">
        <v>258</v>
      </c>
      <c r="I15" s="33" t="s">
        <v>235</v>
      </c>
      <c r="J15" s="39" t="s">
        <v>276</v>
      </c>
      <c r="K15" s="39">
        <v>21</v>
      </c>
      <c r="L15" s="39" t="str">
        <f>C11</f>
        <v>Exonerado - Transferencia Gratuita</v>
      </c>
    </row>
    <row r="16" spans="2:12" ht="15.75" thickBot="1" x14ac:dyDescent="0.3">
      <c r="B16" s="34">
        <v>34</v>
      </c>
      <c r="C16" s="17" t="s">
        <v>223</v>
      </c>
      <c r="D16" s="37"/>
      <c r="G16" s="13"/>
      <c r="H16" s="14"/>
      <c r="I16" s="15"/>
      <c r="J16" s="38"/>
      <c r="K16" s="42"/>
      <c r="L16" s="38"/>
    </row>
    <row r="17" spans="2:11" x14ac:dyDescent="0.25">
      <c r="B17" s="34">
        <v>35</v>
      </c>
      <c r="C17" s="17" t="s">
        <v>218</v>
      </c>
      <c r="D17" s="37"/>
      <c r="K17" s="2"/>
    </row>
    <row r="18" spans="2:11" x14ac:dyDescent="0.25">
      <c r="B18" s="71">
        <v>36</v>
      </c>
      <c r="C18" s="72" t="s">
        <v>224</v>
      </c>
      <c r="D18" s="73"/>
      <c r="H18" s="69" t="s">
        <v>279</v>
      </c>
      <c r="I18" s="69"/>
      <c r="K18" s="2"/>
    </row>
    <row r="19" spans="2:11" ht="15.75" thickBot="1" x14ac:dyDescent="0.3">
      <c r="B19" s="13">
        <v>40</v>
      </c>
      <c r="C19" s="15" t="s">
        <v>225</v>
      </c>
      <c r="D19" s="38" t="s">
        <v>233</v>
      </c>
      <c r="K19" s="2"/>
    </row>
  </sheetData>
  <autoFilter ref="A1:L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Gráficos</vt:lpstr>
      </vt:variant>
      <vt:variant>
        <vt:i4>1</vt:i4>
      </vt:variant>
    </vt:vector>
  </HeadingPairs>
  <TitlesOfParts>
    <vt:vector size="19" baseType="lpstr">
      <vt:lpstr>Definiciones</vt:lpstr>
      <vt:lpstr>FACTURA IMPRESION</vt:lpstr>
      <vt:lpstr>Nota de Credito IMPRESION </vt:lpstr>
      <vt:lpstr>Mapeo Factura</vt:lpstr>
      <vt:lpstr>Mapeo Nota Credito</vt:lpstr>
      <vt:lpstr>Mapeo Nota Debito</vt:lpstr>
      <vt:lpstr>CORRELATIVO DE SERIES</vt:lpstr>
      <vt:lpstr>Detraccion</vt:lpstr>
      <vt:lpstr>1</vt:lpstr>
      <vt:lpstr>Tipo de Afectacion</vt:lpstr>
      <vt:lpstr>Dates</vt:lpstr>
      <vt:lpstr>Casos</vt:lpstr>
      <vt:lpstr>Formularios</vt:lpstr>
      <vt:lpstr>Trabajar la Data</vt:lpstr>
      <vt:lpstr>Notas de Credito</vt:lpstr>
      <vt:lpstr>Creacion Campos y Tablas</vt:lpstr>
      <vt:lpstr>CATALOGO</vt:lpstr>
      <vt:lpstr>No FActuras Colombia y CR</vt:lpstr>
      <vt:lpstr>Gráfico1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Millie</dc:creator>
  <cp:lastModifiedBy>Jonathan Jimenez</cp:lastModifiedBy>
  <dcterms:created xsi:type="dcterms:W3CDTF">2018-01-09T22:07:17Z</dcterms:created>
  <dcterms:modified xsi:type="dcterms:W3CDTF">2018-05-15T22:38:28Z</dcterms:modified>
</cp:coreProperties>
</file>