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ocuments\RAONA\ExoLogistica\copacker\"/>
    </mc:Choice>
  </mc:AlternateContent>
  <bookViews>
    <workbookView xWindow="0" yWindow="0" windowWidth="5190" windowHeight="7035" tabRatio="808"/>
  </bookViews>
  <sheets>
    <sheet name="Diccionario de Datos" sheetId="7" r:id="rId1"/>
    <sheet name="1. Turnos" sheetId="10" r:id="rId2"/>
    <sheet name="2. Mesas" sheetId="11" r:id="rId3"/>
    <sheet name="3. MotivosHorasPerdidas" sheetId="12" r:id="rId4"/>
    <sheet name="4. UnidadMedida" sheetId="13" r:id="rId5"/>
    <sheet name="5. StockAjustesMotivos" sheetId="14" r:id="rId6"/>
    <sheet name="6. Empresas" sheetId="8" r:id="rId7"/>
    <sheet name="7. EmpresasOperarios" sheetId="9" r:id="rId8"/>
    <sheet name="8. Dotacion solicitada" sheetId="6" r:id="rId9"/>
    <sheet name="9. InsumosProductos" sheetId="18" r:id="rId10"/>
    <sheet name="10. Kits" sheetId="20" r:id="rId11"/>
    <sheet name="11. FormulasKits" sheetId="19" r:id="rId12"/>
    <sheet name="12. Promociones" sheetId="1" r:id="rId13"/>
    <sheet name="13. PromocionesEmpresas" sheetId="21" r:id="rId14"/>
    <sheet name="14. Avance diario" sheetId="2" r:id="rId15"/>
    <sheet name="15. AvanceDiarioOperarios" sheetId="22" r:id="rId16"/>
    <sheet name="16. StockAjustes" sheetId="17" r:id="rId17"/>
    <sheet name="17. Usuarios" sheetId="15" r:id="rId18"/>
    <sheet name="18. UsuariosPerfiles" sheetId="16" r:id="rId19"/>
    <sheet name="Reporting a DEFINIR" sheetId="5" r:id="rId20"/>
  </sheets>
  <definedNames>
    <definedName name="_xlnm._FilterDatabase" localSheetId="0" hidden="1">'Diccionario de Datos'!$A$1:$D$1</definedName>
  </definedNames>
  <calcPr calcId="171027"/>
</workbook>
</file>

<file path=xl/calcChain.xml><?xml version="1.0" encoding="utf-8"?>
<calcChain xmlns="http://schemas.openxmlformats.org/spreadsheetml/2006/main">
  <c r="C3" i="6" l="1"/>
  <c r="B22" i="5"/>
  <c r="E22" i="5" s="1"/>
  <c r="B24" i="5"/>
  <c r="E24" i="5" s="1"/>
  <c r="B23" i="5"/>
  <c r="E23" i="5" s="1"/>
  <c r="B21" i="5"/>
  <c r="E21" i="5" s="1"/>
  <c r="C5" i="6"/>
  <c r="C4" i="6"/>
  <c r="C2" i="6"/>
  <c r="K12" i="5" l="1"/>
  <c r="K6" i="5" l="1"/>
  <c r="I6" i="5"/>
  <c r="H6" i="5"/>
  <c r="I14" i="5"/>
  <c r="I13" i="5"/>
  <c r="I12" i="5"/>
  <c r="H14" i="5"/>
  <c r="H13" i="5"/>
  <c r="H12" i="5"/>
</calcChain>
</file>

<file path=xl/comments1.xml><?xml version="1.0" encoding="utf-8"?>
<comments xmlns="http://schemas.openxmlformats.org/spreadsheetml/2006/main">
  <authors>
    <author>Fernandez Hector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Fernandez Hector:</t>
        </r>
        <r>
          <rPr>
            <sz val="9"/>
            <color indexed="81"/>
            <rFont val="Tahoma"/>
            <charset val="1"/>
          </rPr>
          <t xml:space="preserve">
() se usa para campos de llenado opcional</t>
        </r>
      </text>
    </comment>
  </commentList>
</comments>
</file>

<file path=xl/comments2.xml><?xml version="1.0" encoding="utf-8"?>
<comments xmlns="http://schemas.openxmlformats.org/spreadsheetml/2006/main">
  <authors>
    <author>Fernandez Hector</author>
  </authors>
  <commentList>
    <comment ref="F4" authorId="0" shapeId="0">
      <text>
        <r>
          <rPr>
            <b/>
            <sz val="9"/>
            <color indexed="81"/>
            <rFont val="Tahoma"/>
            <family val="2"/>
          </rPr>
          <t>Fernandez Hector:</t>
        </r>
        <r>
          <rPr>
            <sz val="9"/>
            <color indexed="81"/>
            <rFont val="Tahoma"/>
            <family val="2"/>
          </rPr>
          <t xml:space="preserve">
Solo los insumos llevan Stock
</t>
        </r>
      </text>
    </comment>
  </commentList>
</comments>
</file>

<file path=xl/sharedStrings.xml><?xml version="1.0" encoding="utf-8"?>
<sst xmlns="http://schemas.openxmlformats.org/spreadsheetml/2006/main" count="652" uniqueCount="266">
  <si>
    <t>Fecha de pedido</t>
  </si>
  <si>
    <t>UL5610</t>
  </si>
  <si>
    <t>UL5625</t>
  </si>
  <si>
    <t>Fecha de trabajo</t>
  </si>
  <si>
    <t>Unidades realizadas</t>
  </si>
  <si>
    <t>A</t>
  </si>
  <si>
    <t>ESTADO (Abierto/Cerrado)</t>
  </si>
  <si>
    <t>PROMOCIONES ACTIVAS</t>
  </si>
  <si>
    <t>PROMOCIONES CERRADAS</t>
  </si>
  <si>
    <t>Unidades pendientes</t>
  </si>
  <si>
    <t>% Cumplimiento</t>
  </si>
  <si>
    <t>EJEMPLO DE INFORMACION QUE SE PUEDE OBTENER</t>
  </si>
  <si>
    <t>Orden de compra</t>
  </si>
  <si>
    <t>Codigo de Promocion</t>
  </si>
  <si>
    <t>Prod. STD (Un/Mesa x Turno)</t>
  </si>
  <si>
    <t>Fecha cierre real</t>
  </si>
  <si>
    <t>NOTA:</t>
  </si>
  <si>
    <t>1 - En una primera etapa se registran las ordenes de compra (campos con titulo en color negro)</t>
  </si>
  <si>
    <t>2 - En una segunda etapa, al terminar una promocion, se registra la fecha de cierre de la orden de compra (campo con titulo en color rojo)</t>
  </si>
  <si>
    <t>Unidades pedidas</t>
  </si>
  <si>
    <t>Al finalizar cada turno se registra la produccion realizada durante el mismo</t>
  </si>
  <si>
    <t>Turno</t>
  </si>
  <si>
    <t>Mañana</t>
  </si>
  <si>
    <t>Tarde</t>
  </si>
  <si>
    <t>Mesas trabajadas</t>
  </si>
  <si>
    <t>Prod. Real (Un/Mesas x Turno)</t>
  </si>
  <si>
    <t>HH Perdidas</t>
  </si>
  <si>
    <t>Cantidad Solicitada</t>
  </si>
  <si>
    <t>Cant. Operarios</t>
  </si>
  <si>
    <t>Ausentismo TM</t>
  </si>
  <si>
    <t>AUSENTISMO</t>
  </si>
  <si>
    <t>Dotación solicitada</t>
  </si>
  <si>
    <t>Atributos</t>
  </si>
  <si>
    <t>Entidades</t>
  </si>
  <si>
    <t>Tipo de Dato</t>
  </si>
  <si>
    <t>Empresas</t>
  </si>
  <si>
    <t>idEmpresa (PK)</t>
  </si>
  <si>
    <t>Alfanumérico de 6 posiciones</t>
  </si>
  <si>
    <t>Alfanumérico de 50 posiciones</t>
  </si>
  <si>
    <t>EmpresasOperarios</t>
  </si>
  <si>
    <t>Legajo (PK)</t>
  </si>
  <si>
    <t>idEmpresa (FK)</t>
  </si>
  <si>
    <t>Alfanumérico de 10 posiciones</t>
  </si>
  <si>
    <t>Activo</t>
  </si>
  <si>
    <t>[Si | No]</t>
  </si>
  <si>
    <t>Fecha</t>
  </si>
  <si>
    <t>FechaVtoCarnetSalud</t>
  </si>
  <si>
    <t>RazonSocial</t>
  </si>
  <si>
    <t>Comentarios</t>
  </si>
  <si>
    <t>Si la fecha de vigencia es menor a la fecha actual NO permitir utilizar.</t>
  </si>
  <si>
    <t>Si no está activo no permitir utilizar.</t>
  </si>
  <si>
    <t>Si no está completo el cuestionario no permitir utilizar.</t>
  </si>
  <si>
    <t>CompletoCuestiorarioIngreso</t>
  </si>
  <si>
    <t>CompletoCuestiorarioEnfermedades</t>
  </si>
  <si>
    <t>Apellidos</t>
  </si>
  <si>
    <t>Nombres</t>
  </si>
  <si>
    <t>Documento</t>
  </si>
  <si>
    <t>Alfanumérico de 20 posiciones</t>
  </si>
  <si>
    <t>Alfanumérico de 30 posiciones</t>
  </si>
  <si>
    <t>Telefono1</t>
  </si>
  <si>
    <t>Telefono2</t>
  </si>
  <si>
    <t>CostoxHoraxOperario</t>
  </si>
  <si>
    <t>Dato referencial.</t>
  </si>
  <si>
    <t>Turnos</t>
  </si>
  <si>
    <t>idTurno (PK)</t>
  </si>
  <si>
    <t>TM, TT y TN.</t>
  </si>
  <si>
    <t>DotacionSolicitada</t>
  </si>
  <si>
    <t>Fecha (PK)</t>
  </si>
  <si>
    <t>idTurno (PK y FK)</t>
  </si>
  <si>
    <t>Numérico de 4 enteros</t>
  </si>
  <si>
    <t>Mesas</t>
  </si>
  <si>
    <t>MotivosHorasPerdidas</t>
  </si>
  <si>
    <t>idMesa (PK)</t>
  </si>
  <si>
    <t>Descripcion</t>
  </si>
  <si>
    <t>idMotivo (PK)</t>
  </si>
  <si>
    <t>Motivo</t>
  </si>
  <si>
    <t>UnidadMedida</t>
  </si>
  <si>
    <t>idUniMed (PK)</t>
  </si>
  <si>
    <t>Kits</t>
  </si>
  <si>
    <t>StockAjustesMotivos</t>
  </si>
  <si>
    <t>StockAjustes</t>
  </si>
  <si>
    <t>InsumosProductos</t>
  </si>
  <si>
    <t>Formula</t>
  </si>
  <si>
    <t>Promociones</t>
  </si>
  <si>
    <t>PromocionesEmpresas</t>
  </si>
  <si>
    <t>AvanceDiario</t>
  </si>
  <si>
    <t>AvanceDiarioOperarios</t>
  </si>
  <si>
    <t>SKU (PK)</t>
  </si>
  <si>
    <t>DescripcionCorta</t>
  </si>
  <si>
    <t>DescripcionLarga</t>
  </si>
  <si>
    <t>PortentajeMermaPermitido</t>
  </si>
  <si>
    <t>idUniMed (FK)</t>
  </si>
  <si>
    <t>Alfanumérico de 100 posiciones</t>
  </si>
  <si>
    <t>idKit (PK)</t>
  </si>
  <si>
    <t>CantStock</t>
  </si>
  <si>
    <t>Palletizado</t>
  </si>
  <si>
    <t>idAjuste (PK)</t>
  </si>
  <si>
    <t>Autonumérico</t>
  </si>
  <si>
    <t>SKU (FK)</t>
  </si>
  <si>
    <t>Alfanumérico de 15 posiciones</t>
  </si>
  <si>
    <t>CantAjustada</t>
  </si>
  <si>
    <t>Observaciones</t>
  </si>
  <si>
    <t>idMotivo (FK)</t>
  </si>
  <si>
    <t>Cada Ajuste de Stock actualizará el campo correspondiente a la cantidad en Stock del SKU correspondiente.</t>
  </si>
  <si>
    <t>TipoAjuste</t>
  </si>
  <si>
    <t>[+ | -]</t>
  </si>
  <si>
    <t>Fecha y Hora</t>
  </si>
  <si>
    <t>Usuario de AD con permisos para realizar Ajustes.</t>
  </si>
  <si>
    <t>idUsuario (FK)</t>
  </si>
  <si>
    <t>Usuarios</t>
  </si>
  <si>
    <t>idUsuario (PK)</t>
  </si>
  <si>
    <t>idPerfil (FK)</t>
  </si>
  <si>
    <t>UsuariosPerfiles</t>
  </si>
  <si>
    <t>idPerfil (PK)</t>
  </si>
  <si>
    <t>idUsuarioUltimaModificacion (FK)</t>
  </si>
  <si>
    <t>Campo de Solo Lectura. El Stock se da de alta o baja a través de Ajustes. Si es Producto (NO insumo) será cero.</t>
  </si>
  <si>
    <t>EsInsumo</t>
  </si>
  <si>
    <t>Si es Insumo se registra Stock, sino cero.</t>
  </si>
  <si>
    <t>Numérico de 4 enteros y 2 decimales</t>
  </si>
  <si>
    <t>Numérico de 6 enteros</t>
  </si>
  <si>
    <t>Numérico de 6 enteros y 2 decimales</t>
  </si>
  <si>
    <t>Numérico de 8 enteros y 2 decimales</t>
  </si>
  <si>
    <t>FormulasKits</t>
  </si>
  <si>
    <t>EstaActivo</t>
  </si>
  <si>
    <t>Si no está activo no permitir utilizar en promociones ni fórmulas.</t>
  </si>
  <si>
    <t>Si no está activo no permitir autenticación.</t>
  </si>
  <si>
    <t>Numérico de 3 enteros</t>
  </si>
  <si>
    <t>Permitirá indicar el criterio de ordenamiento en la pantalla, ordenar de menor a mayor.</t>
  </si>
  <si>
    <t>OrdenEnPantalla</t>
  </si>
  <si>
    <t>CantKit</t>
  </si>
  <si>
    <t>Por defecto 1.</t>
  </si>
  <si>
    <t>CantInsumoProducto</t>
  </si>
  <si>
    <t>Por defecto Unidad.</t>
  </si>
  <si>
    <t>Visualizar la Unidad de Medida del Kit y SKU.</t>
  </si>
  <si>
    <t>Cantidad necesaria para la CantKit del Kit de la Fórmula.</t>
  </si>
  <si>
    <t>CostoEmpresaxHora</t>
  </si>
  <si>
    <t>Se carga al finalizar la promoción. Inicialmente vacío.</t>
  </si>
  <si>
    <t>UnidadesRealizadas</t>
  </si>
  <si>
    <t>HorasPerdidas</t>
  </si>
  <si>
    <t>idKit (FK)</t>
  </si>
  <si>
    <t>idPromocion (PK)</t>
  </si>
  <si>
    <t>CantKitsAProducir</t>
  </si>
  <si>
    <t>PortentajeMermaReal</t>
  </si>
  <si>
    <t>Que en una misma pantalla se carguen las Promociones y Empresas asociadas a la misma.</t>
  </si>
  <si>
    <t>idPromocion (PK y FK)</t>
  </si>
  <si>
    <t>idEmpresa (PK y FK)</t>
  </si>
  <si>
    <t>CostoxHoraCliente</t>
  </si>
  <si>
    <t>Costo por Hora para Unilever.</t>
  </si>
  <si>
    <t>idPromocionCliente</t>
  </si>
  <si>
    <t>Código de Promoción de Unilever</t>
  </si>
  <si>
    <t>NroOrdenDeCompraCliente</t>
  </si>
  <si>
    <t>Nro. de Orden de Compra de Exologistica.</t>
  </si>
  <si>
    <t>Nro. de Orden de Compra de Unilever.</t>
  </si>
  <si>
    <t>CostoClientexUnidad</t>
  </si>
  <si>
    <t>Costo por Unidad para Unilever.</t>
  </si>
  <si>
    <t>Empresas permitidas para las Promociones. Puede ser mas de una Empresa.</t>
  </si>
  <si>
    <t>Costo por hora a pagar a la Empresa que provee a los Operarios.</t>
  </si>
  <si>
    <t>FechaCreacionPromocion</t>
  </si>
  <si>
    <t>FechaCierreRealPromocion</t>
  </si>
  <si>
    <t>FechaOrdenDeCompraInterna</t>
  </si>
  <si>
    <t>NroOrdenDeCompraInterna</t>
  </si>
  <si>
    <t>FechaOrdenDeCompraCliente</t>
  </si>
  <si>
    <t>Por defecto 1. Expresado en la Unidad de Medida del Kit.</t>
  </si>
  <si>
    <t>FechaCierreAcordadoPromocion</t>
  </si>
  <si>
    <t>DescripcionPromocion</t>
  </si>
  <si>
    <t>Por defecto copiar la DescripcionLarga del Kit.</t>
  </si>
  <si>
    <t>DescripcionLargaKit</t>
  </si>
  <si>
    <t>Campo de Solo Lectura. Por defecto copiar la DescripcionLarga del Kit. Se incluye por si cambia la descripción del Kit.</t>
  </si>
  <si>
    <t>ProductividadEstandar</t>
  </si>
  <si>
    <t>Evaluar si puede pasarse este campo al Kit.</t>
  </si>
  <si>
    <t>En una misma pantalla se deben cargar el Avance Diario y los Operarios de la Empresas correspondientes a la Promoción.</t>
  </si>
  <si>
    <t>EstadoPromocion</t>
  </si>
  <si>
    <t>idMotivoHorasPerdidas (FK)</t>
  </si>
  <si>
    <t>MermaRealDelTurno</t>
  </si>
  <si>
    <t>idMesa (PK y FK)</t>
  </si>
  <si>
    <t>Si deseo saber la Cantidad de Operarios de una Mesa debo contar la Cantidad de la Tabla AvanceDiarioOperarios.</t>
  </si>
  <si>
    <t>Fecha (PK y FK)</t>
  </si>
  <si>
    <t>Legajo (PK y FK)</t>
  </si>
  <si>
    <t>Detalle de Operarios por Turno y Mesa de las Empresas asociadas a la Promoción.</t>
  </si>
  <si>
    <t>idTurno</t>
  </si>
  <si>
    <t>TM</t>
  </si>
  <si>
    <t>TT</t>
  </si>
  <si>
    <t>TN</t>
  </si>
  <si>
    <t>Turno Mañana</t>
  </si>
  <si>
    <t>Turno Tarde</t>
  </si>
  <si>
    <t>Turno Noche</t>
  </si>
  <si>
    <t>idMesa</t>
  </si>
  <si>
    <t>Descripción</t>
  </si>
  <si>
    <t>Mesa 1</t>
  </si>
  <si>
    <t>Mesa 2</t>
  </si>
  <si>
    <t>Mesa 3</t>
  </si>
  <si>
    <t>Mesa 4</t>
  </si>
  <si>
    <t>idMotivo</t>
  </si>
  <si>
    <t>Llegada Tarde Dotación</t>
  </si>
  <si>
    <t>Insumo Defectuoso</t>
  </si>
  <si>
    <t>idUniMed</t>
  </si>
  <si>
    <t>U</t>
  </si>
  <si>
    <t>Unidad</t>
  </si>
  <si>
    <t>KG</t>
  </si>
  <si>
    <t>KiloGramo</t>
  </si>
  <si>
    <t>L</t>
  </si>
  <si>
    <t>Litro</t>
  </si>
  <si>
    <t>Alta Manual</t>
  </si>
  <si>
    <t>Baja Manual</t>
  </si>
  <si>
    <t>Baja por Producción de Kit</t>
  </si>
  <si>
    <t>TOL</t>
  </si>
  <si>
    <t>PAR</t>
  </si>
  <si>
    <t>Toluma</t>
  </si>
  <si>
    <t>Particular</t>
  </si>
  <si>
    <t>TOL (Toluma)</t>
  </si>
  <si>
    <t>PAR (Particular)</t>
  </si>
  <si>
    <t>Fernandez</t>
  </si>
  <si>
    <t>Gonzalez</t>
  </si>
  <si>
    <t>Martinez</t>
  </si>
  <si>
    <t>Cerro</t>
  </si>
  <si>
    <t>Parrile</t>
  </si>
  <si>
    <t>Juan</t>
  </si>
  <si>
    <t>Héctor</t>
  </si>
  <si>
    <t>Pedro</t>
  </si>
  <si>
    <t>Martín</t>
  </si>
  <si>
    <t>Eduardo</t>
  </si>
  <si>
    <t>Si</t>
  </si>
  <si>
    <t>NO</t>
  </si>
  <si>
    <t>Noche</t>
  </si>
  <si>
    <t>Film</t>
  </si>
  <si>
    <t>Caja</t>
  </si>
  <si>
    <t>Shampoo</t>
  </si>
  <si>
    <t>Afeitadora</t>
  </si>
  <si>
    <t>No</t>
  </si>
  <si>
    <t>hfernandez</t>
  </si>
  <si>
    <t>-</t>
  </si>
  <si>
    <t>Shampoo + 2 Afeitadoras</t>
  </si>
  <si>
    <t>Shampoo + 4 Afeitadoras</t>
  </si>
  <si>
    <t>1122 (Film)</t>
  </si>
  <si>
    <t>1133 (Caja)</t>
  </si>
  <si>
    <t>1155 (Afeitadora)</t>
  </si>
  <si>
    <t>1144 (Shampoo)</t>
  </si>
  <si>
    <t>Finalizada</t>
  </si>
  <si>
    <t>En Curso</t>
  </si>
  <si>
    <t>UL2020</t>
  </si>
  <si>
    <t>UL2021</t>
  </si>
  <si>
    <t>1 (Llegada Tarde Dotación)</t>
  </si>
  <si>
    <t>2 (Insumo Defectuoso)</t>
  </si>
  <si>
    <t>TM (Mañana)</t>
  </si>
  <si>
    <t>TT (Tarde)</t>
  </si>
  <si>
    <t>TN (Noche)</t>
  </si>
  <si>
    <t>Propietarios</t>
  </si>
  <si>
    <t>Visitantes</t>
  </si>
  <si>
    <t>Perfil Propietarios</t>
  </si>
  <si>
    <t>Perfil Visitantes</t>
  </si>
  <si>
    <t>jcastro</t>
  </si>
  <si>
    <t>[No Iniciada | En Curso | Finalizada | Anulada | Cancelada]</t>
  </si>
  <si>
    <t>No Iniciada: si no tiene Avance Diario. En Curso: si tiene Avance Diario, ya no se puede anular. Finalizada: Cuando se cargue FechaCierreRealPromocion y PorcentajeMermaReal. Anulada: solo se podrá anular si NO tiene avance diario. Cancelada: el cliente puede pedir cancelar una promoción inclusive ya iniciada.</t>
  </si>
  <si>
    <t>(NroOrdenDeCompraInterna)</t>
  </si>
  <si>
    <t>(FechaOrdenDeCompraInterna)</t>
  </si>
  <si>
    <t>(Telefono1)</t>
  </si>
  <si>
    <t>(Telefono2)</t>
  </si>
  <si>
    <t>(Documento)</t>
  </si>
  <si>
    <t>(Observaciones)</t>
  </si>
  <si>
    <t>PagaCliente</t>
  </si>
  <si>
    <t>Indica si el costo de las horas perdidas está a cargo del cliente o Exologística.</t>
  </si>
  <si>
    <t>Paga Cliente</t>
  </si>
  <si>
    <t>SI</t>
  </si>
  <si>
    <t>TipoKit</t>
  </si>
  <si>
    <t>idTipoKit (PK)</t>
  </si>
  <si>
    <t>HPC, FOODs,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</si>
</sst>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164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0" xfId="0" applyFont="1"/>
    <xf numFmtId="9" fontId="0" fillId="0" borderId="1" xfId="1" applyFont="1" applyBorder="1"/>
    <xf numFmtId="0" fontId="3" fillId="6" borderId="0" xfId="0" applyFont="1" applyFill="1"/>
    <xf numFmtId="0" fontId="0" fillId="0" borderId="0" xfId="0" applyFont="1"/>
    <xf numFmtId="0" fontId="3" fillId="7" borderId="0" xfId="0" applyFont="1" applyFill="1"/>
    <xf numFmtId="0" fontId="0" fillId="7" borderId="0" xfId="0" applyFill="1"/>
    <xf numFmtId="0" fontId="5" fillId="7" borderId="0" xfId="0" applyFont="1" applyFill="1"/>
    <xf numFmtId="0" fontId="0" fillId="0" borderId="0" xfId="0" applyFont="1" applyFill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8" borderId="0" xfId="0" applyFill="1"/>
    <xf numFmtId="0" fontId="0" fillId="8" borderId="0" xfId="0" applyFont="1" applyFill="1"/>
    <xf numFmtId="0" fontId="3" fillId="8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5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A38" sqref="A38"/>
    </sheetView>
  </sheetViews>
  <sheetFormatPr baseColWidth="10" defaultRowHeight="14.25" x14ac:dyDescent="0.45"/>
  <cols>
    <col min="1" max="1" width="25.1328125" customWidth="1"/>
    <col min="2" max="2" width="34" bestFit="1" customWidth="1"/>
    <col min="3" max="3" width="35" customWidth="1"/>
    <col min="4" max="4" width="81.3984375" customWidth="1"/>
  </cols>
  <sheetData>
    <row r="1" spans="1:4" x14ac:dyDescent="0.45">
      <c r="A1" s="13" t="s">
        <v>33</v>
      </c>
      <c r="B1" s="13" t="s">
        <v>32</v>
      </c>
      <c r="C1" s="13" t="s">
        <v>34</v>
      </c>
      <c r="D1" s="13" t="s">
        <v>48</v>
      </c>
    </row>
    <row r="2" spans="1:4" x14ac:dyDescent="0.45">
      <c r="A2" s="17" t="s">
        <v>63</v>
      </c>
      <c r="B2" s="15" t="s">
        <v>64</v>
      </c>
      <c r="C2" s="16" t="s">
        <v>37</v>
      </c>
      <c r="D2" s="16" t="s">
        <v>65</v>
      </c>
    </row>
    <row r="3" spans="1:4" x14ac:dyDescent="0.45">
      <c r="A3" t="s">
        <v>63</v>
      </c>
      <c r="B3" t="s">
        <v>21</v>
      </c>
      <c r="C3" t="s">
        <v>57</v>
      </c>
    </row>
    <row r="4" spans="1:4" x14ac:dyDescent="0.45">
      <c r="A4" s="17" t="s">
        <v>70</v>
      </c>
      <c r="B4" s="15" t="s">
        <v>72</v>
      </c>
      <c r="C4" s="16" t="s">
        <v>37</v>
      </c>
      <c r="D4" s="16"/>
    </row>
    <row r="5" spans="1:4" x14ac:dyDescent="0.45">
      <c r="A5" t="s">
        <v>70</v>
      </c>
      <c r="B5" s="14" t="s">
        <v>73</v>
      </c>
      <c r="C5" t="s">
        <v>57</v>
      </c>
    </row>
    <row r="6" spans="1:4" x14ac:dyDescent="0.45">
      <c r="A6" s="17" t="s">
        <v>71</v>
      </c>
      <c r="B6" s="15" t="s">
        <v>74</v>
      </c>
      <c r="C6" s="16" t="s">
        <v>37</v>
      </c>
      <c r="D6" s="16"/>
    </row>
    <row r="7" spans="1:4" x14ac:dyDescent="0.45">
      <c r="A7" t="s">
        <v>71</v>
      </c>
      <c r="B7" s="14" t="s">
        <v>75</v>
      </c>
      <c r="C7" t="s">
        <v>58</v>
      </c>
    </row>
    <row r="8" spans="1:4" x14ac:dyDescent="0.45">
      <c r="A8" t="s">
        <v>71</v>
      </c>
      <c r="B8" s="29" t="s">
        <v>259</v>
      </c>
      <c r="C8" t="s">
        <v>44</v>
      </c>
      <c r="D8" t="s">
        <v>260</v>
      </c>
    </row>
    <row r="9" spans="1:4" x14ac:dyDescent="0.45">
      <c r="A9" s="17" t="s">
        <v>76</v>
      </c>
      <c r="B9" s="15" t="s">
        <v>77</v>
      </c>
      <c r="C9" s="16" t="s">
        <v>37</v>
      </c>
      <c r="D9" s="16"/>
    </row>
    <row r="10" spans="1:4" x14ac:dyDescent="0.45">
      <c r="A10" t="s">
        <v>76</v>
      </c>
      <c r="B10" s="14" t="s">
        <v>73</v>
      </c>
      <c r="C10" t="s">
        <v>58</v>
      </c>
    </row>
    <row r="11" spans="1:4" x14ac:dyDescent="0.45">
      <c r="A11" s="17" t="s">
        <v>79</v>
      </c>
      <c r="B11" s="15" t="s">
        <v>74</v>
      </c>
      <c r="C11" s="16" t="s">
        <v>37</v>
      </c>
      <c r="D11" s="16"/>
    </row>
    <row r="12" spans="1:4" x14ac:dyDescent="0.45">
      <c r="A12" t="s">
        <v>79</v>
      </c>
      <c r="B12" s="14" t="s">
        <v>75</v>
      </c>
      <c r="C12" t="s">
        <v>58</v>
      </c>
    </row>
    <row r="13" spans="1:4" x14ac:dyDescent="0.45">
      <c r="A13" s="17" t="s">
        <v>35</v>
      </c>
      <c r="B13" s="15" t="s">
        <v>36</v>
      </c>
      <c r="C13" s="16" t="s">
        <v>37</v>
      </c>
      <c r="D13" s="16"/>
    </row>
    <row r="14" spans="1:4" x14ac:dyDescent="0.45">
      <c r="A14" t="s">
        <v>35</v>
      </c>
      <c r="B14" t="s">
        <v>47</v>
      </c>
      <c r="C14" t="s">
        <v>38</v>
      </c>
    </row>
    <row r="15" spans="1:4" x14ac:dyDescent="0.45">
      <c r="A15" t="s">
        <v>35</v>
      </c>
      <c r="B15" t="s">
        <v>61</v>
      </c>
      <c r="C15" t="s">
        <v>120</v>
      </c>
      <c r="D15" t="s">
        <v>62</v>
      </c>
    </row>
    <row r="16" spans="1:4" x14ac:dyDescent="0.45">
      <c r="A16" s="17" t="s">
        <v>39</v>
      </c>
      <c r="B16" s="15" t="s">
        <v>40</v>
      </c>
      <c r="C16" s="16" t="s">
        <v>42</v>
      </c>
      <c r="D16" s="16"/>
    </row>
    <row r="17" spans="1:4" x14ac:dyDescent="0.45">
      <c r="A17" t="s">
        <v>39</v>
      </c>
      <c r="B17" t="s">
        <v>41</v>
      </c>
      <c r="C17" t="s">
        <v>37</v>
      </c>
    </row>
    <row r="18" spans="1:4" x14ac:dyDescent="0.45">
      <c r="A18" t="s">
        <v>39</v>
      </c>
      <c r="B18" t="s">
        <v>54</v>
      </c>
      <c r="C18" t="s">
        <v>38</v>
      </c>
    </row>
    <row r="19" spans="1:4" x14ac:dyDescent="0.45">
      <c r="A19" t="s">
        <v>39</v>
      </c>
      <c r="B19" t="s">
        <v>55</v>
      </c>
      <c r="C19" t="s">
        <v>38</v>
      </c>
    </row>
    <row r="20" spans="1:4" x14ac:dyDescent="0.45">
      <c r="A20" t="s">
        <v>39</v>
      </c>
      <c r="B20" t="s">
        <v>257</v>
      </c>
      <c r="C20" t="s">
        <v>58</v>
      </c>
    </row>
    <row r="21" spans="1:4" x14ac:dyDescent="0.45">
      <c r="A21" t="s">
        <v>39</v>
      </c>
      <c r="B21" t="s">
        <v>43</v>
      </c>
      <c r="C21" t="s">
        <v>44</v>
      </c>
      <c r="D21" t="s">
        <v>50</v>
      </c>
    </row>
    <row r="22" spans="1:4" x14ac:dyDescent="0.45">
      <c r="A22" t="s">
        <v>39</v>
      </c>
      <c r="B22" t="s">
        <v>46</v>
      </c>
      <c r="C22" t="s">
        <v>45</v>
      </c>
      <c r="D22" t="s">
        <v>49</v>
      </c>
    </row>
    <row r="23" spans="1:4" x14ac:dyDescent="0.45">
      <c r="A23" t="s">
        <v>39</v>
      </c>
      <c r="B23" t="s">
        <v>52</v>
      </c>
      <c r="C23" t="s">
        <v>44</v>
      </c>
      <c r="D23" t="s">
        <v>51</v>
      </c>
    </row>
    <row r="24" spans="1:4" x14ac:dyDescent="0.45">
      <c r="A24" t="s">
        <v>39</v>
      </c>
      <c r="B24" t="s">
        <v>53</v>
      </c>
      <c r="C24" t="s">
        <v>44</v>
      </c>
      <c r="D24" s="28" t="s">
        <v>51</v>
      </c>
    </row>
    <row r="25" spans="1:4" x14ac:dyDescent="0.45">
      <c r="A25" t="s">
        <v>39</v>
      </c>
      <c r="B25" t="s">
        <v>255</v>
      </c>
      <c r="C25" t="s">
        <v>57</v>
      </c>
    </row>
    <row r="26" spans="1:4" x14ac:dyDescent="0.45">
      <c r="A26" t="s">
        <v>39</v>
      </c>
      <c r="B26" t="s">
        <v>256</v>
      </c>
      <c r="C26" t="s">
        <v>57</v>
      </c>
    </row>
    <row r="27" spans="1:4" x14ac:dyDescent="0.45">
      <c r="A27" s="17" t="s">
        <v>66</v>
      </c>
      <c r="B27" s="15" t="s">
        <v>67</v>
      </c>
      <c r="C27" s="16" t="s">
        <v>45</v>
      </c>
      <c r="D27" s="16"/>
    </row>
    <row r="28" spans="1:4" x14ac:dyDescent="0.45">
      <c r="A28" s="14" t="s">
        <v>66</v>
      </c>
      <c r="B28" s="8" t="s">
        <v>68</v>
      </c>
      <c r="C28" t="s">
        <v>37</v>
      </c>
    </row>
    <row r="29" spans="1:4" x14ac:dyDescent="0.45">
      <c r="A29" t="s">
        <v>66</v>
      </c>
      <c r="B29" t="s">
        <v>66</v>
      </c>
      <c r="C29" t="s">
        <v>69</v>
      </c>
    </row>
    <row r="30" spans="1:4" x14ac:dyDescent="0.45">
      <c r="A30" s="17" t="s">
        <v>81</v>
      </c>
      <c r="B30" s="15" t="s">
        <v>87</v>
      </c>
      <c r="C30" s="16" t="s">
        <v>99</v>
      </c>
      <c r="D30" s="16"/>
    </row>
    <row r="31" spans="1:4" x14ac:dyDescent="0.45">
      <c r="A31" t="s">
        <v>81</v>
      </c>
      <c r="B31" t="s">
        <v>88</v>
      </c>
      <c r="C31" t="s">
        <v>58</v>
      </c>
    </row>
    <row r="32" spans="1:4" x14ac:dyDescent="0.45">
      <c r="A32" t="s">
        <v>81</v>
      </c>
      <c r="B32" t="s">
        <v>89</v>
      </c>
      <c r="C32" t="s">
        <v>92</v>
      </c>
    </row>
    <row r="33" spans="1:4" x14ac:dyDescent="0.45">
      <c r="A33" t="s">
        <v>81</v>
      </c>
      <c r="B33" t="s">
        <v>123</v>
      </c>
      <c r="C33" t="s">
        <v>44</v>
      </c>
      <c r="D33" t="s">
        <v>124</v>
      </c>
    </row>
    <row r="34" spans="1:4" x14ac:dyDescent="0.45">
      <c r="A34" t="s">
        <v>81</v>
      </c>
      <c r="B34" t="s">
        <v>116</v>
      </c>
      <c r="C34" t="s">
        <v>44</v>
      </c>
      <c r="D34" t="s">
        <v>117</v>
      </c>
    </row>
    <row r="35" spans="1:4" x14ac:dyDescent="0.45">
      <c r="A35" t="s">
        <v>81</v>
      </c>
      <c r="B35" t="s">
        <v>94</v>
      </c>
      <c r="C35" t="s">
        <v>121</v>
      </c>
      <c r="D35" t="s">
        <v>115</v>
      </c>
    </row>
    <row r="36" spans="1:4" x14ac:dyDescent="0.45">
      <c r="A36" t="s">
        <v>81</v>
      </c>
      <c r="B36" t="s">
        <v>91</v>
      </c>
      <c r="C36" t="s">
        <v>37</v>
      </c>
      <c r="D36" t="s">
        <v>132</v>
      </c>
    </row>
    <row r="37" spans="1:4" x14ac:dyDescent="0.45">
      <c r="A37" t="s">
        <v>81</v>
      </c>
      <c r="B37" s="14" t="s">
        <v>114</v>
      </c>
      <c r="C37" t="s">
        <v>99</v>
      </c>
    </row>
    <row r="38" spans="1:4" x14ac:dyDescent="0.45">
      <c r="A38" s="17" t="s">
        <v>78</v>
      </c>
      <c r="B38" s="15" t="s">
        <v>93</v>
      </c>
      <c r="C38" s="16" t="s">
        <v>57</v>
      </c>
      <c r="D38" s="16"/>
    </row>
    <row r="39" spans="1:4" x14ac:dyDescent="0.45">
      <c r="A39" t="s">
        <v>78</v>
      </c>
      <c r="B39" t="s">
        <v>88</v>
      </c>
      <c r="C39" t="s">
        <v>58</v>
      </c>
    </row>
    <row r="40" spans="1:4" x14ac:dyDescent="0.45">
      <c r="A40" t="s">
        <v>78</v>
      </c>
      <c r="B40" t="s">
        <v>89</v>
      </c>
      <c r="C40" t="s">
        <v>92</v>
      </c>
    </row>
    <row r="41" spans="1:4" x14ac:dyDescent="0.45">
      <c r="A41" t="s">
        <v>78</v>
      </c>
      <c r="B41" s="28" t="s">
        <v>264</v>
      </c>
      <c r="C41" t="s">
        <v>37</v>
      </c>
    </row>
    <row r="42" spans="1:4" x14ac:dyDescent="0.45">
      <c r="A42" t="s">
        <v>78</v>
      </c>
      <c r="B42" t="s">
        <v>129</v>
      </c>
      <c r="C42" t="s">
        <v>121</v>
      </c>
      <c r="D42" t="s">
        <v>130</v>
      </c>
    </row>
    <row r="43" spans="1:4" x14ac:dyDescent="0.45">
      <c r="A43" t="s">
        <v>78</v>
      </c>
      <c r="B43" t="s">
        <v>123</v>
      </c>
      <c r="C43" t="s">
        <v>44</v>
      </c>
      <c r="D43" t="s">
        <v>124</v>
      </c>
    </row>
    <row r="44" spans="1:4" x14ac:dyDescent="0.45">
      <c r="A44" t="s">
        <v>78</v>
      </c>
      <c r="B44" t="s">
        <v>90</v>
      </c>
      <c r="C44" t="s">
        <v>118</v>
      </c>
    </row>
    <row r="45" spans="1:4" x14ac:dyDescent="0.45">
      <c r="A45" t="s">
        <v>78</v>
      </c>
      <c r="B45" t="s">
        <v>146</v>
      </c>
      <c r="C45" t="s">
        <v>121</v>
      </c>
      <c r="D45" t="s">
        <v>147</v>
      </c>
    </row>
    <row r="46" spans="1:4" x14ac:dyDescent="0.45">
      <c r="A46" t="s">
        <v>78</v>
      </c>
      <c r="B46" t="s">
        <v>91</v>
      </c>
      <c r="C46" t="s">
        <v>37</v>
      </c>
      <c r="D46" t="s">
        <v>132</v>
      </c>
    </row>
    <row r="47" spans="1:4" x14ac:dyDescent="0.45">
      <c r="A47" t="s">
        <v>78</v>
      </c>
      <c r="B47" t="s">
        <v>95</v>
      </c>
      <c r="C47" t="s">
        <v>119</v>
      </c>
    </row>
    <row r="48" spans="1:4" x14ac:dyDescent="0.45">
      <c r="A48" t="s">
        <v>78</v>
      </c>
      <c r="B48" s="14" t="s">
        <v>114</v>
      </c>
      <c r="C48" t="s">
        <v>99</v>
      </c>
    </row>
    <row r="49" spans="1:4" x14ac:dyDescent="0.45">
      <c r="A49" s="17" t="s">
        <v>263</v>
      </c>
      <c r="B49" s="30" t="s">
        <v>264</v>
      </c>
      <c r="C49" s="16" t="s">
        <v>37</v>
      </c>
      <c r="D49" s="16"/>
    </row>
    <row r="50" spans="1:4" x14ac:dyDescent="0.45">
      <c r="A50" t="s">
        <v>263</v>
      </c>
      <c r="B50" s="29" t="s">
        <v>73</v>
      </c>
      <c r="C50" t="s">
        <v>57</v>
      </c>
      <c r="D50" t="s">
        <v>265</v>
      </c>
    </row>
    <row r="51" spans="1:4" x14ac:dyDescent="0.45">
      <c r="A51" s="17" t="s">
        <v>122</v>
      </c>
      <c r="B51" s="15" t="s">
        <v>93</v>
      </c>
      <c r="C51" s="16" t="s">
        <v>57</v>
      </c>
      <c r="D51" s="16" t="s">
        <v>133</v>
      </c>
    </row>
    <row r="52" spans="1:4" x14ac:dyDescent="0.45">
      <c r="A52" t="s">
        <v>82</v>
      </c>
      <c r="B52" s="8" t="s">
        <v>87</v>
      </c>
      <c r="C52" t="s">
        <v>99</v>
      </c>
    </row>
    <row r="53" spans="1:4" x14ac:dyDescent="0.45">
      <c r="A53" t="s">
        <v>82</v>
      </c>
      <c r="B53" s="14" t="s">
        <v>128</v>
      </c>
      <c r="C53" t="s">
        <v>126</v>
      </c>
      <c r="D53" t="s">
        <v>127</v>
      </c>
    </row>
    <row r="54" spans="1:4" x14ac:dyDescent="0.45">
      <c r="A54" t="s">
        <v>82</v>
      </c>
      <c r="B54" t="s">
        <v>131</v>
      </c>
      <c r="C54" t="s">
        <v>121</v>
      </c>
      <c r="D54" t="s">
        <v>134</v>
      </c>
    </row>
    <row r="55" spans="1:4" x14ac:dyDescent="0.45">
      <c r="A55" t="s">
        <v>82</v>
      </c>
      <c r="B55" s="14" t="s">
        <v>114</v>
      </c>
      <c r="C55" t="s">
        <v>99</v>
      </c>
    </row>
    <row r="56" spans="1:4" x14ac:dyDescent="0.45">
      <c r="A56" s="17" t="s">
        <v>83</v>
      </c>
      <c r="B56" s="15" t="s">
        <v>140</v>
      </c>
      <c r="C56" s="16" t="s">
        <v>97</v>
      </c>
      <c r="D56" s="16" t="s">
        <v>143</v>
      </c>
    </row>
    <row r="57" spans="1:4" x14ac:dyDescent="0.45">
      <c r="A57" t="s">
        <v>83</v>
      </c>
      <c r="B57" s="14" t="s">
        <v>139</v>
      </c>
      <c r="C57" t="s">
        <v>57</v>
      </c>
    </row>
    <row r="58" spans="1:4" x14ac:dyDescent="0.45">
      <c r="A58" t="s">
        <v>83</v>
      </c>
      <c r="B58" s="14" t="s">
        <v>171</v>
      </c>
      <c r="C58" s="28" t="s">
        <v>251</v>
      </c>
      <c r="D58" t="s">
        <v>252</v>
      </c>
    </row>
    <row r="59" spans="1:4" x14ac:dyDescent="0.45">
      <c r="A59" t="s">
        <v>83</v>
      </c>
      <c r="B59" t="s">
        <v>166</v>
      </c>
      <c r="C59" t="s">
        <v>92</v>
      </c>
      <c r="D59" t="s">
        <v>167</v>
      </c>
    </row>
    <row r="60" spans="1:4" x14ac:dyDescent="0.45">
      <c r="A60" t="s">
        <v>83</v>
      </c>
      <c r="B60" t="s">
        <v>164</v>
      </c>
      <c r="C60" t="s">
        <v>92</v>
      </c>
      <c r="D60" t="s">
        <v>165</v>
      </c>
    </row>
    <row r="61" spans="1:4" x14ac:dyDescent="0.45">
      <c r="A61" t="s">
        <v>83</v>
      </c>
      <c r="B61" t="s">
        <v>148</v>
      </c>
      <c r="C61" t="s">
        <v>57</v>
      </c>
      <c r="D61" t="s">
        <v>149</v>
      </c>
    </row>
    <row r="62" spans="1:4" x14ac:dyDescent="0.45">
      <c r="A62" t="s">
        <v>83</v>
      </c>
      <c r="B62" t="s">
        <v>253</v>
      </c>
      <c r="C62" t="s">
        <v>57</v>
      </c>
      <c r="D62" t="s">
        <v>151</v>
      </c>
    </row>
    <row r="63" spans="1:4" x14ac:dyDescent="0.45">
      <c r="A63" t="s">
        <v>83</v>
      </c>
      <c r="B63" s="14" t="s">
        <v>254</v>
      </c>
      <c r="C63" t="s">
        <v>45</v>
      </c>
    </row>
    <row r="64" spans="1:4" x14ac:dyDescent="0.45">
      <c r="A64" t="s">
        <v>83</v>
      </c>
      <c r="B64" t="s">
        <v>150</v>
      </c>
      <c r="C64" t="s">
        <v>57</v>
      </c>
      <c r="D64" t="s">
        <v>152</v>
      </c>
    </row>
    <row r="65" spans="1:4" x14ac:dyDescent="0.45">
      <c r="A65" t="s">
        <v>83</v>
      </c>
      <c r="B65" s="14" t="s">
        <v>161</v>
      </c>
      <c r="C65" t="s">
        <v>45</v>
      </c>
    </row>
    <row r="66" spans="1:4" x14ac:dyDescent="0.45">
      <c r="A66" t="s">
        <v>83</v>
      </c>
      <c r="B66" s="14" t="s">
        <v>157</v>
      </c>
      <c r="C66" t="s">
        <v>45</v>
      </c>
    </row>
    <row r="67" spans="1:4" x14ac:dyDescent="0.45">
      <c r="A67" t="s">
        <v>83</v>
      </c>
      <c r="B67" s="14" t="s">
        <v>163</v>
      </c>
      <c r="C67" t="s">
        <v>45</v>
      </c>
    </row>
    <row r="68" spans="1:4" x14ac:dyDescent="0.45">
      <c r="A68" t="s">
        <v>83</v>
      </c>
      <c r="B68" s="14" t="s">
        <v>158</v>
      </c>
      <c r="C68" t="s">
        <v>45</v>
      </c>
      <c r="D68" t="s">
        <v>136</v>
      </c>
    </row>
    <row r="69" spans="1:4" x14ac:dyDescent="0.45">
      <c r="A69" t="s">
        <v>83</v>
      </c>
      <c r="B69" t="s">
        <v>142</v>
      </c>
      <c r="C69" t="s">
        <v>121</v>
      </c>
      <c r="D69" t="s">
        <v>136</v>
      </c>
    </row>
    <row r="70" spans="1:4" x14ac:dyDescent="0.45">
      <c r="A70" t="s">
        <v>83</v>
      </c>
      <c r="B70" t="s">
        <v>168</v>
      </c>
      <c r="C70" t="s">
        <v>121</v>
      </c>
      <c r="D70" t="s">
        <v>169</v>
      </c>
    </row>
    <row r="71" spans="1:4" x14ac:dyDescent="0.45">
      <c r="A71" t="s">
        <v>83</v>
      </c>
      <c r="B71" t="s">
        <v>141</v>
      </c>
      <c r="C71" t="s">
        <v>121</v>
      </c>
      <c r="D71" t="s">
        <v>162</v>
      </c>
    </row>
    <row r="72" spans="1:4" x14ac:dyDescent="0.45">
      <c r="A72" t="s">
        <v>83</v>
      </c>
      <c r="B72" t="s">
        <v>153</v>
      </c>
      <c r="C72" t="s">
        <v>121</v>
      </c>
      <c r="D72" t="s">
        <v>154</v>
      </c>
    </row>
    <row r="73" spans="1:4" x14ac:dyDescent="0.45">
      <c r="A73" t="s">
        <v>83</v>
      </c>
      <c r="B73" s="14" t="s">
        <v>114</v>
      </c>
      <c r="C73" t="s">
        <v>99</v>
      </c>
    </row>
    <row r="74" spans="1:4" x14ac:dyDescent="0.45">
      <c r="A74" s="17" t="s">
        <v>84</v>
      </c>
      <c r="B74" s="15" t="s">
        <v>144</v>
      </c>
      <c r="C74" s="16" t="s">
        <v>97</v>
      </c>
      <c r="D74" s="16" t="s">
        <v>155</v>
      </c>
    </row>
    <row r="75" spans="1:4" x14ac:dyDescent="0.45">
      <c r="A75" t="s">
        <v>84</v>
      </c>
      <c r="B75" s="8" t="s">
        <v>145</v>
      </c>
      <c r="C75" t="s">
        <v>37</v>
      </c>
    </row>
    <row r="76" spans="1:4" x14ac:dyDescent="0.45">
      <c r="A76" t="s">
        <v>84</v>
      </c>
      <c r="B76" t="s">
        <v>135</v>
      </c>
      <c r="C76" t="s">
        <v>121</v>
      </c>
      <c r="D76" t="s">
        <v>156</v>
      </c>
    </row>
    <row r="77" spans="1:4" x14ac:dyDescent="0.45">
      <c r="A77" s="17" t="s">
        <v>85</v>
      </c>
      <c r="B77" s="15" t="s">
        <v>144</v>
      </c>
      <c r="C77" s="16" t="s">
        <v>97</v>
      </c>
      <c r="D77" s="16" t="s">
        <v>170</v>
      </c>
    </row>
    <row r="78" spans="1:4" x14ac:dyDescent="0.45">
      <c r="A78" t="s">
        <v>85</v>
      </c>
      <c r="B78" s="8" t="s">
        <v>67</v>
      </c>
      <c r="C78" t="s">
        <v>45</v>
      </c>
    </row>
    <row r="79" spans="1:4" x14ac:dyDescent="0.45">
      <c r="A79" t="s">
        <v>85</v>
      </c>
      <c r="B79" s="8" t="s">
        <v>68</v>
      </c>
      <c r="C79" t="s">
        <v>37</v>
      </c>
    </row>
    <row r="80" spans="1:4" x14ac:dyDescent="0.45">
      <c r="A80" t="s">
        <v>85</v>
      </c>
      <c r="B80" s="8" t="s">
        <v>174</v>
      </c>
      <c r="C80" t="s">
        <v>37</v>
      </c>
      <c r="D80" t="s">
        <v>175</v>
      </c>
    </row>
    <row r="81" spans="1:4" x14ac:dyDescent="0.45">
      <c r="A81" t="s">
        <v>85</v>
      </c>
      <c r="B81" t="s">
        <v>137</v>
      </c>
      <c r="C81" t="s">
        <v>121</v>
      </c>
    </row>
    <row r="82" spans="1:4" x14ac:dyDescent="0.45">
      <c r="A82" t="s">
        <v>85</v>
      </c>
      <c r="B82" t="s">
        <v>173</v>
      </c>
      <c r="C82" t="s">
        <v>121</v>
      </c>
    </row>
    <row r="83" spans="1:4" x14ac:dyDescent="0.45">
      <c r="A83" t="s">
        <v>85</v>
      </c>
      <c r="B83" t="s">
        <v>138</v>
      </c>
      <c r="C83" t="s">
        <v>121</v>
      </c>
    </row>
    <row r="84" spans="1:4" x14ac:dyDescent="0.45">
      <c r="A84" t="s">
        <v>85</v>
      </c>
      <c r="B84" t="s">
        <v>172</v>
      </c>
      <c r="C84" t="s">
        <v>37</v>
      </c>
      <c r="D84" t="s">
        <v>71</v>
      </c>
    </row>
    <row r="85" spans="1:4" x14ac:dyDescent="0.45">
      <c r="A85" t="s">
        <v>85</v>
      </c>
      <c r="B85" s="28" t="s">
        <v>258</v>
      </c>
      <c r="C85" t="s">
        <v>92</v>
      </c>
    </row>
    <row r="86" spans="1:4" x14ac:dyDescent="0.45">
      <c r="A86" t="s">
        <v>85</v>
      </c>
      <c r="B86" t="s">
        <v>95</v>
      </c>
      <c r="C86" t="s">
        <v>119</v>
      </c>
    </row>
    <row r="87" spans="1:4" x14ac:dyDescent="0.45">
      <c r="A87" t="s">
        <v>85</v>
      </c>
      <c r="B87" s="14" t="s">
        <v>114</v>
      </c>
      <c r="C87" t="s">
        <v>99</v>
      </c>
    </row>
    <row r="88" spans="1:4" x14ac:dyDescent="0.45">
      <c r="A88" s="17" t="s">
        <v>86</v>
      </c>
      <c r="B88" s="15" t="s">
        <v>144</v>
      </c>
      <c r="C88" s="16" t="s">
        <v>97</v>
      </c>
      <c r="D88" s="16" t="s">
        <v>178</v>
      </c>
    </row>
    <row r="89" spans="1:4" x14ac:dyDescent="0.45">
      <c r="A89" t="s">
        <v>86</v>
      </c>
      <c r="B89" s="8" t="s">
        <v>176</v>
      </c>
      <c r="C89" t="s">
        <v>45</v>
      </c>
    </row>
    <row r="90" spans="1:4" x14ac:dyDescent="0.45">
      <c r="A90" t="s">
        <v>86</v>
      </c>
      <c r="B90" s="8" t="s">
        <v>68</v>
      </c>
      <c r="C90" t="s">
        <v>37</v>
      </c>
    </row>
    <row r="91" spans="1:4" x14ac:dyDescent="0.45">
      <c r="A91" t="s">
        <v>86</v>
      </c>
      <c r="B91" s="8" t="s">
        <v>174</v>
      </c>
      <c r="C91" t="s">
        <v>37</v>
      </c>
    </row>
    <row r="92" spans="1:4" x14ac:dyDescent="0.45">
      <c r="A92" t="s">
        <v>86</v>
      </c>
      <c r="B92" s="8" t="s">
        <v>177</v>
      </c>
      <c r="C92" t="s">
        <v>42</v>
      </c>
    </row>
    <row r="93" spans="1:4" x14ac:dyDescent="0.45">
      <c r="A93" s="17" t="s">
        <v>80</v>
      </c>
      <c r="B93" s="15" t="s">
        <v>96</v>
      </c>
      <c r="C93" s="16" t="s">
        <v>97</v>
      </c>
      <c r="D93" s="16" t="s">
        <v>103</v>
      </c>
    </row>
    <row r="94" spans="1:4" x14ac:dyDescent="0.45">
      <c r="A94" t="s">
        <v>80</v>
      </c>
      <c r="B94" s="14" t="s">
        <v>108</v>
      </c>
      <c r="C94" t="s">
        <v>99</v>
      </c>
      <c r="D94" t="s">
        <v>107</v>
      </c>
    </row>
    <row r="95" spans="1:4" x14ac:dyDescent="0.45">
      <c r="A95" t="s">
        <v>80</v>
      </c>
      <c r="B95" s="14" t="s">
        <v>45</v>
      </c>
      <c r="C95" t="s">
        <v>106</v>
      </c>
    </row>
    <row r="96" spans="1:4" x14ac:dyDescent="0.45">
      <c r="A96" t="s">
        <v>80</v>
      </c>
      <c r="B96" s="14" t="s">
        <v>98</v>
      </c>
      <c r="C96" t="s">
        <v>99</v>
      </c>
    </row>
    <row r="97" spans="1:4" x14ac:dyDescent="0.45">
      <c r="A97" t="s">
        <v>80</v>
      </c>
      <c r="B97" s="18" t="s">
        <v>100</v>
      </c>
      <c r="C97" t="s">
        <v>121</v>
      </c>
    </row>
    <row r="98" spans="1:4" x14ac:dyDescent="0.45">
      <c r="A98" t="s">
        <v>80</v>
      </c>
      <c r="B98" s="18" t="s">
        <v>104</v>
      </c>
      <c r="C98" t="s">
        <v>105</v>
      </c>
    </row>
    <row r="99" spans="1:4" x14ac:dyDescent="0.45">
      <c r="A99" t="s">
        <v>80</v>
      </c>
      <c r="B99" s="18" t="s">
        <v>102</v>
      </c>
      <c r="C99" t="s">
        <v>37</v>
      </c>
    </row>
    <row r="100" spans="1:4" x14ac:dyDescent="0.45">
      <c r="A100" t="s">
        <v>80</v>
      </c>
      <c r="B100" t="s">
        <v>258</v>
      </c>
      <c r="C100" t="s">
        <v>92</v>
      </c>
    </row>
    <row r="101" spans="1:4" x14ac:dyDescent="0.45">
      <c r="A101" s="17" t="s">
        <v>109</v>
      </c>
      <c r="B101" s="15" t="s">
        <v>110</v>
      </c>
      <c r="C101" s="16" t="s">
        <v>99</v>
      </c>
      <c r="D101" s="16"/>
    </row>
    <row r="102" spans="1:4" x14ac:dyDescent="0.45">
      <c r="A102" t="s">
        <v>109</v>
      </c>
      <c r="B102" s="14" t="s">
        <v>111</v>
      </c>
      <c r="C102" t="s">
        <v>99</v>
      </c>
    </row>
    <row r="103" spans="1:4" x14ac:dyDescent="0.45">
      <c r="A103" t="s">
        <v>109</v>
      </c>
      <c r="B103" t="s">
        <v>123</v>
      </c>
      <c r="C103" t="s">
        <v>44</v>
      </c>
      <c r="D103" t="s">
        <v>125</v>
      </c>
    </row>
    <row r="104" spans="1:4" x14ac:dyDescent="0.45">
      <c r="A104" s="17" t="s">
        <v>112</v>
      </c>
      <c r="B104" s="15" t="s">
        <v>113</v>
      </c>
      <c r="C104" s="16" t="s">
        <v>99</v>
      </c>
      <c r="D104" s="16"/>
    </row>
    <row r="105" spans="1:4" x14ac:dyDescent="0.45">
      <c r="A105" t="s">
        <v>112</v>
      </c>
      <c r="B105" s="14" t="s">
        <v>73</v>
      </c>
      <c r="C105" t="s">
        <v>38</v>
      </c>
    </row>
  </sheetData>
  <autoFilter ref="A1:D1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21" sqref="B21"/>
    </sheetView>
  </sheetViews>
  <sheetFormatPr baseColWidth="10" defaultRowHeight="14.25" x14ac:dyDescent="0.45"/>
  <cols>
    <col min="1" max="1" width="15.73046875" customWidth="1"/>
    <col min="2" max="2" width="19" customWidth="1"/>
    <col min="3" max="7" width="13.1328125" customWidth="1"/>
  </cols>
  <sheetData>
    <row r="1" spans="1:2" x14ac:dyDescent="0.45">
      <c r="A1" s="3" t="s">
        <v>179</v>
      </c>
      <c r="B1" s="3" t="s">
        <v>21</v>
      </c>
    </row>
    <row r="2" spans="1:2" x14ac:dyDescent="0.45">
      <c r="A2" s="5" t="s">
        <v>180</v>
      </c>
      <c r="B2" s="2" t="s">
        <v>183</v>
      </c>
    </row>
    <row r="3" spans="1:2" x14ac:dyDescent="0.45">
      <c r="A3" s="5" t="s">
        <v>181</v>
      </c>
      <c r="B3" s="2" t="s">
        <v>184</v>
      </c>
    </row>
    <row r="4" spans="1:2" x14ac:dyDescent="0.45">
      <c r="A4" s="5" t="s">
        <v>182</v>
      </c>
      <c r="B4" s="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activeCell="A6" sqref="A6"/>
    </sheetView>
  </sheetViews>
  <sheetFormatPr baseColWidth="10" defaultRowHeight="14.25" x14ac:dyDescent="0.45"/>
  <cols>
    <col min="1" max="1" width="15" customWidth="1"/>
    <col min="2" max="2" width="23.3984375" customWidth="1"/>
    <col min="3" max="7" width="13.1328125" customWidth="1"/>
  </cols>
  <sheetData>
    <row r="1" spans="1:2" x14ac:dyDescent="0.45">
      <c r="A1" s="3" t="s">
        <v>186</v>
      </c>
      <c r="B1" s="3" t="s">
        <v>187</v>
      </c>
    </row>
    <row r="2" spans="1:2" x14ac:dyDescent="0.45">
      <c r="A2" s="22">
        <v>1</v>
      </c>
      <c r="B2" s="2" t="s">
        <v>188</v>
      </c>
    </row>
    <row r="3" spans="1:2" x14ac:dyDescent="0.45">
      <c r="A3" s="22">
        <v>2</v>
      </c>
      <c r="B3" s="2" t="s">
        <v>189</v>
      </c>
    </row>
    <row r="4" spans="1:2" x14ac:dyDescent="0.45">
      <c r="A4" s="22">
        <v>3</v>
      </c>
      <c r="B4" s="2" t="s">
        <v>190</v>
      </c>
    </row>
    <row r="5" spans="1:2" x14ac:dyDescent="0.45">
      <c r="A5" s="22">
        <v>4</v>
      </c>
      <c r="B5" s="2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workbookViewId="0">
      <selection activeCell="C4" sqref="C4"/>
    </sheetView>
  </sheetViews>
  <sheetFormatPr baseColWidth="10" defaultRowHeight="14.25" x14ac:dyDescent="0.45"/>
  <cols>
    <col min="1" max="1" width="15.73046875" customWidth="1"/>
    <col min="2" max="2" width="33.265625" customWidth="1"/>
    <col min="3" max="3" width="16" customWidth="1"/>
    <col min="4" max="8" width="13.1328125" customWidth="1"/>
  </cols>
  <sheetData>
    <row r="1" spans="1:3" x14ac:dyDescent="0.45">
      <c r="A1" s="3" t="s">
        <v>192</v>
      </c>
      <c r="B1" s="3" t="s">
        <v>75</v>
      </c>
      <c r="C1" s="3" t="s">
        <v>261</v>
      </c>
    </row>
    <row r="2" spans="1:3" x14ac:dyDescent="0.45">
      <c r="A2" s="22">
        <v>1</v>
      </c>
      <c r="B2" s="2" t="s">
        <v>193</v>
      </c>
      <c r="C2" s="2" t="s">
        <v>222</v>
      </c>
    </row>
    <row r="3" spans="1:3" x14ac:dyDescent="0.45">
      <c r="A3" s="22">
        <v>2</v>
      </c>
      <c r="B3" s="2" t="s">
        <v>194</v>
      </c>
      <c r="C3" s="2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10" sqref="B10"/>
    </sheetView>
  </sheetViews>
  <sheetFormatPr baseColWidth="10" defaultRowHeight="14.25" x14ac:dyDescent="0.45"/>
  <cols>
    <col min="1" max="1" width="15.265625" customWidth="1"/>
    <col min="2" max="2" width="25.86328125" customWidth="1"/>
    <col min="3" max="7" width="13.1328125" customWidth="1"/>
  </cols>
  <sheetData>
    <row r="1" spans="1:2" x14ac:dyDescent="0.45">
      <c r="A1" s="3" t="s">
        <v>195</v>
      </c>
      <c r="B1" s="3" t="s">
        <v>187</v>
      </c>
    </row>
    <row r="2" spans="1:2" x14ac:dyDescent="0.45">
      <c r="A2" s="22" t="s">
        <v>196</v>
      </c>
      <c r="B2" s="2" t="s">
        <v>197</v>
      </c>
    </row>
    <row r="3" spans="1:2" x14ac:dyDescent="0.45">
      <c r="A3" s="22" t="s">
        <v>198</v>
      </c>
      <c r="B3" s="2" t="s">
        <v>199</v>
      </c>
    </row>
    <row r="4" spans="1:2" x14ac:dyDescent="0.45">
      <c r="A4" s="22" t="s">
        <v>200</v>
      </c>
      <c r="B4" s="2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workbookViewId="0"/>
  </sheetViews>
  <sheetFormatPr baseColWidth="10" defaultRowHeight="14.25" x14ac:dyDescent="0.45"/>
  <cols>
    <col min="1" max="1" width="15.59765625" customWidth="1"/>
    <col min="2" max="2" width="29.1328125" customWidth="1"/>
    <col min="3" max="7" width="13.1328125" customWidth="1"/>
  </cols>
  <sheetData>
    <row r="1" spans="1:2" x14ac:dyDescent="0.45">
      <c r="A1" s="3" t="s">
        <v>192</v>
      </c>
      <c r="B1" s="3" t="s">
        <v>75</v>
      </c>
    </row>
    <row r="2" spans="1:2" x14ac:dyDescent="0.45">
      <c r="A2" s="22">
        <v>1</v>
      </c>
      <c r="B2" s="2" t="s">
        <v>202</v>
      </c>
    </row>
    <row r="3" spans="1:2" x14ac:dyDescent="0.45">
      <c r="A3" s="22">
        <v>2</v>
      </c>
      <c r="B3" s="2" t="s">
        <v>203</v>
      </c>
    </row>
    <row r="4" spans="1:2" x14ac:dyDescent="0.45">
      <c r="A4" s="22">
        <v>3</v>
      </c>
      <c r="B4" s="2" t="s">
        <v>204</v>
      </c>
    </row>
    <row r="11" spans="1:2" x14ac:dyDescent="0.45">
      <c r="B1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C1" sqref="C1"/>
    </sheetView>
  </sheetViews>
  <sheetFormatPr baseColWidth="10" defaultRowHeight="14.25" x14ac:dyDescent="0.45"/>
  <cols>
    <col min="1" max="1" width="18.86328125" customWidth="1"/>
    <col min="2" max="2" width="25.86328125" customWidth="1"/>
    <col min="3" max="3" width="23.1328125" customWidth="1"/>
    <col min="4" max="8" width="13.1328125" customWidth="1"/>
  </cols>
  <sheetData>
    <row r="1" spans="1:3" x14ac:dyDescent="0.45">
      <c r="A1" s="3" t="s">
        <v>36</v>
      </c>
      <c r="B1" s="3" t="s">
        <v>47</v>
      </c>
      <c r="C1" s="3" t="s">
        <v>61</v>
      </c>
    </row>
    <row r="2" spans="1:3" x14ac:dyDescent="0.45">
      <c r="A2" s="22" t="s">
        <v>205</v>
      </c>
      <c r="B2" s="22" t="s">
        <v>207</v>
      </c>
      <c r="C2" s="22">
        <v>7.5</v>
      </c>
    </row>
    <row r="3" spans="1:3" x14ac:dyDescent="0.45">
      <c r="A3" s="22" t="s">
        <v>206</v>
      </c>
      <c r="B3" s="22" t="s">
        <v>208</v>
      </c>
      <c r="C3" s="22">
        <v>8.1999999999999993</v>
      </c>
    </row>
    <row r="4" spans="1:3" x14ac:dyDescent="0.45">
      <c r="A4" s="22"/>
      <c r="B4" s="22"/>
      <c r="C4" s="22"/>
    </row>
    <row r="5" spans="1:3" x14ac:dyDescent="0.45">
      <c r="A5" s="22"/>
      <c r="B5" s="22"/>
      <c r="C5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showGridLines="0" workbookViewId="0">
      <selection activeCell="F13" sqref="F13"/>
    </sheetView>
  </sheetViews>
  <sheetFormatPr baseColWidth="10" defaultColWidth="11.3984375" defaultRowHeight="14.25" x14ac:dyDescent="0.45"/>
  <cols>
    <col min="1" max="1" width="13.3984375" style="24" customWidth="1"/>
    <col min="2" max="2" width="21.59765625" style="24" customWidth="1"/>
    <col min="3" max="3" width="19.265625" style="24" customWidth="1"/>
    <col min="4" max="4" width="17.59765625" style="24" customWidth="1"/>
    <col min="5" max="5" width="13.1328125" style="24" customWidth="1"/>
    <col min="6" max="6" width="10.73046875" style="24" customWidth="1"/>
    <col min="7" max="7" width="20.1328125" style="24" bestFit="1" customWidth="1"/>
    <col min="8" max="8" width="27.59765625" style="24" bestFit="1" customWidth="1"/>
    <col min="9" max="9" width="34" style="24" bestFit="1" customWidth="1"/>
    <col min="10" max="16384" width="11.3984375" style="24"/>
  </cols>
  <sheetData>
    <row r="1" spans="1:11" x14ac:dyDescent="0.45">
      <c r="A1" s="3" t="s">
        <v>40</v>
      </c>
      <c r="B1" s="3" t="s">
        <v>41</v>
      </c>
      <c r="C1" s="3" t="s">
        <v>54</v>
      </c>
      <c r="D1" s="3" t="s">
        <v>55</v>
      </c>
      <c r="E1" s="3" t="s">
        <v>56</v>
      </c>
      <c r="F1" s="3" t="s">
        <v>43</v>
      </c>
      <c r="G1" s="3" t="s">
        <v>46</v>
      </c>
      <c r="H1" s="3" t="s">
        <v>52</v>
      </c>
      <c r="I1" s="3" t="s">
        <v>53</v>
      </c>
      <c r="J1" s="3" t="s">
        <v>59</v>
      </c>
      <c r="K1" s="3" t="s">
        <v>60</v>
      </c>
    </row>
    <row r="2" spans="1:11" x14ac:dyDescent="0.45">
      <c r="A2" s="22">
        <v>1</v>
      </c>
      <c r="B2" s="2" t="s">
        <v>209</v>
      </c>
      <c r="C2" s="2" t="s">
        <v>211</v>
      </c>
      <c r="D2" s="2" t="s">
        <v>216</v>
      </c>
      <c r="E2" s="2">
        <v>123456</v>
      </c>
      <c r="F2" s="2" t="s">
        <v>221</v>
      </c>
      <c r="G2" s="5">
        <v>42926</v>
      </c>
      <c r="H2" s="2" t="s">
        <v>221</v>
      </c>
      <c r="I2" s="2" t="s">
        <v>221</v>
      </c>
      <c r="J2" s="2"/>
      <c r="K2" s="2"/>
    </row>
    <row r="3" spans="1:11" x14ac:dyDescent="0.45">
      <c r="A3" s="22">
        <v>2</v>
      </c>
      <c r="B3" s="2" t="s">
        <v>209</v>
      </c>
      <c r="C3" s="2" t="s">
        <v>212</v>
      </c>
      <c r="D3" s="2" t="s">
        <v>217</v>
      </c>
      <c r="E3" s="2">
        <v>444333</v>
      </c>
      <c r="F3" s="2" t="s">
        <v>221</v>
      </c>
      <c r="G3" s="5">
        <v>42957</v>
      </c>
      <c r="H3" s="2" t="s">
        <v>221</v>
      </c>
      <c r="I3" s="2" t="s">
        <v>221</v>
      </c>
      <c r="J3" s="2"/>
      <c r="K3" s="2"/>
    </row>
    <row r="4" spans="1:11" x14ac:dyDescent="0.45">
      <c r="A4" s="22">
        <v>3</v>
      </c>
      <c r="B4" s="2" t="s">
        <v>209</v>
      </c>
      <c r="C4" s="2" t="s">
        <v>213</v>
      </c>
      <c r="D4" s="2" t="s">
        <v>218</v>
      </c>
      <c r="E4" s="2">
        <v>223567</v>
      </c>
      <c r="F4" s="21" t="s">
        <v>222</v>
      </c>
      <c r="G4" s="5">
        <v>43049</v>
      </c>
      <c r="H4" s="2" t="s">
        <v>222</v>
      </c>
      <c r="I4" s="2" t="s">
        <v>222</v>
      </c>
      <c r="J4" s="2"/>
      <c r="K4" s="2"/>
    </row>
    <row r="5" spans="1:11" x14ac:dyDescent="0.45">
      <c r="A5" s="22">
        <v>4</v>
      </c>
      <c r="B5" s="2" t="s">
        <v>209</v>
      </c>
      <c r="C5" s="2" t="s">
        <v>214</v>
      </c>
      <c r="D5" s="2" t="s">
        <v>219</v>
      </c>
      <c r="E5" s="2">
        <v>45674567</v>
      </c>
      <c r="F5" s="2" t="s">
        <v>221</v>
      </c>
      <c r="G5" s="20">
        <v>42835</v>
      </c>
      <c r="H5" s="2" t="s">
        <v>221</v>
      </c>
      <c r="I5" s="2" t="s">
        <v>221</v>
      </c>
      <c r="J5" s="2"/>
      <c r="K5" s="2"/>
    </row>
    <row r="6" spans="1:11" x14ac:dyDescent="0.45">
      <c r="A6" s="22">
        <v>5</v>
      </c>
      <c r="B6" s="2" t="s">
        <v>210</v>
      </c>
      <c r="C6" s="2" t="s">
        <v>215</v>
      </c>
      <c r="D6" s="2" t="s">
        <v>220</v>
      </c>
      <c r="E6" s="2">
        <v>45674</v>
      </c>
      <c r="F6" s="2" t="s">
        <v>221</v>
      </c>
      <c r="G6" s="5">
        <v>43099</v>
      </c>
      <c r="H6" s="2" t="s">
        <v>221</v>
      </c>
      <c r="I6" s="2" t="s">
        <v>221</v>
      </c>
      <c r="J6" s="2"/>
      <c r="K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C1" sqref="C1"/>
    </sheetView>
  </sheetViews>
  <sheetFormatPr baseColWidth="10" defaultRowHeight="14.25" x14ac:dyDescent="0.45"/>
  <cols>
    <col min="1" max="1" width="18.86328125" customWidth="1"/>
    <col min="2" max="2" width="14.265625" customWidth="1"/>
    <col min="3" max="3" width="19.265625" customWidth="1"/>
    <col min="4" max="8" width="13.1328125" customWidth="1"/>
  </cols>
  <sheetData>
    <row r="1" spans="1:3" x14ac:dyDescent="0.45">
      <c r="A1" s="3" t="s">
        <v>3</v>
      </c>
      <c r="B1" s="3" t="s">
        <v>21</v>
      </c>
      <c r="C1" s="3" t="s">
        <v>31</v>
      </c>
    </row>
    <row r="2" spans="1:3" x14ac:dyDescent="0.45">
      <c r="A2" s="5">
        <v>42913</v>
      </c>
      <c r="B2" s="2" t="s">
        <v>22</v>
      </c>
      <c r="C2" s="2">
        <f>12*3</f>
        <v>36</v>
      </c>
    </row>
    <row r="3" spans="1:3" x14ac:dyDescent="0.45">
      <c r="A3" s="5">
        <v>42913</v>
      </c>
      <c r="B3" s="2" t="s">
        <v>23</v>
      </c>
      <c r="C3" s="2">
        <f>12*3</f>
        <v>36</v>
      </c>
    </row>
    <row r="4" spans="1:3" x14ac:dyDescent="0.45">
      <c r="A4" s="5">
        <v>42913</v>
      </c>
      <c r="B4" s="2" t="s">
        <v>223</v>
      </c>
      <c r="C4" s="2">
        <f t="shared" ref="C4" si="0">12*3</f>
        <v>36</v>
      </c>
    </row>
    <row r="5" spans="1:3" x14ac:dyDescent="0.45">
      <c r="A5" s="5">
        <v>42914</v>
      </c>
      <c r="B5" s="2" t="s">
        <v>22</v>
      </c>
      <c r="C5" s="2">
        <f t="shared" ref="C5" si="1">6*3</f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showGridLines="0" workbookViewId="0"/>
  </sheetViews>
  <sheetFormatPr baseColWidth="10" defaultColWidth="11.3984375" defaultRowHeight="14.25" x14ac:dyDescent="0.45"/>
  <cols>
    <col min="1" max="1" width="18.86328125" style="24" customWidth="1"/>
    <col min="2" max="2" width="17.59765625" style="24" customWidth="1"/>
    <col min="3" max="3" width="24.86328125" style="24" customWidth="1"/>
    <col min="4" max="6" width="13.1328125" style="24" customWidth="1"/>
    <col min="7" max="7" width="16.1328125" style="24" customWidth="1"/>
    <col min="8" max="8" width="32.73046875" style="24" customWidth="1"/>
    <col min="9" max="16384" width="11.3984375" style="24"/>
  </cols>
  <sheetData>
    <row r="1" spans="1:8" x14ac:dyDescent="0.45">
      <c r="A1" s="3" t="s">
        <v>87</v>
      </c>
      <c r="B1" s="3" t="s">
        <v>88</v>
      </c>
      <c r="C1" s="3" t="s">
        <v>89</v>
      </c>
      <c r="D1" s="3" t="s">
        <v>123</v>
      </c>
      <c r="E1" s="3" t="s">
        <v>116</v>
      </c>
      <c r="F1" s="3" t="s">
        <v>94</v>
      </c>
      <c r="G1" s="3" t="s">
        <v>91</v>
      </c>
      <c r="H1" s="3" t="s">
        <v>114</v>
      </c>
    </row>
    <row r="2" spans="1:8" x14ac:dyDescent="0.45">
      <c r="A2" s="22">
        <v>1122</v>
      </c>
      <c r="B2" s="22" t="s">
        <v>224</v>
      </c>
      <c r="C2" s="22" t="s">
        <v>224</v>
      </c>
      <c r="D2" s="22" t="s">
        <v>221</v>
      </c>
      <c r="E2" s="22" t="s">
        <v>221</v>
      </c>
      <c r="F2" s="22">
        <v>20</v>
      </c>
      <c r="G2" s="22" t="s">
        <v>198</v>
      </c>
      <c r="H2" s="22" t="s">
        <v>229</v>
      </c>
    </row>
    <row r="3" spans="1:8" x14ac:dyDescent="0.45">
      <c r="A3" s="22">
        <v>1133</v>
      </c>
      <c r="B3" s="22" t="s">
        <v>225</v>
      </c>
      <c r="C3" s="22" t="s">
        <v>225</v>
      </c>
      <c r="D3" s="22" t="s">
        <v>221</v>
      </c>
      <c r="E3" s="22" t="s">
        <v>221</v>
      </c>
      <c r="F3" s="22">
        <v>37</v>
      </c>
      <c r="G3" s="22" t="s">
        <v>196</v>
      </c>
      <c r="H3" s="22" t="s">
        <v>229</v>
      </c>
    </row>
    <row r="4" spans="1:8" x14ac:dyDescent="0.45">
      <c r="A4" s="22">
        <v>1144</v>
      </c>
      <c r="B4" s="22" t="s">
        <v>226</v>
      </c>
      <c r="C4" s="22" t="s">
        <v>226</v>
      </c>
      <c r="D4" s="22" t="s">
        <v>221</v>
      </c>
      <c r="E4" s="22" t="s">
        <v>228</v>
      </c>
      <c r="F4" s="22" t="s">
        <v>230</v>
      </c>
      <c r="G4" s="22" t="s">
        <v>196</v>
      </c>
      <c r="H4" s="22" t="s">
        <v>229</v>
      </c>
    </row>
    <row r="5" spans="1:8" x14ac:dyDescent="0.45">
      <c r="A5" s="22">
        <v>1155</v>
      </c>
      <c r="B5" s="22" t="s">
        <v>227</v>
      </c>
      <c r="C5" s="22" t="s">
        <v>227</v>
      </c>
      <c r="D5" s="22" t="s">
        <v>221</v>
      </c>
      <c r="E5" s="22" t="s">
        <v>228</v>
      </c>
      <c r="F5" s="22" t="s">
        <v>230</v>
      </c>
      <c r="G5" s="22" t="s">
        <v>196</v>
      </c>
      <c r="H5" s="22" t="s">
        <v>229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workbookViewId="0">
      <selection activeCell="C2" sqref="C2"/>
    </sheetView>
  </sheetViews>
  <sheetFormatPr baseColWidth="10" defaultRowHeight="14.25" x14ac:dyDescent="0.45"/>
  <cols>
    <col min="1" max="1" width="12.59765625" customWidth="1"/>
    <col min="2" max="2" width="23.1328125" bestFit="1" customWidth="1"/>
    <col min="3" max="3" width="25.86328125" customWidth="1"/>
    <col min="4" max="4" width="10.86328125" customWidth="1"/>
    <col min="5" max="5" width="11" customWidth="1"/>
    <col min="6" max="6" width="26" bestFit="1" customWidth="1"/>
    <col min="7" max="7" width="17.73046875" bestFit="1" customWidth="1"/>
    <col min="8" max="8" width="14" bestFit="1" customWidth="1"/>
    <col min="9" max="9" width="10.86328125" bestFit="1" customWidth="1"/>
    <col min="10" max="10" width="31.73046875" bestFit="1" customWidth="1"/>
  </cols>
  <sheetData>
    <row r="1" spans="1:10" x14ac:dyDescent="0.45">
      <c r="A1" s="3" t="s">
        <v>93</v>
      </c>
      <c r="B1" s="3" t="s">
        <v>88</v>
      </c>
      <c r="C1" s="3" t="s">
        <v>89</v>
      </c>
      <c r="D1" s="3" t="s">
        <v>129</v>
      </c>
      <c r="E1" s="3" t="s">
        <v>123</v>
      </c>
      <c r="F1" s="3" t="s">
        <v>90</v>
      </c>
      <c r="G1" s="3" t="s">
        <v>146</v>
      </c>
      <c r="H1" s="3" t="s">
        <v>91</v>
      </c>
      <c r="I1" s="3" t="s">
        <v>95</v>
      </c>
      <c r="J1" s="3" t="s">
        <v>114</v>
      </c>
    </row>
    <row r="2" spans="1:10" x14ac:dyDescent="0.45">
      <c r="A2" s="22">
        <v>1</v>
      </c>
      <c r="B2" s="22" t="s">
        <v>231</v>
      </c>
      <c r="C2" s="22" t="s">
        <v>231</v>
      </c>
      <c r="D2" s="22">
        <v>1</v>
      </c>
      <c r="E2" s="22" t="s">
        <v>221</v>
      </c>
      <c r="F2" s="22">
        <v>5</v>
      </c>
      <c r="G2" s="22">
        <v>12</v>
      </c>
      <c r="H2" s="22" t="s">
        <v>196</v>
      </c>
      <c r="I2" s="22">
        <v>100</v>
      </c>
      <c r="J2" s="22" t="s">
        <v>229</v>
      </c>
    </row>
    <row r="3" spans="1:10" x14ac:dyDescent="0.45">
      <c r="A3" s="22">
        <v>2</v>
      </c>
      <c r="B3" s="22" t="s">
        <v>232</v>
      </c>
      <c r="C3" s="22" t="s">
        <v>232</v>
      </c>
      <c r="D3" s="22">
        <v>1</v>
      </c>
      <c r="E3" s="22" t="s">
        <v>221</v>
      </c>
      <c r="F3" s="22">
        <v>2</v>
      </c>
      <c r="G3" s="22">
        <v>15</v>
      </c>
      <c r="H3" s="22" t="s">
        <v>196</v>
      </c>
      <c r="I3" s="22">
        <v>80</v>
      </c>
      <c r="J3" s="22" t="s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workbookViewId="0"/>
  </sheetViews>
  <sheetFormatPr baseColWidth="10" defaultRowHeight="14.25" x14ac:dyDescent="0.45"/>
  <cols>
    <col min="1" max="1" width="10.3984375" customWidth="1"/>
    <col min="2" max="2" width="17.265625" customWidth="1"/>
    <col min="3" max="3" width="16.73046875" customWidth="1"/>
    <col min="4" max="4" width="19.73046875" bestFit="1" customWidth="1"/>
    <col min="5" max="5" width="31.73046875" bestFit="1" customWidth="1"/>
    <col min="6" max="7" width="13.1328125" customWidth="1"/>
  </cols>
  <sheetData>
    <row r="1" spans="1:5" x14ac:dyDescent="0.45">
      <c r="A1" s="3" t="s">
        <v>93</v>
      </c>
      <c r="B1" s="3" t="s">
        <v>87</v>
      </c>
      <c r="C1" s="3" t="s">
        <v>128</v>
      </c>
      <c r="D1" s="3" t="s">
        <v>131</v>
      </c>
      <c r="E1" s="3" t="s">
        <v>114</v>
      </c>
    </row>
    <row r="2" spans="1:5" x14ac:dyDescent="0.45">
      <c r="A2" s="22">
        <v>1</v>
      </c>
      <c r="B2" s="22" t="s">
        <v>233</v>
      </c>
      <c r="C2" s="22">
        <v>1</v>
      </c>
      <c r="D2" s="22">
        <v>0.5</v>
      </c>
      <c r="E2" s="22" t="s">
        <v>229</v>
      </c>
    </row>
    <row r="3" spans="1:5" x14ac:dyDescent="0.45">
      <c r="A3" s="22">
        <v>1</v>
      </c>
      <c r="B3" s="22" t="s">
        <v>234</v>
      </c>
      <c r="C3" s="22">
        <v>2</v>
      </c>
      <c r="D3" s="22">
        <v>1</v>
      </c>
      <c r="E3" s="22" t="s">
        <v>229</v>
      </c>
    </row>
    <row r="4" spans="1:5" x14ac:dyDescent="0.45">
      <c r="A4" s="22">
        <v>1</v>
      </c>
      <c r="B4" s="22" t="s">
        <v>236</v>
      </c>
      <c r="C4" s="22">
        <v>3</v>
      </c>
      <c r="D4" s="22">
        <v>1</v>
      </c>
      <c r="E4" s="22" t="s">
        <v>229</v>
      </c>
    </row>
    <row r="5" spans="1:5" x14ac:dyDescent="0.45">
      <c r="A5" s="22">
        <v>1</v>
      </c>
      <c r="B5" s="22" t="s">
        <v>235</v>
      </c>
      <c r="C5" s="22">
        <v>4</v>
      </c>
      <c r="D5" s="22">
        <v>2</v>
      </c>
      <c r="E5" s="22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showGridLines="0" workbookViewId="0">
      <selection activeCell="A2" sqref="A2"/>
    </sheetView>
  </sheetViews>
  <sheetFormatPr baseColWidth="10" defaultRowHeight="14.25" x14ac:dyDescent="0.45"/>
  <cols>
    <col min="1" max="1" width="17" customWidth="1"/>
    <col min="2" max="2" width="10.73046875" bestFit="1" customWidth="1"/>
    <col min="3" max="3" width="16.59765625" bestFit="1" customWidth="1"/>
    <col min="4" max="4" width="28.86328125" customWidth="1"/>
    <col min="5" max="5" width="25" customWidth="1"/>
    <col min="6" max="6" width="20.3984375" customWidth="1"/>
    <col min="7" max="7" width="25.86328125" bestFit="1" customWidth="1"/>
    <col min="8" max="8" width="27.86328125" bestFit="1" customWidth="1"/>
    <col min="9" max="9" width="25.86328125" bestFit="1" customWidth="1"/>
    <col min="10" max="10" width="27.86328125" bestFit="1" customWidth="1"/>
    <col min="11" max="11" width="23.73046875" bestFit="1" customWidth="1"/>
    <col min="12" max="12" width="30" bestFit="1" customWidth="1"/>
    <col min="13" max="13" width="26.73046875" customWidth="1"/>
    <col min="14" max="14" width="22.59765625" customWidth="1"/>
    <col min="15" max="15" width="21" bestFit="1" customWidth="1"/>
    <col min="16" max="16" width="17.1328125" bestFit="1" customWidth="1"/>
    <col min="17" max="17" width="20" bestFit="1" customWidth="1"/>
    <col min="18" max="18" width="31.73046875" bestFit="1" customWidth="1"/>
  </cols>
  <sheetData>
    <row r="1" spans="1:18" x14ac:dyDescent="0.45">
      <c r="A1" s="3" t="s">
        <v>140</v>
      </c>
      <c r="B1" s="3" t="s">
        <v>139</v>
      </c>
      <c r="C1" s="3" t="s">
        <v>171</v>
      </c>
      <c r="D1" s="3" t="s">
        <v>166</v>
      </c>
      <c r="E1" s="3" t="s">
        <v>164</v>
      </c>
      <c r="F1" s="3" t="s">
        <v>148</v>
      </c>
      <c r="G1" s="3" t="s">
        <v>160</v>
      </c>
      <c r="H1" s="3" t="s">
        <v>159</v>
      </c>
      <c r="I1" s="3" t="s">
        <v>150</v>
      </c>
      <c r="J1" s="3" t="s">
        <v>161</v>
      </c>
      <c r="K1" s="3" t="s">
        <v>157</v>
      </c>
      <c r="L1" s="3" t="s">
        <v>163</v>
      </c>
      <c r="M1" s="4" t="s">
        <v>158</v>
      </c>
      <c r="N1" s="4" t="s">
        <v>142</v>
      </c>
      <c r="O1" s="3" t="s">
        <v>168</v>
      </c>
      <c r="P1" s="3" t="s">
        <v>141</v>
      </c>
      <c r="Q1" s="3" t="s">
        <v>153</v>
      </c>
      <c r="R1" s="3" t="s">
        <v>114</v>
      </c>
    </row>
    <row r="2" spans="1:18" x14ac:dyDescent="0.45">
      <c r="A2" s="19">
        <v>1001</v>
      </c>
      <c r="B2" s="25">
        <v>1</v>
      </c>
      <c r="C2" s="19" t="s">
        <v>237</v>
      </c>
      <c r="D2" s="22" t="s">
        <v>231</v>
      </c>
      <c r="E2" s="22" t="s">
        <v>231</v>
      </c>
      <c r="F2" s="19" t="s">
        <v>239</v>
      </c>
      <c r="G2" s="25">
        <v>42836</v>
      </c>
      <c r="H2" s="20">
        <v>42913</v>
      </c>
      <c r="I2" s="19">
        <v>33342222</v>
      </c>
      <c r="J2" s="20">
        <v>42913</v>
      </c>
      <c r="K2" s="20">
        <v>42913</v>
      </c>
      <c r="L2" s="20">
        <v>42913</v>
      </c>
      <c r="M2" s="20">
        <v>42913</v>
      </c>
      <c r="N2" s="19">
        <v>93</v>
      </c>
      <c r="O2" s="19">
        <v>95</v>
      </c>
      <c r="P2" s="19">
        <v>160</v>
      </c>
      <c r="Q2" s="19">
        <v>17.2</v>
      </c>
      <c r="R2" s="19" t="s">
        <v>229</v>
      </c>
    </row>
    <row r="3" spans="1:18" x14ac:dyDescent="0.45">
      <c r="A3" s="19">
        <v>1002</v>
      </c>
      <c r="B3" s="25">
        <v>1</v>
      </c>
      <c r="C3" s="19" t="s">
        <v>238</v>
      </c>
      <c r="D3" s="22" t="s">
        <v>231</v>
      </c>
      <c r="E3" s="22" t="s">
        <v>231</v>
      </c>
      <c r="F3" s="19" t="s">
        <v>240</v>
      </c>
      <c r="G3" s="25">
        <v>42837</v>
      </c>
      <c r="H3" s="20">
        <v>42914</v>
      </c>
      <c r="I3" s="19">
        <v>33342227</v>
      </c>
      <c r="J3" s="20">
        <v>42914</v>
      </c>
      <c r="K3" s="20">
        <v>42914</v>
      </c>
      <c r="L3" s="20">
        <v>42916</v>
      </c>
      <c r="M3" s="19"/>
      <c r="N3" s="19"/>
      <c r="O3" s="19">
        <v>95</v>
      </c>
      <c r="P3" s="19">
        <v>300</v>
      </c>
      <c r="Q3" s="19">
        <v>16.5</v>
      </c>
      <c r="R3" s="19" t="s">
        <v>229</v>
      </c>
    </row>
    <row r="6" spans="1:18" x14ac:dyDescent="0.45">
      <c r="A6" s="8" t="s">
        <v>16</v>
      </c>
    </row>
    <row r="7" spans="1:18" x14ac:dyDescent="0.45">
      <c r="A7" t="s">
        <v>17</v>
      </c>
    </row>
    <row r="8" spans="1:18" x14ac:dyDescent="0.45">
      <c r="A8" t="s">
        <v>18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B1" sqref="B1"/>
    </sheetView>
  </sheetViews>
  <sheetFormatPr baseColWidth="10" defaultRowHeight="14.25" x14ac:dyDescent="0.45"/>
  <cols>
    <col min="1" max="2" width="23.265625" customWidth="1"/>
    <col min="3" max="3" width="20" customWidth="1"/>
    <col min="4" max="8" width="13.1328125" customWidth="1"/>
  </cols>
  <sheetData>
    <row r="1" spans="1:3" x14ac:dyDescent="0.45">
      <c r="A1" s="3" t="s">
        <v>144</v>
      </c>
      <c r="B1" s="3" t="s">
        <v>145</v>
      </c>
      <c r="C1" s="3" t="s">
        <v>135</v>
      </c>
    </row>
    <row r="2" spans="1:3" x14ac:dyDescent="0.45">
      <c r="A2" s="19">
        <v>1001</v>
      </c>
      <c r="B2" s="2" t="s">
        <v>205</v>
      </c>
      <c r="C2" s="2">
        <v>10</v>
      </c>
    </row>
    <row r="3" spans="1:3" x14ac:dyDescent="0.45">
      <c r="A3" s="19">
        <v>1001</v>
      </c>
      <c r="B3" s="2" t="s">
        <v>205</v>
      </c>
      <c r="C3" s="2">
        <v>10</v>
      </c>
    </row>
    <row r="4" spans="1:3" x14ac:dyDescent="0.45">
      <c r="A4" s="19">
        <v>1002</v>
      </c>
      <c r="B4" s="2" t="s">
        <v>205</v>
      </c>
      <c r="C4" s="2">
        <v>10</v>
      </c>
    </row>
    <row r="5" spans="1:3" x14ac:dyDescent="0.45">
      <c r="A5" s="19">
        <v>1002</v>
      </c>
      <c r="B5" s="2" t="s">
        <v>206</v>
      </c>
      <c r="C5" s="2">
        <v>9.5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workbookViewId="0">
      <selection activeCell="C3" sqref="C3"/>
    </sheetView>
  </sheetViews>
  <sheetFormatPr baseColWidth="10" defaultColWidth="11.3984375" defaultRowHeight="14.25" x14ac:dyDescent="0.45"/>
  <cols>
    <col min="1" max="1" width="22.3984375" style="24" customWidth="1"/>
    <col min="2" max="2" width="14.86328125" style="24" customWidth="1"/>
    <col min="3" max="3" width="17.3984375" style="24" customWidth="1"/>
    <col min="4" max="4" width="16.86328125" style="24" customWidth="1"/>
    <col min="5" max="5" width="20.86328125" style="24" customWidth="1"/>
    <col min="6" max="6" width="21.3984375" style="24" customWidth="1"/>
    <col min="7" max="7" width="13.73046875" style="24" bestFit="1" customWidth="1"/>
    <col min="8" max="8" width="30.265625" style="24" customWidth="1"/>
    <col min="9" max="9" width="10.86328125" style="24" bestFit="1" customWidth="1"/>
    <col min="10" max="10" width="31.1328125" style="24" bestFit="1" customWidth="1"/>
    <col min="11" max="16384" width="11.3984375" style="24"/>
  </cols>
  <sheetData>
    <row r="1" spans="1:10" x14ac:dyDescent="0.45">
      <c r="A1" s="3" t="s">
        <v>144</v>
      </c>
      <c r="B1" s="3" t="s">
        <v>67</v>
      </c>
      <c r="C1" s="3" t="s">
        <v>68</v>
      </c>
      <c r="D1" s="3" t="s">
        <v>174</v>
      </c>
      <c r="E1" s="3" t="s">
        <v>137</v>
      </c>
      <c r="F1" s="3" t="s">
        <v>173</v>
      </c>
      <c r="G1" s="3" t="s">
        <v>138</v>
      </c>
      <c r="H1" s="3" t="s">
        <v>172</v>
      </c>
      <c r="I1" s="3" t="s">
        <v>95</v>
      </c>
      <c r="J1" s="3" t="s">
        <v>114</v>
      </c>
    </row>
    <row r="2" spans="1:10" x14ac:dyDescent="0.45">
      <c r="A2" s="25">
        <v>1002</v>
      </c>
      <c r="B2" s="20">
        <v>42914</v>
      </c>
      <c r="C2" s="19" t="s">
        <v>243</v>
      </c>
      <c r="D2" s="19">
        <v>1</v>
      </c>
      <c r="E2" s="19">
        <v>50</v>
      </c>
      <c r="F2" s="19">
        <v>3</v>
      </c>
      <c r="G2" s="19">
        <v>0</v>
      </c>
      <c r="H2" s="19"/>
      <c r="I2" s="19">
        <v>150</v>
      </c>
      <c r="J2" s="19" t="s">
        <v>229</v>
      </c>
    </row>
    <row r="3" spans="1:10" x14ac:dyDescent="0.45">
      <c r="A3" s="25">
        <v>1002</v>
      </c>
      <c r="B3" s="20">
        <v>42914</v>
      </c>
      <c r="C3" s="19" t="s">
        <v>243</v>
      </c>
      <c r="D3" s="19">
        <v>2</v>
      </c>
      <c r="E3" s="19">
        <v>30</v>
      </c>
      <c r="F3" s="19">
        <v>3</v>
      </c>
      <c r="G3" s="19">
        <v>0</v>
      </c>
      <c r="H3" s="19"/>
      <c r="I3" s="19">
        <v>150</v>
      </c>
      <c r="J3" s="19" t="s">
        <v>229</v>
      </c>
    </row>
    <row r="4" spans="1:10" x14ac:dyDescent="0.45">
      <c r="A4" s="25">
        <v>1002</v>
      </c>
      <c r="B4" s="20">
        <v>42914</v>
      </c>
      <c r="C4" s="19" t="s">
        <v>244</v>
      </c>
      <c r="D4" s="19">
        <v>1</v>
      </c>
      <c r="E4" s="19">
        <v>20</v>
      </c>
      <c r="F4" s="19">
        <v>3</v>
      </c>
      <c r="G4" s="19">
        <v>1</v>
      </c>
      <c r="H4" s="2" t="s">
        <v>241</v>
      </c>
      <c r="I4" s="19">
        <v>120</v>
      </c>
      <c r="J4" s="19" t="s">
        <v>229</v>
      </c>
    </row>
    <row r="5" spans="1:10" x14ac:dyDescent="0.45">
      <c r="A5" s="25">
        <v>1002</v>
      </c>
      <c r="B5" s="20">
        <v>42914</v>
      </c>
      <c r="C5" s="19" t="s">
        <v>244</v>
      </c>
      <c r="D5" s="19">
        <v>2</v>
      </c>
      <c r="E5" s="19">
        <v>35</v>
      </c>
      <c r="F5" s="19">
        <v>5</v>
      </c>
      <c r="G5" s="19">
        <v>2</v>
      </c>
      <c r="H5" s="2" t="s">
        <v>242</v>
      </c>
      <c r="I5" s="19">
        <v>120</v>
      </c>
      <c r="J5" s="19" t="s">
        <v>229</v>
      </c>
    </row>
    <row r="6" spans="1:10" x14ac:dyDescent="0.45">
      <c r="A6" s="25">
        <v>1002</v>
      </c>
      <c r="B6" s="20">
        <v>42914</v>
      </c>
      <c r="C6" s="19" t="s">
        <v>244</v>
      </c>
      <c r="D6" s="19">
        <v>3</v>
      </c>
      <c r="E6" s="19">
        <v>35</v>
      </c>
      <c r="F6" s="19">
        <v>7</v>
      </c>
      <c r="G6" s="19">
        <v>0</v>
      </c>
      <c r="H6" s="19"/>
      <c r="I6" s="19">
        <v>200</v>
      </c>
      <c r="J6" s="19" t="s">
        <v>229</v>
      </c>
    </row>
    <row r="7" spans="1:10" x14ac:dyDescent="0.45">
      <c r="A7" s="25">
        <v>1002</v>
      </c>
      <c r="B7" s="20">
        <v>42914</v>
      </c>
      <c r="C7" s="19" t="s">
        <v>245</v>
      </c>
      <c r="D7" s="19">
        <v>4</v>
      </c>
      <c r="E7" s="19">
        <v>40</v>
      </c>
      <c r="F7" s="19">
        <v>4</v>
      </c>
      <c r="G7" s="19">
        <v>0</v>
      </c>
      <c r="H7" s="19"/>
      <c r="I7" s="19">
        <v>200</v>
      </c>
      <c r="J7" s="19" t="s">
        <v>229</v>
      </c>
    </row>
    <row r="10" spans="1:10" x14ac:dyDescent="0.45">
      <c r="A10" s="26" t="s">
        <v>16</v>
      </c>
    </row>
    <row r="11" spans="1:10" x14ac:dyDescent="0.45">
      <c r="A11" s="27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workbookViewId="0"/>
  </sheetViews>
  <sheetFormatPr baseColWidth="10" defaultRowHeight="14.25" x14ac:dyDescent="0.45"/>
  <cols>
    <col min="1" max="1" width="22" customWidth="1"/>
    <col min="2" max="2" width="18.3984375" customWidth="1"/>
    <col min="3" max="3" width="20.265625" customWidth="1"/>
    <col min="4" max="4" width="18" customWidth="1"/>
    <col min="5" max="5" width="19.265625" customWidth="1"/>
    <col min="6" max="8" width="13.1328125" customWidth="1"/>
  </cols>
  <sheetData>
    <row r="1" spans="1:5" x14ac:dyDescent="0.45">
      <c r="A1" s="3" t="s">
        <v>144</v>
      </c>
      <c r="B1" s="3" t="s">
        <v>176</v>
      </c>
      <c r="C1" s="3" t="s">
        <v>68</v>
      </c>
      <c r="D1" s="3" t="s">
        <v>174</v>
      </c>
      <c r="E1" s="3" t="s">
        <v>177</v>
      </c>
    </row>
    <row r="2" spans="1:5" x14ac:dyDescent="0.45">
      <c r="A2" s="25">
        <v>1002</v>
      </c>
      <c r="B2" s="20">
        <v>42914</v>
      </c>
      <c r="C2" s="19" t="s">
        <v>243</v>
      </c>
      <c r="D2" s="2">
        <v>1</v>
      </c>
      <c r="E2" s="2">
        <v>1</v>
      </c>
    </row>
    <row r="3" spans="1:5" x14ac:dyDescent="0.45">
      <c r="A3" s="25">
        <v>1002</v>
      </c>
      <c r="B3" s="20">
        <v>42914</v>
      </c>
      <c r="C3" s="19" t="s">
        <v>243</v>
      </c>
      <c r="D3" s="2">
        <v>1</v>
      </c>
      <c r="E3" s="2">
        <v>2</v>
      </c>
    </row>
    <row r="4" spans="1:5" x14ac:dyDescent="0.45">
      <c r="A4" s="25">
        <v>1002</v>
      </c>
      <c r="B4" s="20">
        <v>42914</v>
      </c>
      <c r="C4" s="19" t="s">
        <v>243</v>
      </c>
      <c r="D4" s="2">
        <v>1</v>
      </c>
      <c r="E4" s="2">
        <v>3</v>
      </c>
    </row>
    <row r="5" spans="1:5" x14ac:dyDescent="0.45">
      <c r="A5" s="25">
        <v>1002</v>
      </c>
      <c r="B5" s="20">
        <v>42914</v>
      </c>
      <c r="C5" s="19" t="s">
        <v>243</v>
      </c>
      <c r="D5" s="2">
        <v>1</v>
      </c>
      <c r="E5" s="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GridLines="0" workbookViewId="0">
      <selection activeCell="B1" sqref="B1"/>
    </sheetView>
  </sheetViews>
  <sheetFormatPr baseColWidth="10" defaultRowHeight="14.25" x14ac:dyDescent="0.45"/>
  <cols>
    <col min="1" max="1" width="15.265625" customWidth="1"/>
    <col min="2" max="2" width="17" customWidth="1"/>
    <col min="3" max="3" width="11.265625" customWidth="1"/>
    <col min="4" max="4" width="11.86328125" customWidth="1"/>
    <col min="5" max="5" width="16.265625" customWidth="1"/>
    <col min="6" max="6" width="15" customWidth="1"/>
    <col min="7" max="7" width="16.3984375" customWidth="1"/>
    <col min="8" max="8" width="25.59765625" customWidth="1"/>
  </cols>
  <sheetData>
    <row r="1" spans="1:8" x14ac:dyDescent="0.45">
      <c r="A1" s="3" t="s">
        <v>96</v>
      </c>
      <c r="B1" s="3" t="s">
        <v>108</v>
      </c>
      <c r="C1" s="3" t="s">
        <v>45</v>
      </c>
      <c r="D1" s="3" t="s">
        <v>98</v>
      </c>
      <c r="E1" s="3" t="s">
        <v>100</v>
      </c>
      <c r="F1" s="3" t="s">
        <v>104</v>
      </c>
      <c r="G1" s="3" t="s">
        <v>102</v>
      </c>
      <c r="H1" s="3" t="s">
        <v>101</v>
      </c>
    </row>
    <row r="2" spans="1:8" x14ac:dyDescent="0.45">
      <c r="A2" s="5"/>
      <c r="B2" s="2"/>
      <c r="C2" s="2"/>
      <c r="D2" s="1"/>
      <c r="E2" s="1"/>
      <c r="F2" s="1"/>
      <c r="G2" s="1"/>
      <c r="H2" s="1"/>
    </row>
    <row r="3" spans="1:8" x14ac:dyDescent="0.45">
      <c r="A3" s="5"/>
      <c r="B3" s="2"/>
      <c r="C3" s="2"/>
      <c r="D3" s="1"/>
      <c r="E3" s="1"/>
      <c r="F3" s="1"/>
      <c r="G3" s="1"/>
      <c r="H3" s="1"/>
    </row>
    <row r="4" spans="1:8" x14ac:dyDescent="0.45">
      <c r="A4" s="5"/>
      <c r="B4" s="2"/>
      <c r="C4" s="2"/>
      <c r="D4" s="1"/>
      <c r="E4" s="1"/>
      <c r="F4" s="1"/>
      <c r="G4" s="1"/>
      <c r="H4" s="1"/>
    </row>
    <row r="5" spans="1:8" x14ac:dyDescent="0.45">
      <c r="A5" s="5"/>
      <c r="B5" s="2"/>
      <c r="C5" s="2"/>
      <c r="D5" s="1"/>
      <c r="E5" s="1"/>
      <c r="F5" s="1"/>
      <c r="G5" s="1"/>
      <c r="H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C7" sqref="C7"/>
    </sheetView>
  </sheetViews>
  <sheetFormatPr baseColWidth="10" defaultRowHeight="14.25" x14ac:dyDescent="0.45"/>
  <cols>
    <col min="1" max="1" width="18.86328125" customWidth="1"/>
    <col min="2" max="2" width="14.265625" customWidth="1"/>
    <col min="3" max="3" width="19.265625" customWidth="1"/>
    <col min="4" max="8" width="13.1328125" customWidth="1"/>
  </cols>
  <sheetData>
    <row r="1" spans="1:3" x14ac:dyDescent="0.45">
      <c r="A1" s="3" t="s">
        <v>110</v>
      </c>
      <c r="B1" s="3" t="s">
        <v>111</v>
      </c>
      <c r="C1" s="3" t="s">
        <v>123</v>
      </c>
    </row>
    <row r="2" spans="1:3" x14ac:dyDescent="0.45">
      <c r="A2" s="5" t="s">
        <v>229</v>
      </c>
      <c r="B2" s="2" t="s">
        <v>246</v>
      </c>
      <c r="C2" s="2" t="s">
        <v>221</v>
      </c>
    </row>
    <row r="3" spans="1:3" x14ac:dyDescent="0.45">
      <c r="A3" s="5" t="s">
        <v>250</v>
      </c>
      <c r="B3" s="2" t="s">
        <v>247</v>
      </c>
      <c r="C3" s="21" t="s">
        <v>228</v>
      </c>
    </row>
    <row r="4" spans="1:3" x14ac:dyDescent="0.45">
      <c r="A4" s="5"/>
      <c r="B4" s="2"/>
      <c r="C4" s="2"/>
    </row>
    <row r="5" spans="1:3" x14ac:dyDescent="0.45">
      <c r="A5" s="5"/>
      <c r="B5" s="2"/>
      <c r="C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activeCell="B4" sqref="B4"/>
    </sheetView>
  </sheetViews>
  <sheetFormatPr baseColWidth="10" defaultRowHeight="14.25" x14ac:dyDescent="0.45"/>
  <cols>
    <col min="1" max="1" width="18.86328125" customWidth="1"/>
    <col min="2" max="2" width="33.265625" customWidth="1"/>
    <col min="3" max="7" width="13.1328125" customWidth="1"/>
  </cols>
  <sheetData>
    <row r="1" spans="1:2" x14ac:dyDescent="0.45">
      <c r="A1" s="3" t="s">
        <v>113</v>
      </c>
      <c r="B1" s="3" t="s">
        <v>73</v>
      </c>
    </row>
    <row r="2" spans="1:2" x14ac:dyDescent="0.45">
      <c r="A2" s="5" t="s">
        <v>246</v>
      </c>
      <c r="B2" s="2" t="s">
        <v>248</v>
      </c>
    </row>
    <row r="3" spans="1:2" x14ac:dyDescent="0.45">
      <c r="A3" s="5" t="s">
        <v>247</v>
      </c>
      <c r="B3" s="2" t="s">
        <v>249</v>
      </c>
    </row>
    <row r="4" spans="1:2" x14ac:dyDescent="0.45">
      <c r="A4" s="5"/>
      <c r="B4" s="2"/>
    </row>
    <row r="5" spans="1:2" x14ac:dyDescent="0.45">
      <c r="A5" s="5"/>
      <c r="B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zoomScale="90" zoomScaleNormal="90" workbookViewId="0">
      <selection activeCell="F2" sqref="F2"/>
    </sheetView>
  </sheetViews>
  <sheetFormatPr baseColWidth="10" defaultRowHeight="14.25" x14ac:dyDescent="0.45"/>
  <cols>
    <col min="1" max="1" width="29.1328125" customWidth="1"/>
    <col min="2" max="2" width="18" bestFit="1" customWidth="1"/>
    <col min="3" max="3" width="21.265625" bestFit="1" customWidth="1"/>
    <col min="4" max="4" width="17" bestFit="1" customWidth="1"/>
    <col min="5" max="5" width="30.1328125" bestFit="1" customWidth="1"/>
    <col min="6" max="6" width="24.73046875" bestFit="1" customWidth="1"/>
    <col min="7" max="7" width="18.86328125" bestFit="1" customWidth="1"/>
    <col min="8" max="8" width="20.1328125" bestFit="1" customWidth="1"/>
    <col min="9" max="9" width="15.73046875" bestFit="1" customWidth="1"/>
    <col min="10" max="10" width="17.86328125" customWidth="1"/>
    <col min="11" max="11" width="28.3984375" bestFit="1" customWidth="1"/>
    <col min="12" max="12" width="17.86328125" bestFit="1" customWidth="1"/>
    <col min="13" max="13" width="25.86328125" bestFit="1" customWidth="1"/>
  </cols>
  <sheetData>
    <row r="1" spans="1:12" ht="18" x14ac:dyDescent="0.55000000000000004">
      <c r="A1" s="11" t="s">
        <v>11</v>
      </c>
    </row>
    <row r="3" spans="1:12" x14ac:dyDescent="0.45">
      <c r="A3" s="8" t="s">
        <v>8</v>
      </c>
    </row>
    <row r="5" spans="1:12" x14ac:dyDescent="0.45">
      <c r="A5" s="3" t="s">
        <v>12</v>
      </c>
      <c r="B5" s="3" t="s">
        <v>0</v>
      </c>
      <c r="C5" s="3" t="s">
        <v>13</v>
      </c>
      <c r="D5" s="3" t="s">
        <v>19</v>
      </c>
      <c r="E5" s="3" t="s">
        <v>14</v>
      </c>
      <c r="F5" s="4" t="s">
        <v>15</v>
      </c>
      <c r="G5" s="7" t="s">
        <v>4</v>
      </c>
      <c r="H5" s="7" t="s">
        <v>9</v>
      </c>
      <c r="I5" s="7" t="s">
        <v>10</v>
      </c>
      <c r="J5" s="7" t="s">
        <v>24</v>
      </c>
      <c r="K5" s="7" t="s">
        <v>25</v>
      </c>
      <c r="L5" s="7" t="s">
        <v>26</v>
      </c>
    </row>
    <row r="6" spans="1:12" x14ac:dyDescent="0.45">
      <c r="A6" s="2">
        <v>1001</v>
      </c>
      <c r="B6" s="5">
        <v>42826</v>
      </c>
      <c r="C6" s="2" t="s">
        <v>1</v>
      </c>
      <c r="D6" s="2">
        <v>70</v>
      </c>
      <c r="E6" s="2">
        <v>18</v>
      </c>
      <c r="F6" s="5">
        <v>42840</v>
      </c>
      <c r="G6" s="2">
        <v>65</v>
      </c>
      <c r="H6" s="2">
        <f>D6-G6</f>
        <v>5</v>
      </c>
      <c r="I6" s="9">
        <f>G6/D6</f>
        <v>0.9285714285714286</v>
      </c>
      <c r="J6" s="2">
        <v>4</v>
      </c>
      <c r="K6" s="10">
        <f xml:space="preserve"> G6/J6</f>
        <v>16.25</v>
      </c>
      <c r="L6" s="2">
        <v>3</v>
      </c>
    </row>
    <row r="9" spans="1:12" x14ac:dyDescent="0.45">
      <c r="A9" s="8" t="s">
        <v>7</v>
      </c>
    </row>
    <row r="11" spans="1:12" x14ac:dyDescent="0.45">
      <c r="A11" s="3" t="s">
        <v>12</v>
      </c>
      <c r="B11" s="3" t="s">
        <v>0</v>
      </c>
      <c r="C11" s="3" t="s">
        <v>13</v>
      </c>
      <c r="D11" s="3" t="s">
        <v>19</v>
      </c>
      <c r="E11" s="3" t="s">
        <v>14</v>
      </c>
      <c r="F11" s="4" t="s">
        <v>6</v>
      </c>
      <c r="G11" s="7" t="s">
        <v>4</v>
      </c>
      <c r="H11" s="7" t="s">
        <v>9</v>
      </c>
      <c r="I11" s="7" t="s">
        <v>10</v>
      </c>
      <c r="J11" s="7" t="s">
        <v>24</v>
      </c>
      <c r="K11" s="7" t="s">
        <v>25</v>
      </c>
      <c r="L11" s="7" t="s">
        <v>26</v>
      </c>
    </row>
    <row r="12" spans="1:12" x14ac:dyDescent="0.45">
      <c r="A12" s="2">
        <v>1002</v>
      </c>
      <c r="B12" s="5">
        <v>42826</v>
      </c>
      <c r="C12" s="2" t="s">
        <v>2</v>
      </c>
      <c r="D12" s="2">
        <v>60</v>
      </c>
      <c r="E12" s="2">
        <v>18</v>
      </c>
      <c r="F12" s="2" t="s">
        <v>5</v>
      </c>
      <c r="G12" s="2">
        <v>30</v>
      </c>
      <c r="H12" s="2">
        <f>D12-G12</f>
        <v>30</v>
      </c>
      <c r="I12" s="9">
        <f>G12/D12</f>
        <v>0.5</v>
      </c>
      <c r="J12" s="2">
        <v>2</v>
      </c>
      <c r="K12" s="10">
        <f xml:space="preserve"> G12/J12</f>
        <v>15</v>
      </c>
      <c r="L12" s="2">
        <v>0</v>
      </c>
    </row>
    <row r="13" spans="1:12" x14ac:dyDescent="0.45">
      <c r="A13" s="2">
        <v>1003</v>
      </c>
      <c r="B13" s="5">
        <v>42840</v>
      </c>
      <c r="C13" s="2" t="s">
        <v>1</v>
      </c>
      <c r="D13" s="2">
        <v>80</v>
      </c>
      <c r="E13" s="2">
        <v>18</v>
      </c>
      <c r="F13" s="2" t="s">
        <v>5</v>
      </c>
      <c r="G13" s="2">
        <v>0</v>
      </c>
      <c r="H13" s="2">
        <f t="shared" ref="H13:H14" si="0">D13-G13</f>
        <v>80</v>
      </c>
      <c r="I13" s="9">
        <f t="shared" ref="I13:I14" si="1">G13/D13</f>
        <v>0</v>
      </c>
      <c r="J13" s="2">
        <v>0</v>
      </c>
      <c r="K13" s="10"/>
      <c r="L13" s="2">
        <v>0</v>
      </c>
    </row>
    <row r="14" spans="1:12" x14ac:dyDescent="0.45">
      <c r="A14" s="2">
        <v>1004</v>
      </c>
      <c r="B14" s="5">
        <v>42856</v>
      </c>
      <c r="C14" s="2" t="s">
        <v>2</v>
      </c>
      <c r="D14" s="2">
        <v>30</v>
      </c>
      <c r="E14" s="2">
        <v>18</v>
      </c>
      <c r="F14" s="2" t="s">
        <v>5</v>
      </c>
      <c r="G14" s="2">
        <v>0</v>
      </c>
      <c r="H14" s="2">
        <f t="shared" si="0"/>
        <v>30</v>
      </c>
      <c r="I14" s="9">
        <f t="shared" si="1"/>
        <v>0</v>
      </c>
      <c r="J14" s="2">
        <v>0</v>
      </c>
      <c r="K14" s="10"/>
      <c r="L14" s="2">
        <v>0</v>
      </c>
    </row>
    <row r="18" spans="1:5" x14ac:dyDescent="0.45">
      <c r="A18" s="8" t="s">
        <v>30</v>
      </c>
    </row>
    <row r="20" spans="1:5" x14ac:dyDescent="0.45">
      <c r="A20" s="3" t="s">
        <v>3</v>
      </c>
      <c r="B20" s="3" t="s">
        <v>27</v>
      </c>
      <c r="C20" s="3" t="s">
        <v>21</v>
      </c>
      <c r="D20" s="7" t="s">
        <v>28</v>
      </c>
      <c r="E20" s="6" t="s">
        <v>29</v>
      </c>
    </row>
    <row r="21" spans="1:5" x14ac:dyDescent="0.45">
      <c r="A21" s="5">
        <v>42827</v>
      </c>
      <c r="B21" s="2">
        <f>12*3</f>
        <v>36</v>
      </c>
      <c r="C21" s="2" t="s">
        <v>22</v>
      </c>
      <c r="D21" s="2">
        <v>35</v>
      </c>
      <c r="E21" s="12">
        <f>((D21/B21)-1)*-1</f>
        <v>2.777777777777779E-2</v>
      </c>
    </row>
    <row r="22" spans="1:5" x14ac:dyDescent="0.45">
      <c r="A22" s="5">
        <v>42827</v>
      </c>
      <c r="B22" s="2">
        <f>12*3</f>
        <v>36</v>
      </c>
      <c r="C22" s="2" t="s">
        <v>23</v>
      </c>
      <c r="D22" s="2">
        <v>30</v>
      </c>
      <c r="E22" s="12">
        <f>((D22/B22)-1)*-1</f>
        <v>0.16666666666666663</v>
      </c>
    </row>
    <row r="23" spans="1:5" x14ac:dyDescent="0.45">
      <c r="A23" s="5">
        <v>42828</v>
      </c>
      <c r="B23" s="2">
        <f t="shared" ref="B23" si="2">12*3</f>
        <v>36</v>
      </c>
      <c r="C23" s="2" t="s">
        <v>22</v>
      </c>
      <c r="D23" s="2">
        <v>15</v>
      </c>
      <c r="E23" s="12">
        <f>((D23/B23)-1)*-1</f>
        <v>0.58333333333333326</v>
      </c>
    </row>
    <row r="24" spans="1:5" x14ac:dyDescent="0.45">
      <c r="A24" s="5">
        <v>42828</v>
      </c>
      <c r="B24" s="2">
        <f t="shared" ref="B24" si="3">6*3</f>
        <v>18</v>
      </c>
      <c r="C24" s="2" t="s">
        <v>23</v>
      </c>
      <c r="D24" s="2">
        <v>15</v>
      </c>
      <c r="E24" s="12">
        <f>((D24/B24)-1)*-1</f>
        <v>0.16666666666666663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Diccionario de Datos</vt:lpstr>
      <vt:lpstr>1. Turnos</vt:lpstr>
      <vt:lpstr>2. Mesas</vt:lpstr>
      <vt:lpstr>3. MotivosHorasPerdidas</vt:lpstr>
      <vt:lpstr>4. UnidadMedida</vt:lpstr>
      <vt:lpstr>5. StockAjustesMotivos</vt:lpstr>
      <vt:lpstr>6. Empresas</vt:lpstr>
      <vt:lpstr>7. EmpresasOperarios</vt:lpstr>
      <vt:lpstr>8. Dotacion solicitada</vt:lpstr>
      <vt:lpstr>9. InsumosProductos</vt:lpstr>
      <vt:lpstr>10. Kits</vt:lpstr>
      <vt:lpstr>11. FormulasKits</vt:lpstr>
      <vt:lpstr>12. Promociones</vt:lpstr>
      <vt:lpstr>13. PromocionesEmpresas</vt:lpstr>
      <vt:lpstr>14. Avance diario</vt:lpstr>
      <vt:lpstr>15. AvanceDiarioOperarios</vt:lpstr>
      <vt:lpstr>16. StockAjustes</vt:lpstr>
      <vt:lpstr>17. Usuarios</vt:lpstr>
      <vt:lpstr>18. UsuariosPerfiles</vt:lpstr>
      <vt:lpstr>Reporting a DEFINIR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Curi Carlos</dc:creator>
  <cp:lastModifiedBy>Martin Rodriguez</cp:lastModifiedBy>
  <dcterms:created xsi:type="dcterms:W3CDTF">2013-05-02T14:40:35Z</dcterms:created>
  <dcterms:modified xsi:type="dcterms:W3CDTF">2017-07-26T14:59:51Z</dcterms:modified>
</cp:coreProperties>
</file>