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<sst xmlns="http://schemas.openxmlformats.org/spreadsheetml/2006/main" count="74" uniqueCount="64">
  <si>
    <t>Datorer och tillbehör</t>
  </si>
  <si>
    <t>Antal</t>
  </si>
  <si>
    <t>Pris (Kr)</t>
  </si>
  <si>
    <t>Summa (Kr)</t>
  </si>
  <si>
    <t>Länk</t>
  </si>
  <si>
    <t>HP EliteDesk 800 G4 MT Workstation Edition</t>
  </si>
  <si>
    <t>https://www.dustin.se/product/5011102210/elitedesk-800-g4-mt-workstation-edition</t>
  </si>
  <si>
    <t>HP Elitebook 840 G5</t>
  </si>
  <si>
    <t>https://www.dustin.se/product/5011067694/elitebook-840-g5</t>
  </si>
  <si>
    <t>HP EliteDisplay S270n</t>
  </si>
  <si>
    <t>https://www.dustin.se/product/5011078262/elitedisplay-s270n</t>
  </si>
  <si>
    <t>HP Thunderbolt Dock 120W G2</t>
  </si>
  <si>
    <t>https://www.dustin.se/product/5011083326/thunderbolt-dock-120w-g2</t>
  </si>
  <si>
    <t>Wacom Intuos Pro Medium Paper Edition</t>
  </si>
  <si>
    <t>https://www.dustin.se/product/5011004309/intuos-pro-medium-paper-edition</t>
  </si>
  <si>
    <t>Contour Design Unimouse</t>
  </si>
  <si>
    <t>https://www.dustin.se/product/5011051976/unimouse</t>
  </si>
  <si>
    <t>Logitech K740</t>
  </si>
  <si>
    <t>https://www.dustin.se/product/5010749127/k740</t>
  </si>
  <si>
    <t>Plantronics Backbeat GO 600</t>
  </si>
  <si>
    <t>https://www.dustin.se/product/5011082402/backbeat-go-600</t>
  </si>
  <si>
    <t>Voxicon Mousepad</t>
  </si>
  <si>
    <t>https://www.dustin.se/product/5011041800/mousepad</t>
  </si>
  <si>
    <t>Totalt /person</t>
  </si>
  <si>
    <t>Totalt för 20 personer</t>
  </si>
  <si>
    <t>Server</t>
  </si>
  <si>
    <t>Pris (kr)</t>
  </si>
  <si>
    <t>Summa (kr)</t>
  </si>
  <si>
    <t>HPE ProLiant DL360 Gen10 Performance</t>
  </si>
  <si>
    <t>https://www.dustin.se/product/5011080262/emc-poweredge-r540</t>
  </si>
  <si>
    <t>APC Netshelter Sv Rack 600X1060 42U</t>
  </si>
  <si>
    <t>https://www.dustin.se/product/5010781553/netshelter-sv-rack-600x1060-42u</t>
  </si>
  <si>
    <t>Microsoft Windows Server 2019 Standard</t>
  </si>
  <si>
    <t>https://www.dustin.se/product/5011112667/windows-server-2019-standard</t>
  </si>
  <si>
    <t>Dell Hårddisk</t>
  </si>
  <si>
    <t>https://www.dustin.se/product/5011081133/harddisk</t>
  </si>
  <si>
    <t>APC Smart-UPS X 3000 Rack/Tower LCD</t>
  </si>
  <si>
    <t>https://www.dustin.se/product/5010620593/smart-ups-x-3000-racktower-lcd</t>
  </si>
  <si>
    <t>Totalt för server</t>
  </si>
  <si>
    <t>Övrigt</t>
  </si>
  <si>
    <t>MakerBot Replicator Z18 3D Printer</t>
  </si>
  <si>
    <t>https://www.dustin.se/product/5010782856/replicator-z18-3d-printer</t>
  </si>
  <si>
    <t>BenQ MH750 DLP-projektor</t>
  </si>
  <si>
    <t>https://www.dustin.se/product/5010995992/mh750-dlp-projektor</t>
  </si>
  <si>
    <t>Multibrackets Projektorduk Motor 200x112 16:9 90"</t>
  </si>
  <si>
    <t>https://www.dustin.se/product/5010092138/projektorduk-motor-200x112-169-90</t>
  </si>
  <si>
    <t>HP Designjet T520 91.4cm (36")</t>
  </si>
  <si>
    <t>https://www.dustin.se/product/5011057852/designjet-t520-914cm-36</t>
  </si>
  <si>
    <t>Lasermaskin RS700X</t>
  </si>
  <si>
    <t>https://www.industritorget.se/objekt/Lasermaskin+RS700X/19382/</t>
  </si>
  <si>
    <t>MakerBot Replicator Mini+ 3D Printer</t>
  </si>
  <si>
    <t>https://www.dustin.se/product/5010994661/replicator-mini-3d-printer</t>
  </si>
  <si>
    <t>HP Color LaserJet Pro MFP M280nw</t>
  </si>
  <si>
    <t>https://www.dustin.se/product/5011045160/color-laserjet-pro-mfp-m280nw</t>
  </si>
  <si>
    <t>Totalt för övrigt</t>
  </si>
  <si>
    <t>Nätverk</t>
  </si>
  <si>
    <t>HPE Msr3024</t>
  </si>
  <si>
    <t>https://www.dustin.se/product/5010901381/msr3024</t>
  </si>
  <si>
    <t>HPE OfficeConnect 1850 48xGbit, 4XGT Web-mgd Switch</t>
  </si>
  <si>
    <t>https://www.dustin.se/product/5011029477/officeconnect-1850-48xgbit-4xgt-web-mgd-switch</t>
  </si>
  <si>
    <t>HPE OfficeConnect OC20 Dual Radio 802.11ac accesspunkt 5-pack</t>
  </si>
  <si>
    <t>https://www.dustin.se/product/5011064563/officeconnect-oc20-dual-radio-80211ac-accesspunkt-5-pack</t>
  </si>
  <si>
    <t>Totalt för nätverk</t>
  </si>
  <si>
    <t>Totalt för allt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</si>
</sst>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kr-41D]"/>
  </numFmts>
  <fonts count="9">
    <font>
      <sz val="10.0"/>
      <color rgb="FF000000"/>
      <name val="Arial"/>
    </font>
    <font>
      <b/>
      <name val="Arial"/>
    </font>
    <font>
      <name val="Arial"/>
    </font>
    <font>
      <sz val="10.0"/>
      <name val="Arial"/>
    </font>
    <font>
      <u/>
      <color rgb="FF0000FF"/>
      <name val="Arial"/>
    </font>
    <font>
      <u/>
      <color rgb="FF0000FF"/>
    </font>
    <font>
      <u/>
      <color rgb="FF0000FF"/>
      <name val="Arial"/>
    </font>
    <font/>
    <font>
      <b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FCFC"/>
        <bgColor rgb="FFFCFCFC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/>
    </xf>
    <xf borderId="0" fillId="0" fontId="4" numFmtId="0" xfId="0" applyAlignment="1" applyFont="1">
      <alignment readingOrder="0"/>
    </xf>
    <xf borderId="0" fillId="2" fontId="0" numFmtId="164" xfId="0" applyAlignment="1" applyFill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5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0" xfId="0" applyAlignment="1" applyFont="1">
      <alignment horizontal="center"/>
    </xf>
    <xf borderId="0" fillId="3" fontId="2" numFmtId="164" xfId="0" applyAlignment="1" applyFill="1" applyFont="1" applyNumberForma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7" numFmtId="164" xfId="0" applyAlignment="1" applyFont="1" applyNumberFormat="1">
      <alignment horizontal="center" readingOrder="0"/>
    </xf>
    <xf borderId="0" fillId="0" fontId="7" numFmtId="164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ustin.se/product/5010994661/replicator-mini-3d-printer" TargetMode="External"/><Relationship Id="rId22" Type="http://schemas.openxmlformats.org/officeDocument/2006/relationships/hyperlink" Target="https://www.dustin.se/product/5010901381/msr3024" TargetMode="External"/><Relationship Id="rId21" Type="http://schemas.openxmlformats.org/officeDocument/2006/relationships/hyperlink" Target="https://www.dustin.se/product/5011045160/color-laserjet-pro-mfp-m280nw" TargetMode="External"/><Relationship Id="rId24" Type="http://schemas.openxmlformats.org/officeDocument/2006/relationships/hyperlink" Target="https://www.dustin.se/product/5011064563/officeconnect-oc20-dual-radio-80211ac-accesspunkt-5-pack" TargetMode="External"/><Relationship Id="rId23" Type="http://schemas.openxmlformats.org/officeDocument/2006/relationships/hyperlink" Target="https://www.dustin.se/product/5011029477/officeconnect-1850-48xgbit-4xgt-web-mgd-switch" TargetMode="External"/><Relationship Id="rId1" Type="http://schemas.openxmlformats.org/officeDocument/2006/relationships/hyperlink" Target="https://www.dustin.se/product/5011102210/elitedesk-800-g4-mt-workstation-edition" TargetMode="External"/><Relationship Id="rId2" Type="http://schemas.openxmlformats.org/officeDocument/2006/relationships/hyperlink" Target="https://www.dustin.se/product/5011067694/elitebook-840-g5" TargetMode="External"/><Relationship Id="rId3" Type="http://schemas.openxmlformats.org/officeDocument/2006/relationships/hyperlink" Target="https://www.dustin.se/product/5011078262/elitedisplay-s270n" TargetMode="External"/><Relationship Id="rId4" Type="http://schemas.openxmlformats.org/officeDocument/2006/relationships/hyperlink" Target="https://www.dustin.se/product/5011083326/thunderbolt-dock-120w-g2" TargetMode="External"/><Relationship Id="rId9" Type="http://schemas.openxmlformats.org/officeDocument/2006/relationships/hyperlink" Target="https://www.dustin.se/product/5011041800/mousepad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www.dustin.se/product/5011004309/intuos-pro-medium-paper-edition" TargetMode="External"/><Relationship Id="rId6" Type="http://schemas.openxmlformats.org/officeDocument/2006/relationships/hyperlink" Target="https://www.dustin.se/product/5011051976/unimouse" TargetMode="External"/><Relationship Id="rId7" Type="http://schemas.openxmlformats.org/officeDocument/2006/relationships/hyperlink" Target="https://www.dustin.se/product/5010749127/k740" TargetMode="External"/><Relationship Id="rId8" Type="http://schemas.openxmlformats.org/officeDocument/2006/relationships/hyperlink" Target="https://www.dustin.se/product/5011082402/backbeat-go-600" TargetMode="External"/><Relationship Id="rId11" Type="http://schemas.openxmlformats.org/officeDocument/2006/relationships/hyperlink" Target="https://www.dustin.se/product/5010781553/netshelter-sv-rack-600x1060-42u" TargetMode="External"/><Relationship Id="rId10" Type="http://schemas.openxmlformats.org/officeDocument/2006/relationships/hyperlink" Target="https://www.dustin.se/product/5011080262/emc-poweredge-r540" TargetMode="External"/><Relationship Id="rId13" Type="http://schemas.openxmlformats.org/officeDocument/2006/relationships/hyperlink" Target="https://www.dustin.se/product/5011081133/harddisk" TargetMode="External"/><Relationship Id="rId12" Type="http://schemas.openxmlformats.org/officeDocument/2006/relationships/hyperlink" Target="https://www.dustin.se/product/5011112667/windows-server-2019-standard" TargetMode="External"/><Relationship Id="rId15" Type="http://schemas.openxmlformats.org/officeDocument/2006/relationships/hyperlink" Target="https://www.dustin.se/product/5010782856/replicator-z18-3d-printer" TargetMode="External"/><Relationship Id="rId14" Type="http://schemas.openxmlformats.org/officeDocument/2006/relationships/hyperlink" Target="https://www.dustin.se/product/5010620593/smart-ups-x-3000-racktower-lcd" TargetMode="External"/><Relationship Id="rId17" Type="http://schemas.openxmlformats.org/officeDocument/2006/relationships/hyperlink" Target="https://www.dustin.se/product/5010092138/projektorduk-motor-200x112-169-90" TargetMode="External"/><Relationship Id="rId16" Type="http://schemas.openxmlformats.org/officeDocument/2006/relationships/hyperlink" Target="https://www.dustin.se/product/5010995992/mh750-dlp-projektor" TargetMode="External"/><Relationship Id="rId19" Type="http://schemas.openxmlformats.org/officeDocument/2006/relationships/hyperlink" Target="https://www.industritorget.se/objekt/Lasermaskin+RS700X/19382/" TargetMode="External"/><Relationship Id="rId18" Type="http://schemas.openxmlformats.org/officeDocument/2006/relationships/hyperlink" Target="https://www.dustin.se/product/5011057852/designjet-t520-914cm-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7.14"/>
    <col customWidth="1" min="4" max="4" width="19.86"/>
    <col customWidth="1" min="5" max="5" width="8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v>1.0</v>
      </c>
      <c r="C2" s="4">
        <v>19999.0</v>
      </c>
      <c r="D2" s="5">
        <f t="shared" ref="D2:D10" si="1">sum(B2*C2)</f>
        <v>19999</v>
      </c>
      <c r="E2" s="6" t="s">
        <v>6</v>
      </c>
    </row>
    <row r="3">
      <c r="A3" s="2" t="s">
        <v>7</v>
      </c>
      <c r="B3" s="3">
        <v>1.0</v>
      </c>
      <c r="C3" s="4">
        <v>16499.0</v>
      </c>
      <c r="D3" s="5">
        <f t="shared" si="1"/>
        <v>16499</v>
      </c>
      <c r="E3" s="6" t="s">
        <v>8</v>
      </c>
    </row>
    <row r="4">
      <c r="A4" s="2" t="s">
        <v>9</v>
      </c>
      <c r="B4" s="3">
        <v>2.0</v>
      </c>
      <c r="C4" s="4">
        <v>4599.0</v>
      </c>
      <c r="D4" s="5">
        <f t="shared" si="1"/>
        <v>9198</v>
      </c>
      <c r="E4" s="6" t="s">
        <v>10</v>
      </c>
    </row>
    <row r="5">
      <c r="A5" s="2" t="s">
        <v>11</v>
      </c>
      <c r="B5" s="3">
        <v>1.0</v>
      </c>
      <c r="C5" s="4">
        <v>2199.0</v>
      </c>
      <c r="D5" s="5">
        <f t="shared" si="1"/>
        <v>2199</v>
      </c>
      <c r="E5" s="6" t="s">
        <v>12</v>
      </c>
    </row>
    <row r="6">
      <c r="A6" s="2" t="s">
        <v>13</v>
      </c>
      <c r="B6" s="3">
        <v>1.0</v>
      </c>
      <c r="C6" s="4">
        <v>3599.0</v>
      </c>
      <c r="D6" s="5">
        <f t="shared" si="1"/>
        <v>3599</v>
      </c>
      <c r="E6" s="6" t="s">
        <v>14</v>
      </c>
    </row>
    <row r="7">
      <c r="A7" s="2" t="s">
        <v>15</v>
      </c>
      <c r="B7" s="3">
        <v>1.0</v>
      </c>
      <c r="C7" s="4">
        <v>699.0</v>
      </c>
      <c r="D7" s="7">
        <f t="shared" si="1"/>
        <v>699</v>
      </c>
      <c r="E7" s="6" t="s">
        <v>16</v>
      </c>
    </row>
    <row r="8">
      <c r="A8" s="2" t="s">
        <v>17</v>
      </c>
      <c r="B8" s="3">
        <v>1.0</v>
      </c>
      <c r="C8" s="4">
        <v>799.0</v>
      </c>
      <c r="D8" s="5">
        <f t="shared" si="1"/>
        <v>799</v>
      </c>
      <c r="E8" s="6" t="s">
        <v>18</v>
      </c>
    </row>
    <row r="9">
      <c r="A9" s="2" t="s">
        <v>19</v>
      </c>
      <c r="B9" s="3">
        <v>1.0</v>
      </c>
      <c r="C9" s="4">
        <v>712.0</v>
      </c>
      <c r="D9" s="5">
        <f t="shared" si="1"/>
        <v>712</v>
      </c>
      <c r="E9" s="6" t="s">
        <v>20</v>
      </c>
    </row>
    <row r="10">
      <c r="A10" s="2" t="s">
        <v>21</v>
      </c>
      <c r="B10" s="3">
        <v>1.0</v>
      </c>
      <c r="C10" s="4">
        <v>49.0</v>
      </c>
      <c r="D10" s="8">
        <f t="shared" si="1"/>
        <v>49</v>
      </c>
      <c r="E10" s="9" t="s">
        <v>22</v>
      </c>
    </row>
    <row r="12">
      <c r="A12" s="10"/>
      <c r="B12" s="10"/>
      <c r="C12" s="11"/>
      <c r="D12" s="1" t="s">
        <v>23</v>
      </c>
      <c r="E12" s="10"/>
    </row>
    <row r="13">
      <c r="A13" s="10"/>
      <c r="B13" s="10"/>
      <c r="C13" s="11"/>
      <c r="D13" s="8">
        <f>sum(D2:D10)</f>
        <v>53753</v>
      </c>
      <c r="E13" s="10"/>
    </row>
    <row r="14">
      <c r="A14" s="10"/>
      <c r="B14" s="10"/>
      <c r="C14" s="11"/>
      <c r="D14" s="12"/>
      <c r="E14" s="10"/>
    </row>
    <row r="15">
      <c r="A15" s="10"/>
      <c r="B15" s="10"/>
      <c r="C15" s="11"/>
      <c r="D15" s="1" t="s">
        <v>24</v>
      </c>
      <c r="E15" s="10"/>
    </row>
    <row r="16">
      <c r="A16" s="10"/>
      <c r="B16" s="10"/>
      <c r="C16" s="11"/>
      <c r="D16" s="13">
        <f>sum(D2:D10)*20</f>
        <v>1075060</v>
      </c>
      <c r="E16" s="10"/>
    </row>
    <row r="17">
      <c r="A17" s="10"/>
      <c r="B17" s="10"/>
      <c r="C17" s="11"/>
      <c r="D17" s="10"/>
      <c r="E17" s="10"/>
    </row>
    <row r="18">
      <c r="A18" s="1" t="s">
        <v>25</v>
      </c>
      <c r="B18" s="1" t="s">
        <v>1</v>
      </c>
      <c r="C18" s="14" t="s">
        <v>26</v>
      </c>
      <c r="D18" s="1" t="s">
        <v>27</v>
      </c>
      <c r="E18" s="1" t="s">
        <v>4</v>
      </c>
    </row>
    <row r="19">
      <c r="A19" s="2" t="s">
        <v>28</v>
      </c>
      <c r="B19" s="3">
        <v>2.0</v>
      </c>
      <c r="C19" s="4">
        <v>22495.0</v>
      </c>
      <c r="D19" s="8">
        <f t="shared" ref="D19:D23" si="2">sum(B19*C19)</f>
        <v>44990</v>
      </c>
      <c r="E19" s="15" t="s">
        <v>29</v>
      </c>
    </row>
    <row r="20">
      <c r="A20" s="2" t="s">
        <v>30</v>
      </c>
      <c r="B20" s="3">
        <v>1.0</v>
      </c>
      <c r="C20" s="4">
        <v>10495.0</v>
      </c>
      <c r="D20" s="8">
        <f t="shared" si="2"/>
        <v>10495</v>
      </c>
      <c r="E20" s="15" t="s">
        <v>31</v>
      </c>
    </row>
    <row r="21">
      <c r="A21" s="2" t="s">
        <v>32</v>
      </c>
      <c r="B21" s="3">
        <v>2.0</v>
      </c>
      <c r="C21" s="4">
        <v>7995.0</v>
      </c>
      <c r="D21" s="8">
        <f t="shared" si="2"/>
        <v>15990</v>
      </c>
      <c r="E21" s="15" t="s">
        <v>33</v>
      </c>
    </row>
    <row r="22">
      <c r="A22" s="2" t="s">
        <v>34</v>
      </c>
      <c r="B22" s="3">
        <v>4.0</v>
      </c>
      <c r="C22" s="4">
        <v>2795.0</v>
      </c>
      <c r="D22" s="8">
        <f t="shared" si="2"/>
        <v>11180</v>
      </c>
      <c r="E22" s="15" t="s">
        <v>35</v>
      </c>
    </row>
    <row r="23">
      <c r="A23" s="2" t="s">
        <v>36</v>
      </c>
      <c r="B23" s="3">
        <v>1.0</v>
      </c>
      <c r="C23" s="4">
        <v>21495.0</v>
      </c>
      <c r="D23" s="8">
        <f t="shared" si="2"/>
        <v>21495</v>
      </c>
      <c r="E23" s="6" t="s">
        <v>37</v>
      </c>
    </row>
    <row r="24">
      <c r="A24" s="10"/>
      <c r="B24" s="10"/>
      <c r="C24" s="11"/>
      <c r="D24" s="10"/>
      <c r="E24" s="10"/>
    </row>
    <row r="25">
      <c r="A25" s="10"/>
      <c r="B25" s="10"/>
      <c r="C25" s="11"/>
      <c r="D25" s="1" t="s">
        <v>38</v>
      </c>
      <c r="E25" s="10"/>
    </row>
    <row r="26">
      <c r="A26" s="10"/>
      <c r="B26" s="10"/>
      <c r="C26" s="11"/>
      <c r="D26" s="8">
        <f>sum(D19:D23)</f>
        <v>104150</v>
      </c>
      <c r="E26" s="10"/>
    </row>
    <row r="27">
      <c r="A27" s="10"/>
      <c r="B27" s="10"/>
      <c r="C27" s="11"/>
      <c r="D27" s="10"/>
      <c r="E27" s="10"/>
    </row>
    <row r="28">
      <c r="A28" s="1" t="s">
        <v>39</v>
      </c>
      <c r="B28" s="1" t="s">
        <v>1</v>
      </c>
      <c r="C28" s="14" t="s">
        <v>26</v>
      </c>
      <c r="D28" s="1" t="s">
        <v>27</v>
      </c>
      <c r="E28" s="1" t="s">
        <v>4</v>
      </c>
    </row>
    <row r="29">
      <c r="A29" s="2" t="s">
        <v>40</v>
      </c>
      <c r="B29" s="3">
        <v>1.0</v>
      </c>
      <c r="C29" s="4">
        <v>66399.0</v>
      </c>
      <c r="D29" s="8">
        <f t="shared" ref="D29:D35" si="3">sum(B29*C29)</f>
        <v>66399</v>
      </c>
      <c r="E29" s="15" t="s">
        <v>41</v>
      </c>
    </row>
    <row r="30">
      <c r="A30" s="2" t="s">
        <v>42</v>
      </c>
      <c r="B30" s="3">
        <v>2.0</v>
      </c>
      <c r="C30" s="4">
        <v>8999.0</v>
      </c>
      <c r="D30" s="8">
        <f t="shared" si="3"/>
        <v>17998</v>
      </c>
      <c r="E30" s="15" t="s">
        <v>43</v>
      </c>
    </row>
    <row r="31">
      <c r="A31" s="2" t="s">
        <v>44</v>
      </c>
      <c r="B31" s="3">
        <v>2.0</v>
      </c>
      <c r="C31" s="4">
        <v>4499.0</v>
      </c>
      <c r="D31" s="8">
        <f t="shared" si="3"/>
        <v>8998</v>
      </c>
      <c r="E31" s="15" t="s">
        <v>45</v>
      </c>
    </row>
    <row r="32">
      <c r="A32" s="2" t="s">
        <v>46</v>
      </c>
      <c r="B32" s="3">
        <v>1.0</v>
      </c>
      <c r="C32" s="4">
        <v>16719.0</v>
      </c>
      <c r="D32" s="8">
        <f t="shared" si="3"/>
        <v>16719</v>
      </c>
      <c r="E32" s="15" t="s">
        <v>47</v>
      </c>
    </row>
    <row r="33">
      <c r="A33" s="2" t="s">
        <v>48</v>
      </c>
      <c r="B33" s="3">
        <v>1.0</v>
      </c>
      <c r="C33" s="4">
        <v>59000.0</v>
      </c>
      <c r="D33" s="8">
        <f t="shared" si="3"/>
        <v>59000</v>
      </c>
      <c r="E33" s="15" t="s">
        <v>49</v>
      </c>
    </row>
    <row r="34">
      <c r="A34" s="2" t="s">
        <v>50</v>
      </c>
      <c r="B34" s="3">
        <v>2.0</v>
      </c>
      <c r="C34" s="4">
        <v>14731.0</v>
      </c>
      <c r="D34" s="8">
        <f t="shared" si="3"/>
        <v>29462</v>
      </c>
      <c r="E34" s="9" t="s">
        <v>51</v>
      </c>
    </row>
    <row r="35">
      <c r="A35" s="16" t="s">
        <v>52</v>
      </c>
      <c r="B35" s="17">
        <v>1.0</v>
      </c>
      <c r="C35" s="18">
        <v>2559.0</v>
      </c>
      <c r="D35" s="19">
        <f t="shared" si="3"/>
        <v>2559</v>
      </c>
      <c r="E35" s="9" t="s">
        <v>53</v>
      </c>
    </row>
    <row r="37">
      <c r="A37" s="10"/>
      <c r="B37" s="10"/>
      <c r="C37" s="11"/>
      <c r="D37" s="1" t="s">
        <v>54</v>
      </c>
      <c r="E37" s="10"/>
    </row>
    <row r="38">
      <c r="A38" s="10"/>
      <c r="B38" s="10"/>
      <c r="C38" s="11"/>
      <c r="D38" s="8">
        <f>sum(D29:D35)</f>
        <v>201135</v>
      </c>
      <c r="E38" s="10"/>
    </row>
    <row r="39">
      <c r="A39" s="10"/>
      <c r="B39" s="10"/>
      <c r="C39" s="11"/>
      <c r="D39" s="10"/>
      <c r="E39" s="10"/>
    </row>
    <row r="40">
      <c r="A40" s="1" t="s">
        <v>55</v>
      </c>
      <c r="B40" s="1" t="s">
        <v>1</v>
      </c>
      <c r="C40" s="14" t="s">
        <v>26</v>
      </c>
      <c r="D40" s="1" t="s">
        <v>27</v>
      </c>
      <c r="E40" s="1" t="s">
        <v>4</v>
      </c>
    </row>
    <row r="41">
      <c r="A41" s="2" t="s">
        <v>56</v>
      </c>
      <c r="B41" s="3">
        <v>1.0</v>
      </c>
      <c r="C41" s="4">
        <v>20995.0</v>
      </c>
      <c r="D41" s="8">
        <f t="shared" ref="D41:D43" si="4">sum(B41*C41)</f>
        <v>20995</v>
      </c>
      <c r="E41" s="9" t="s">
        <v>57</v>
      </c>
    </row>
    <row r="42">
      <c r="A42" s="2" t="s">
        <v>58</v>
      </c>
      <c r="B42" s="3">
        <v>2.0</v>
      </c>
      <c r="C42" s="4">
        <v>8995.0</v>
      </c>
      <c r="D42" s="8">
        <f t="shared" si="4"/>
        <v>17990</v>
      </c>
      <c r="E42" s="9" t="s">
        <v>59</v>
      </c>
    </row>
    <row r="43">
      <c r="A43" s="2" t="s">
        <v>60</v>
      </c>
      <c r="B43" s="3">
        <v>1.0</v>
      </c>
      <c r="C43" s="4">
        <v>4995.0</v>
      </c>
      <c r="D43" s="8">
        <f t="shared" si="4"/>
        <v>4995</v>
      </c>
      <c r="E43" s="9" t="s">
        <v>61</v>
      </c>
    </row>
    <row r="44">
      <c r="A44" s="10"/>
      <c r="B44" s="12"/>
      <c r="C44" s="12"/>
      <c r="D44" s="12"/>
      <c r="E44" s="10"/>
    </row>
    <row r="45">
      <c r="B45" s="20"/>
      <c r="C45" s="20"/>
      <c r="D45" s="20"/>
    </row>
    <row r="46">
      <c r="B46" s="20"/>
      <c r="C46" s="20"/>
      <c r="D46" s="21" t="s">
        <v>62</v>
      </c>
    </row>
    <row r="47">
      <c r="B47" s="20"/>
      <c r="C47" s="20"/>
      <c r="D47" s="19">
        <f>sum(D41:D43)</f>
        <v>43980</v>
      </c>
    </row>
    <row r="49">
      <c r="D49" s="21" t="s">
        <v>63</v>
      </c>
    </row>
    <row r="50">
      <c r="D50" s="19">
        <f>sum(D16+D26+D38+D47)</f>
        <v>1424325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9"/>
    <hyperlink r:id="rId11" ref="E20"/>
    <hyperlink r:id="rId12" ref="E21"/>
    <hyperlink r:id="rId13" ref="E22"/>
    <hyperlink r:id="rId14" ref="E23"/>
    <hyperlink r:id="rId15" ref="E29"/>
    <hyperlink r:id="rId16" ref="E30"/>
    <hyperlink r:id="rId17" ref="E31"/>
    <hyperlink r:id="rId18" ref="E32"/>
    <hyperlink r:id="rId19" ref="E33"/>
    <hyperlink r:id="rId20" ref="E34"/>
    <hyperlink r:id="rId21" ref="E35"/>
    <hyperlink r:id="rId22" ref="E41"/>
    <hyperlink r:id="rId23" ref="E42"/>
    <hyperlink r:id="rId24" ref="E43"/>
  </hyperlinks>
  <drawing r:id="rId25"/>
</worksheet>
</file>