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-120" yWindow="-120" windowWidth="29040" windowHeight="15720"/>
  </bookViews>
  <sheets>
    <sheet name="Hoja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3" i="1" l="1"/>
  <c r="F13" i="1"/>
  <c r="G38" i="1"/>
  <c r="K37" i="1"/>
  <c r="K36" i="1"/>
  <c r="I10" i="1"/>
  <c r="I5" i="1"/>
  <c r="I6" i="1"/>
  <c r="I7" i="1"/>
  <c r="I8" i="1"/>
  <c r="I9" i="1"/>
  <c r="I4" i="1"/>
  <c r="H5" i="1"/>
  <c r="H6" i="1"/>
  <c r="H7" i="1"/>
  <c r="H8" i="1"/>
  <c r="H9" i="1"/>
  <c r="H4" i="1"/>
  <c r="F14" i="1"/>
  <c r="G4" i="1"/>
  <c r="G9" i="1"/>
  <c r="F10" i="1"/>
  <c r="F5" i="1"/>
  <c r="F6" i="1"/>
  <c r="F7" i="1"/>
  <c r="F8" i="1"/>
  <c r="F9" i="1"/>
  <c r="F4" i="1"/>
  <c r="E10" i="1"/>
  <c r="E5" i="1"/>
  <c r="E6" i="1"/>
  <c r="E7" i="1"/>
  <c r="E8" i="1"/>
  <c r="E9" i="1"/>
  <c r="E4" i="1"/>
  <c r="D10" i="1"/>
  <c r="C10" i="1"/>
  <c r="G5" i="1"/>
  <c r="G8" i="1"/>
  <c r="G7" i="1"/>
  <c r="G6" i="1"/>
</calcChain>
</file>

<file path=xl/sharedStrings.xml><?xml version="1.0" encoding="utf-8"?>
<sst xmlns="http://schemas.openxmlformats.org/spreadsheetml/2006/main" count="15" uniqueCount="14">
  <si>
    <t>E [Mv]</t>
  </si>
  <si>
    <t>P[psi]</t>
  </si>
  <si>
    <t>x</t>
  </si>
  <si>
    <t>y</t>
  </si>
  <si>
    <t>E.P</t>
  </si>
  <si>
    <t>E^2</t>
  </si>
  <si>
    <t>m</t>
  </si>
  <si>
    <t>b</t>
  </si>
  <si>
    <t>y=mx+b</t>
  </si>
  <si>
    <t>y=24.04x+0.48</t>
  </si>
  <si>
    <t xml:space="preserve">DETERMINE EL RANGO CON UN NIVEL DE SIGNIFICANCIA DEL 95% SI EL VOLTAJE ES DE 2.54 </t>
  </si>
  <si>
    <t>X</t>
  </si>
  <si>
    <t>Intervalo 1</t>
  </si>
  <si>
    <t>Intervalo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</si>
</sst>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0"/>
    <numFmt numFmtId="166" formatCode="0.00000000"/>
  </numFmts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0000"/>
      <name val="Century Gothic"/>
      <family val="2"/>
    </font>
    <font>
      <sz val="20"/>
      <color rgb="FFFFFFFF"/>
      <name val="Century Gothic"/>
      <family val="2"/>
    </font>
    <font>
      <sz val="2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2E7E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wrapText="1" readingOrder="1"/>
    </xf>
    <xf numFmtId="0" fontId="1" fillId="0" borderId="1" xfId="0" applyFont="1" applyBorder="1"/>
    <xf numFmtId="164" fontId="2" fillId="2" borderId="1" xfId="0" applyNumberFormat="1" applyFont="1" applyFill="1" applyBorder="1" applyAlignment="1">
      <alignment horizontal="center" wrapText="1" readingOrder="1"/>
    </xf>
    <xf numFmtId="164" fontId="1" fillId="0" borderId="0" xfId="0" applyNumberFormat="1" applyFont="1"/>
    <xf numFmtId="164" fontId="1" fillId="0" borderId="1" xfId="0" applyNumberFormat="1" applyFont="1" applyBorder="1"/>
    <xf numFmtId="165" fontId="1" fillId="0" borderId="1" xfId="0" applyNumberFormat="1" applyFont="1" applyBorder="1"/>
    <xf numFmtId="166" fontId="1" fillId="0" borderId="0" xfId="0" applyNumberFormat="1" applyFont="1"/>
    <xf numFmtId="0" fontId="4" fillId="0" borderId="0" xfId="0" applyFont="1" applyAlignment="1">
      <alignment horizontal="center" vertical="center" wrapText="1" readingOrder="1"/>
    </xf>
    <xf numFmtId="0" fontId="3" fillId="0" borderId="0" xfId="0" applyFont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Hoja1!$C$4:$C$9</c:f>
              <c:numCache>
                <c:formatCode>0.000</c:formatCode>
                <c:ptCount val="6"/>
                <c:pt idx="0">
                  <c:v>5.0000000000000001E-3</c:v>
                </c:pt>
                <c:pt idx="1">
                  <c:v>0.39800000000000002</c:v>
                </c:pt>
                <c:pt idx="2">
                  <c:v>0.76800000000000002</c:v>
                </c:pt>
                <c:pt idx="3">
                  <c:v>1.631</c:v>
                </c:pt>
                <c:pt idx="4">
                  <c:v>2.1480000000000001</c:v>
                </c:pt>
                <c:pt idx="5">
                  <c:v>4.1210000000000004</c:v>
                </c:pt>
              </c:numCache>
            </c:numRef>
          </c:xVal>
          <c:yVal>
            <c:numRef>
              <c:f>Hoja1!$D$4:$D$9</c:f>
              <c:numCache>
                <c:formatCode>0.000</c:formatCode>
                <c:ptCount val="6"/>
                <c:pt idx="0">
                  <c:v>0.15</c:v>
                </c:pt>
                <c:pt idx="1">
                  <c:v>10.15</c:v>
                </c:pt>
                <c:pt idx="2">
                  <c:v>19.46</c:v>
                </c:pt>
                <c:pt idx="3">
                  <c:v>40.35</c:v>
                </c:pt>
                <c:pt idx="4">
                  <c:v>51.18</c:v>
                </c:pt>
                <c:pt idx="5">
                  <c:v>99.7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01-4CED-A655-6954F9D3D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736832"/>
        <c:axId val="462737160"/>
      </c:scatterChart>
      <c:valAx>
        <c:axId val="46273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2737160"/>
        <c:crosses val="autoZero"/>
        <c:crossBetween val="midCat"/>
      </c:valAx>
      <c:valAx>
        <c:axId val="46273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273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Hoja1!$C$4:$C$9</c:f>
              <c:numCache>
                <c:formatCode>0.000</c:formatCode>
                <c:ptCount val="6"/>
                <c:pt idx="0">
                  <c:v>5.0000000000000001E-3</c:v>
                </c:pt>
                <c:pt idx="1">
                  <c:v>0.39800000000000002</c:v>
                </c:pt>
                <c:pt idx="2">
                  <c:v>0.76800000000000002</c:v>
                </c:pt>
                <c:pt idx="3">
                  <c:v>1.631</c:v>
                </c:pt>
                <c:pt idx="4">
                  <c:v>2.1480000000000001</c:v>
                </c:pt>
                <c:pt idx="5">
                  <c:v>4.1210000000000004</c:v>
                </c:pt>
              </c:numCache>
            </c:numRef>
          </c:xVal>
          <c:yVal>
            <c:numRef>
              <c:f>Hoja1!$G$4:$G$9</c:f>
              <c:numCache>
                <c:formatCode>General</c:formatCode>
                <c:ptCount val="6"/>
                <c:pt idx="0">
                  <c:v>0.60019999999999996</c:v>
                </c:pt>
                <c:pt idx="1">
                  <c:v>10.047920000000001</c:v>
                </c:pt>
                <c:pt idx="2">
                  <c:v>18.942720000000001</c:v>
                </c:pt>
                <c:pt idx="3">
                  <c:v>39.689239999999998</c:v>
                </c:pt>
                <c:pt idx="4">
                  <c:v>52.117919999999998</c:v>
                </c:pt>
                <c:pt idx="5">
                  <c:v>99.548840000000013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0A-425C-904F-E9AE48B41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856096"/>
        <c:axId val="648856424"/>
      </c:scatterChart>
      <c:valAx>
        <c:axId val="64885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8856424"/>
        <c:crosses val="autoZero"/>
        <c:crossBetween val="midCat"/>
      </c:valAx>
      <c:valAx>
        <c:axId val="64885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885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95250</xdr:colOff>
      <xdr:row>2</xdr:row>
      <xdr:rowOff>232172</xdr:rowOff>
    </xdr:from>
    <xdr:to>
      <xdr:col>14</xdr:col>
      <xdr:colOff>218679</xdr:colOff>
      <xdr:row>10</xdr:row>
      <xdr:rowOff>48542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6DA2007-5D7A-A525-EF94-44F7AAC03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07078" y="827485"/>
          <a:ext cx="3171429" cy="2197620"/>
        </a:xfrm>
        <a:prstGeom prst="rect">
          <a:avLst/>
        </a:prstGeom>
      </xdr:spPr>
    </xdr:pic>
    <xdr:clientData/>
  </xdr:twoCellAnchor>
  <xdr:twoCellAnchor>
    <xdr:from>
      <xdr:col>0</xdr:col>
      <xdr:colOff>378023</xdr:colOff>
      <xdr:row>20</xdr:row>
      <xdr:rowOff>12501</xdr:rowOff>
    </xdr:from>
    <xdr:to>
      <xdr:col>5</xdr:col>
      <xdr:colOff>288726</xdr:colOff>
      <xdr:row>29</xdr:row>
      <xdr:rowOff>183951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2490C21-6B0C-2D38-70D2-29E1D1AD2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6</xdr:col>
      <xdr:colOff>212525</xdr:colOff>
      <xdr:row>1</xdr:row>
      <xdr:rowOff>105371</xdr:rowOff>
    </xdr:from>
    <xdr:ext cx="601429" cy="4383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30D48C0-E6C4-B4BA-6ABC-63D2EE282124}"/>
                </a:ext>
              </a:extLst>
            </xdr:cNvPr>
            <xdr:cNvSpPr txBox="1"/>
          </xdr:nvSpPr>
          <xdr:spPr>
            <a:xfrm>
              <a:off x="6066070" y="399780"/>
              <a:ext cx="601429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s-EC" sz="2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28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es-EC" sz="28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30D48C0-E6C4-B4BA-6ABC-63D2EE282124}"/>
                </a:ext>
              </a:extLst>
            </xdr:cNvPr>
            <xdr:cNvSpPr txBox="1"/>
          </xdr:nvSpPr>
          <xdr:spPr>
            <a:xfrm>
              <a:off x="6066070" y="399780"/>
              <a:ext cx="601429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2800" b="0" i="0">
                  <a:latin typeface="Cambria Math" panose="02040503050406030204" pitchFamily="18" charset="0"/>
                </a:rPr>
                <a:t>𝑦</a:t>
              </a:r>
              <a:r>
                <a:rPr lang="es-EC" sz="2800" b="0" i="0">
                  <a:latin typeface="Cambria Math" panose="02040503050406030204" pitchFamily="18" charset="0"/>
                </a:rPr>
                <a:t> ̂</a:t>
              </a:r>
              <a:endParaRPr lang="es-EC" sz="2800"/>
            </a:p>
          </xdr:txBody>
        </xdr:sp>
      </mc:Fallback>
    </mc:AlternateContent>
    <xdr:clientData/>
  </xdr:oneCellAnchor>
  <xdr:twoCellAnchor>
    <xdr:from>
      <xdr:col>6</xdr:col>
      <xdr:colOff>2976</xdr:colOff>
      <xdr:row>20</xdr:row>
      <xdr:rowOff>18454</xdr:rowOff>
    </xdr:from>
    <xdr:to>
      <xdr:col>12</xdr:col>
      <xdr:colOff>2976</xdr:colOff>
      <xdr:row>29</xdr:row>
      <xdr:rowOff>189904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18AAEBF-0BBC-EBBF-DDE3-AA1619CDE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748307</xdr:colOff>
      <xdr:row>2</xdr:row>
      <xdr:rowOff>93463</xdr:rowOff>
    </xdr:from>
    <xdr:ext cx="86228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D2619B1-4B03-EDE1-032F-D4BC0CCD92C2}"/>
                </a:ext>
              </a:extLst>
            </xdr:cNvPr>
            <xdr:cNvSpPr txBox="1"/>
          </xdr:nvSpPr>
          <xdr:spPr>
            <a:xfrm>
              <a:off x="6601852" y="682281"/>
              <a:ext cx="8622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̂"/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s-MX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C" sz="11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D2619B1-4B03-EDE1-032F-D4BC0CCD92C2}"/>
                </a:ext>
              </a:extLst>
            </xdr:cNvPr>
            <xdr:cNvSpPr txBox="1"/>
          </xdr:nvSpPr>
          <xdr:spPr>
            <a:xfrm>
              <a:off x="6601852" y="682281"/>
              <a:ext cx="8622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(𝑦−𝑦 ̂)</a:t>
              </a:r>
              <a:endParaRPr lang="es-EC" sz="1100"/>
            </a:p>
          </xdr:txBody>
        </xdr:sp>
      </mc:Fallback>
    </mc:AlternateContent>
    <xdr:clientData/>
  </xdr:oneCellAnchor>
  <xdr:oneCellAnchor>
    <xdr:from>
      <xdr:col>8</xdr:col>
      <xdr:colOff>147042</xdr:colOff>
      <xdr:row>2</xdr:row>
      <xdr:rowOff>45838</xdr:rowOff>
    </xdr:from>
    <xdr:ext cx="57708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D3D93D99-0A1E-B14B-7E46-AA927CF25C25}"/>
                </a:ext>
              </a:extLst>
            </xdr:cNvPr>
            <xdr:cNvSpPr txBox="1"/>
          </xdr:nvSpPr>
          <xdr:spPr>
            <a:xfrm>
              <a:off x="7534870" y="641151"/>
              <a:ext cx="57708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C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acc>
                          <m:accPr>
                            <m:chr m:val="̂"/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acc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r>
                          <m:rPr>
                            <m:nor/>
                          </m:rPr>
                          <a:rPr lang="es-EC">
                            <a:effectLst/>
                          </a:rPr>
                          <m:t> </m:t>
                        </m:r>
                      </m:e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EC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D3D93D99-0A1E-B14B-7E46-AA927CF25C25}"/>
                </a:ext>
              </a:extLst>
            </xdr:cNvPr>
            <xdr:cNvSpPr txBox="1"/>
          </xdr:nvSpPr>
          <xdr:spPr>
            <a:xfrm>
              <a:off x="7534870" y="641151"/>
              <a:ext cx="57708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C" sz="1100" i="0">
                  <a:latin typeface="Cambria Math" panose="02040503050406030204" pitchFamily="18" charset="0"/>
                </a:rPr>
                <a:t>〖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(𝑦−𝑦 ̂)</a:t>
              </a:r>
              <a:r>
                <a:rPr lang="es-EC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s-EC" i="0">
                  <a:effectLst/>
                </a:rPr>
                <a:t> </a:t>
              </a:r>
              <a:r>
                <a:rPr lang="es-EC" sz="1100" i="0">
                  <a:effectLst/>
                  <a:latin typeface="Cambria Math" panose="02040503050406030204" pitchFamily="18" charset="0"/>
                </a:rPr>
                <a:t>" 〗^</a:t>
              </a:r>
              <a:r>
                <a:rPr lang="es-MX" sz="1100" b="0" i="0">
                  <a:latin typeface="Cambria Math" panose="02040503050406030204" pitchFamily="18" charset="0"/>
                </a:rPr>
                <a:t>2</a:t>
              </a:r>
              <a:endParaRPr lang="es-EC" sz="1100"/>
            </a:p>
          </xdr:txBody>
        </xdr:sp>
      </mc:Fallback>
    </mc:AlternateContent>
    <xdr:clientData/>
  </xdr:oneCellAnchor>
  <xdr:oneCellAnchor>
    <xdr:from>
      <xdr:col>7</xdr:col>
      <xdr:colOff>260152</xdr:colOff>
      <xdr:row>11</xdr:row>
      <xdr:rowOff>289916</xdr:rowOff>
    </xdr:from>
    <xdr:ext cx="270266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DF30E4DA-2FBC-C463-47CE-73869667E618}"/>
                </a:ext>
              </a:extLst>
            </xdr:cNvPr>
            <xdr:cNvSpPr txBox="1"/>
          </xdr:nvSpPr>
          <xdr:spPr>
            <a:xfrm>
              <a:off x="6885980" y="3564135"/>
              <a:ext cx="270266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C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</m:oMath>
                </m:oMathPara>
              </a14:m>
              <a:endParaRPr lang="es-EC" sz="18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DF30E4DA-2FBC-C463-47CE-73869667E618}"/>
                </a:ext>
              </a:extLst>
            </xdr:cNvPr>
            <xdr:cNvSpPr txBox="1"/>
          </xdr:nvSpPr>
          <xdr:spPr>
            <a:xfrm>
              <a:off x="6885980" y="3564135"/>
              <a:ext cx="270266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800" b="0" i="0">
                  <a:latin typeface="Cambria Math" panose="02040503050406030204" pitchFamily="18" charset="0"/>
                </a:rPr>
                <a:t>𝑆</a:t>
              </a:r>
              <a:r>
                <a:rPr lang="es-EC" sz="1800" b="0" i="0">
                  <a:latin typeface="Cambria Math" panose="02040503050406030204" pitchFamily="18" charset="0"/>
                </a:rPr>
                <a:t>_</a:t>
              </a:r>
              <a:r>
                <a:rPr lang="es-MX" sz="1800" b="0" i="0">
                  <a:latin typeface="Cambria Math" panose="02040503050406030204" pitchFamily="18" charset="0"/>
                </a:rPr>
                <a:t>𝑒</a:t>
              </a:r>
              <a:endParaRPr lang="es-EC" sz="1800"/>
            </a:p>
          </xdr:txBody>
        </xdr:sp>
      </mc:Fallback>
    </mc:AlternateContent>
    <xdr:clientData/>
  </xdr:oneCellAnchor>
  <xdr:twoCellAnchor editAs="oneCell">
    <xdr:from>
      <xdr:col>9</xdr:col>
      <xdr:colOff>690563</xdr:colOff>
      <xdr:row>10</xdr:row>
      <xdr:rowOff>53577</xdr:rowOff>
    </xdr:from>
    <xdr:to>
      <xdr:col>11</xdr:col>
      <xdr:colOff>599821</xdr:colOff>
      <xdr:row>13</xdr:row>
      <xdr:rowOff>102656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990F0436-59B3-3AAE-D9CF-1335AAC7A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57110" y="3030140"/>
          <a:ext cx="1433258" cy="942047"/>
        </a:xfrm>
        <a:prstGeom prst="rect">
          <a:avLst/>
        </a:prstGeom>
      </xdr:spPr>
    </xdr:pic>
    <xdr:clientData/>
  </xdr:twoCellAnchor>
  <xdr:oneCellAnchor>
    <xdr:from>
      <xdr:col>5</xdr:col>
      <xdr:colOff>158948</xdr:colOff>
      <xdr:row>36</xdr:row>
      <xdr:rowOff>188714</xdr:rowOff>
    </xdr:from>
    <xdr:ext cx="493533" cy="1858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AD78F878-0F97-ECC2-43F7-46ECEC0433DC}"/>
                </a:ext>
              </a:extLst>
            </xdr:cNvPr>
            <xdr:cNvSpPr txBox="1"/>
          </xdr:nvSpPr>
          <xdr:spPr>
            <a:xfrm>
              <a:off x="4820245" y="10951964"/>
              <a:ext cx="493533" cy="1858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s-EC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(2.54)</m:t>
                        </m:r>
                      </m:e>
                    </m:acc>
                  </m:oMath>
                </m:oMathPara>
              </a14:m>
              <a:endParaRPr lang="es-EC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AD78F878-0F97-ECC2-43F7-46ECEC0433DC}"/>
                </a:ext>
              </a:extLst>
            </xdr:cNvPr>
            <xdr:cNvSpPr txBox="1"/>
          </xdr:nvSpPr>
          <xdr:spPr>
            <a:xfrm>
              <a:off x="4820245" y="10951964"/>
              <a:ext cx="493533" cy="1858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C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𝑦(2.54)</a:t>
              </a:r>
              <a:r>
                <a:rPr lang="es-EC" sz="1100" b="0" i="0">
                  <a:latin typeface="Cambria Math" panose="02040503050406030204" pitchFamily="18" charset="0"/>
                </a:rPr>
                <a:t>) ̂</a:t>
              </a:r>
              <a:endParaRPr lang="es-EC" sz="1100"/>
            </a:p>
          </xdr:txBody>
        </xdr:sp>
      </mc:Fallback>
    </mc:AlternateContent>
    <xdr:clientData/>
  </xdr:oneCellAnchor>
  <xdr:oneCellAnchor>
    <xdr:from>
      <xdr:col>9</xdr:col>
      <xdr:colOff>141088</xdr:colOff>
      <xdr:row>35</xdr:row>
      <xdr:rowOff>57745</xdr:rowOff>
    </xdr:from>
    <xdr:ext cx="49263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0EC89648-25DC-BB07-F12A-BB9C83CA09C1}"/>
                </a:ext>
              </a:extLst>
            </xdr:cNvPr>
            <xdr:cNvSpPr txBox="1"/>
          </xdr:nvSpPr>
          <xdr:spPr>
            <a:xfrm>
              <a:off x="8707635" y="10523339"/>
              <a:ext cx="4926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s-EC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s-MX" sz="1100" b="0" i="1">
                        <a:latin typeface="Cambria Math" panose="02040503050406030204" pitchFamily="18" charset="0"/>
                      </a:rPr>
                      <m:t>−2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</m:oMath>
                </m:oMathPara>
              </a14:m>
              <a:endParaRPr lang="es-EC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0EC89648-25DC-BB07-F12A-BB9C83CA09C1}"/>
                </a:ext>
              </a:extLst>
            </xdr:cNvPr>
            <xdr:cNvSpPr txBox="1"/>
          </xdr:nvSpPr>
          <xdr:spPr>
            <a:xfrm>
              <a:off x="8707635" y="10523339"/>
              <a:ext cx="4926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𝑦</a:t>
              </a:r>
              <a:r>
                <a:rPr lang="es-EC" sz="1100" b="0" i="0">
                  <a:latin typeface="Cambria Math" panose="02040503050406030204" pitchFamily="18" charset="0"/>
                </a:rPr>
                <a:t> ̂</a:t>
              </a:r>
              <a:r>
                <a:rPr lang="es-MX" sz="1100" b="0" i="0">
                  <a:latin typeface="Cambria Math" panose="02040503050406030204" pitchFamily="18" charset="0"/>
                </a:rPr>
                <a:t>−2𝑆_𝑒</a:t>
              </a:r>
              <a:endParaRPr lang="es-EC" sz="1100"/>
            </a:p>
          </xdr:txBody>
        </xdr:sp>
      </mc:Fallback>
    </mc:AlternateContent>
    <xdr:clientData/>
  </xdr:oneCellAnchor>
  <xdr:oneCellAnchor>
    <xdr:from>
      <xdr:col>9</xdr:col>
      <xdr:colOff>166687</xdr:colOff>
      <xdr:row>36</xdr:row>
      <xdr:rowOff>41672</xdr:rowOff>
    </xdr:from>
    <xdr:ext cx="49263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3CCBF8F9-E0FB-4937-A841-8888CF2A212B}"/>
                </a:ext>
              </a:extLst>
            </xdr:cNvPr>
            <xdr:cNvSpPr txBox="1"/>
          </xdr:nvSpPr>
          <xdr:spPr>
            <a:xfrm>
              <a:off x="8733234" y="10804922"/>
              <a:ext cx="4926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s-EC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s-MX" sz="1100" b="0" i="1">
                        <a:latin typeface="Cambria Math" panose="02040503050406030204" pitchFamily="18" charset="0"/>
                      </a:rPr>
                      <m:t>+2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</m:oMath>
                </m:oMathPara>
              </a14:m>
              <a:endParaRPr lang="es-EC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3CCBF8F9-E0FB-4937-A841-8888CF2A212B}"/>
                </a:ext>
              </a:extLst>
            </xdr:cNvPr>
            <xdr:cNvSpPr txBox="1"/>
          </xdr:nvSpPr>
          <xdr:spPr>
            <a:xfrm>
              <a:off x="8733234" y="10804922"/>
              <a:ext cx="4926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𝑦</a:t>
              </a:r>
              <a:r>
                <a:rPr lang="es-EC" sz="1100" b="0" i="0">
                  <a:latin typeface="Cambria Math" panose="02040503050406030204" pitchFamily="18" charset="0"/>
                </a:rPr>
                <a:t> ̂</a:t>
              </a:r>
              <a:r>
                <a:rPr lang="es-MX" sz="1100" b="0" i="0">
                  <a:latin typeface="Cambria Math" panose="02040503050406030204" pitchFamily="18" charset="0"/>
                </a:rPr>
                <a:t>+2𝑆_𝑒</a:t>
              </a:r>
              <a:endParaRPr lang="es-EC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topLeftCell="B1" zoomScale="55" zoomScaleNormal="160" workbookViewId="0">
      <selection activeCell="D17" sqref="D17"/>
    </sheetView>
  </sheetViews>
  <sheetFormatPr baseColWidth="10" defaultRowHeight="15" x14ac:dyDescent="0.25"/>
  <cols>
    <col min="4" max="4" width="16.85546875" customWidth="1"/>
    <col min="5" max="5" width="18.7109375" customWidth="1"/>
    <col min="6" max="6" width="18" customWidth="1"/>
    <col min="9" max="9" width="29.140625" customWidth="1"/>
  </cols>
  <sheetData>
    <row r="1" spans="1:15" ht="23.2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23.25" x14ac:dyDescent="0.35">
      <c r="A2" s="1"/>
      <c r="B2" s="1"/>
      <c r="C2" s="1" t="s">
        <v>2</v>
      </c>
      <c r="D2" s="1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23.25" x14ac:dyDescent="0.35">
      <c r="A3" s="1"/>
      <c r="B3" s="1"/>
      <c r="C3" s="2" t="s">
        <v>0</v>
      </c>
      <c r="D3" s="2" t="s">
        <v>1</v>
      </c>
      <c r="E3" s="3" t="s">
        <v>4</v>
      </c>
      <c r="F3" s="3" t="s">
        <v>5</v>
      </c>
      <c r="G3" s="3"/>
      <c r="H3" s="3"/>
      <c r="I3" s="1"/>
      <c r="J3" s="1"/>
      <c r="K3" s="1"/>
      <c r="L3" s="1"/>
      <c r="M3" s="1"/>
      <c r="N3" s="1"/>
      <c r="O3" s="1"/>
    </row>
    <row r="4" spans="1:15" ht="23.25" x14ac:dyDescent="0.35">
      <c r="A4" s="1"/>
      <c r="B4" s="1">
        <v>1</v>
      </c>
      <c r="C4" s="4">
        <v>5.0000000000000001E-3</v>
      </c>
      <c r="D4" s="4">
        <v>0.15</v>
      </c>
      <c r="E4" s="3">
        <f>C4*D4</f>
        <v>7.5000000000000002E-4</v>
      </c>
      <c r="F4" s="7">
        <f>C4^2</f>
        <v>2.5000000000000001E-5</v>
      </c>
      <c r="G4" s="3">
        <f>F$13*C4+F$14</f>
        <v>0.60019999999999996</v>
      </c>
      <c r="H4" s="6">
        <f>D4-G4</f>
        <v>-0.45019999999999993</v>
      </c>
      <c r="I4" s="8">
        <f>H4^2</f>
        <v>0.20268003999999995</v>
      </c>
      <c r="J4" s="1"/>
      <c r="K4" s="1"/>
      <c r="L4" s="1"/>
      <c r="M4" s="1"/>
      <c r="N4" s="1"/>
      <c r="O4" s="1"/>
    </row>
    <row r="5" spans="1:15" ht="23.25" x14ac:dyDescent="0.35">
      <c r="A5" s="1"/>
      <c r="B5" s="1">
        <v>2</v>
      </c>
      <c r="C5" s="4">
        <v>0.39800000000000002</v>
      </c>
      <c r="D5" s="4">
        <v>10.15</v>
      </c>
      <c r="E5" s="3">
        <f t="shared" ref="E5:E9" si="0">C5*D5</f>
        <v>4.0397000000000007</v>
      </c>
      <c r="F5" s="7">
        <f t="shared" ref="F5:F9" si="1">C5^2</f>
        <v>0.15840400000000002</v>
      </c>
      <c r="G5" s="3">
        <f t="shared" ref="G5:G9" si="2">F$13*C5+F$14</f>
        <v>10.047920000000001</v>
      </c>
      <c r="H5" s="6">
        <f t="shared" ref="H5:H9" si="3">D5-G5</f>
        <v>0.10207999999999906</v>
      </c>
      <c r="I5" s="8">
        <f t="shared" ref="I5:I9" si="4">H5^2</f>
        <v>1.0420326399999808E-2</v>
      </c>
      <c r="J5" s="1"/>
      <c r="K5" s="1"/>
      <c r="L5" s="1"/>
      <c r="M5" s="1"/>
      <c r="N5" s="1"/>
      <c r="O5" s="1"/>
    </row>
    <row r="6" spans="1:15" ht="23.25" x14ac:dyDescent="0.35">
      <c r="A6" s="1"/>
      <c r="B6" s="1">
        <v>3</v>
      </c>
      <c r="C6" s="4">
        <v>0.76800000000000002</v>
      </c>
      <c r="D6" s="4">
        <v>19.46</v>
      </c>
      <c r="E6" s="3">
        <f t="shared" si="0"/>
        <v>14.94528</v>
      </c>
      <c r="F6" s="7">
        <f t="shared" si="1"/>
        <v>0.58982400000000001</v>
      </c>
      <c r="G6" s="3">
        <f t="shared" si="2"/>
        <v>18.942720000000001</v>
      </c>
      <c r="H6" s="6">
        <f t="shared" si="3"/>
        <v>0.51727999999999952</v>
      </c>
      <c r="I6" s="8">
        <f t="shared" si="4"/>
        <v>0.26757859839999948</v>
      </c>
      <c r="J6" s="1"/>
      <c r="K6" s="1"/>
      <c r="L6" s="1"/>
      <c r="M6" s="1"/>
      <c r="N6" s="1"/>
      <c r="O6" s="1"/>
    </row>
    <row r="7" spans="1:15" ht="23.25" x14ac:dyDescent="0.35">
      <c r="A7" s="1"/>
      <c r="B7" s="1">
        <v>4</v>
      </c>
      <c r="C7" s="4">
        <v>1.631</v>
      </c>
      <c r="D7" s="4">
        <v>40.35</v>
      </c>
      <c r="E7" s="3">
        <f t="shared" si="0"/>
        <v>65.810850000000002</v>
      </c>
      <c r="F7" s="7">
        <f t="shared" si="1"/>
        <v>2.660161</v>
      </c>
      <c r="G7" s="3">
        <f t="shared" si="2"/>
        <v>39.689239999999998</v>
      </c>
      <c r="H7" s="6">
        <f t="shared" si="3"/>
        <v>0.66076000000000334</v>
      </c>
      <c r="I7" s="8">
        <f t="shared" si="4"/>
        <v>0.43660377760000441</v>
      </c>
      <c r="J7" s="1"/>
      <c r="K7" s="1"/>
      <c r="L7" s="1"/>
      <c r="M7" s="1"/>
      <c r="N7" s="1"/>
      <c r="O7" s="1"/>
    </row>
    <row r="8" spans="1:15" ht="23.25" x14ac:dyDescent="0.35">
      <c r="A8" s="1"/>
      <c r="B8" s="1">
        <v>5</v>
      </c>
      <c r="C8" s="4">
        <v>2.1480000000000001</v>
      </c>
      <c r="D8" s="4">
        <v>51.18</v>
      </c>
      <c r="E8" s="3">
        <f t="shared" si="0"/>
        <v>109.93464</v>
      </c>
      <c r="F8" s="7">
        <f t="shared" si="1"/>
        <v>4.6139040000000007</v>
      </c>
      <c r="G8" s="3">
        <f t="shared" si="2"/>
        <v>52.117919999999998</v>
      </c>
      <c r="H8" s="6">
        <f t="shared" si="3"/>
        <v>-0.93791999999999831</v>
      </c>
      <c r="I8" s="8">
        <f t="shared" si="4"/>
        <v>0.87969392639999688</v>
      </c>
      <c r="J8" s="1"/>
      <c r="K8" s="1"/>
      <c r="L8" s="1"/>
      <c r="M8" s="1"/>
      <c r="N8" s="1"/>
      <c r="O8" s="1"/>
    </row>
    <row r="9" spans="1:15" ht="23.25" x14ac:dyDescent="0.35">
      <c r="A9" s="1"/>
      <c r="B9" s="1">
        <v>6</v>
      </c>
      <c r="C9" s="4">
        <v>4.1210000000000004</v>
      </c>
      <c r="D9" s="4">
        <v>99.7</v>
      </c>
      <c r="E9" s="3">
        <f t="shared" si="0"/>
        <v>410.86370000000005</v>
      </c>
      <c r="F9" s="7">
        <f t="shared" si="1"/>
        <v>16.982641000000005</v>
      </c>
      <c r="G9" s="3">
        <f t="shared" si="2"/>
        <v>99.548840000000013</v>
      </c>
      <c r="H9" s="6">
        <f t="shared" si="3"/>
        <v>0.15115999999999019</v>
      </c>
      <c r="I9" s="8">
        <f t="shared" si="4"/>
        <v>2.2849345599997035E-2</v>
      </c>
      <c r="J9" s="1"/>
      <c r="K9" s="1"/>
      <c r="L9" s="1"/>
      <c r="M9" s="1"/>
      <c r="N9" s="1"/>
      <c r="O9" s="1"/>
    </row>
    <row r="10" spans="1:15" ht="23.25" x14ac:dyDescent="0.35">
      <c r="A10" s="1"/>
      <c r="B10" s="1"/>
      <c r="C10" s="5">
        <f>SUM(C4:C9)</f>
        <v>9.0710000000000015</v>
      </c>
      <c r="D10" s="5">
        <f>SUM(D4:D9)</f>
        <v>220.99</v>
      </c>
      <c r="E10" s="5">
        <f>SUM(E4:E9)</f>
        <v>605.59492</v>
      </c>
      <c r="F10" s="5">
        <f>SUM(F4:F9)</f>
        <v>25.004959000000007</v>
      </c>
      <c r="G10" s="1"/>
      <c r="H10" s="1"/>
      <c r="I10" s="5">
        <f>SUM(I4:I9)</f>
        <v>1.8198260143999976</v>
      </c>
      <c r="J10" s="1"/>
      <c r="K10" s="1"/>
      <c r="L10" s="1"/>
      <c r="M10" s="1"/>
      <c r="N10" s="1"/>
      <c r="O10" s="1"/>
    </row>
    <row r="11" spans="1:15" ht="23.25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ht="23.25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23.25" x14ac:dyDescent="0.35">
      <c r="A13" s="1"/>
      <c r="B13" s="1"/>
      <c r="C13" s="1"/>
      <c r="D13" s="1"/>
      <c r="E13" s="1" t="s">
        <v>6</v>
      </c>
      <c r="F13" s="1">
        <f>ROUND((6*E10-C10*D10)/(6*F10-C10^2),2)</f>
        <v>24.04</v>
      </c>
      <c r="G13" s="1"/>
      <c r="H13" s="1"/>
      <c r="I13" s="1">
        <f>ROUND((I10/4)^(1/2),2)</f>
        <v>0.67</v>
      </c>
      <c r="J13" s="1"/>
      <c r="K13" s="1"/>
      <c r="L13" s="1"/>
      <c r="M13" s="1"/>
      <c r="N13" s="1"/>
      <c r="O13" s="1"/>
    </row>
    <row r="14" spans="1:15" ht="23.25" x14ac:dyDescent="0.35">
      <c r="A14" s="1"/>
      <c r="B14" s="1"/>
      <c r="C14" s="1"/>
      <c r="D14" s="1"/>
      <c r="E14" s="1" t="s">
        <v>7</v>
      </c>
      <c r="F14" s="1">
        <f>ROUND((D10*F10-(C10*E10))/(6*F10-C10^2),2)</f>
        <v>0.48</v>
      </c>
      <c r="G14" s="1"/>
      <c r="H14" s="1"/>
      <c r="I14" s="1"/>
      <c r="J14" s="1"/>
      <c r="K14" s="1"/>
      <c r="L14" s="1"/>
      <c r="M14" s="1"/>
      <c r="N14" s="1"/>
      <c r="O14" s="1"/>
    </row>
    <row r="15" spans="1:15" ht="23.25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23.25" x14ac:dyDescent="0.35">
      <c r="A16" s="1"/>
      <c r="B16" s="1"/>
      <c r="C16" s="1"/>
      <c r="D16" s="1" t="s">
        <v>8</v>
      </c>
      <c r="E16" s="1" t="s">
        <v>9</v>
      </c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23.2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23.2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23.2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23.2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23.2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23.2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23.2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23.25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23.25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23.25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23.25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23.25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33" spans="2:11" ht="78" customHeight="1" x14ac:dyDescent="0.25">
      <c r="B33" s="9" t="s">
        <v>10</v>
      </c>
      <c r="C33" s="10"/>
      <c r="D33" s="10"/>
      <c r="E33" s="10"/>
      <c r="F33" s="10"/>
      <c r="G33" s="10"/>
      <c r="H33" s="10"/>
    </row>
    <row r="36" spans="2:11" ht="23.25" x14ac:dyDescent="0.35">
      <c r="D36" s="1" t="s">
        <v>9</v>
      </c>
      <c r="F36" t="s">
        <v>11</v>
      </c>
      <c r="G36">
        <v>2.54</v>
      </c>
      <c r="I36" t="s">
        <v>12</v>
      </c>
      <c r="K36">
        <f>G38-2*I13</f>
        <v>60.201599999999992</v>
      </c>
    </row>
    <row r="37" spans="2:11" x14ac:dyDescent="0.25">
      <c r="I37" t="s">
        <v>13</v>
      </c>
      <c r="K37">
        <f>G38+2*I13</f>
        <v>62.881599999999999</v>
      </c>
    </row>
    <row r="38" spans="2:11" x14ac:dyDescent="0.25">
      <c r="G38">
        <f>24.04*G36+0.48</f>
        <v>61.541599999999995</v>
      </c>
    </row>
  </sheetData>
  <mergeCells count="1">
    <mergeCell ref="B33:H33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Darwin</dc:creator>
  <cp:lastModifiedBy>LENOVO</cp:lastModifiedBy>
  <dcterms:created xsi:type="dcterms:W3CDTF">2022-09-16T12:23:21Z</dcterms:created>
  <dcterms:modified xsi:type="dcterms:W3CDTF">2022-09-23T13:06:33Z</dcterms:modified>
</cp:coreProperties>
</file>