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ntc\Desktop\CS320P01Ruiz\"/>
    </mc:Choice>
  </mc:AlternateContent>
  <xr:revisionPtr revIDLastSave="0" documentId="13_ncr:1_{803D7017-7CE2-4B6C-9465-0B50924A9D6B}" xr6:coauthVersionLast="46" xr6:coauthVersionMax="46" xr10:uidLastSave="{00000000-0000-0000-0000-000000000000}"/>
  <bookViews>
    <workbookView xWindow="3225" yWindow="720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7" i="1" l="1"/>
  <c r="J129" i="1"/>
  <c r="L115" i="1"/>
  <c r="J115" i="1"/>
  <c r="H115" i="1"/>
  <c r="L101" i="1"/>
  <c r="J101" i="1"/>
  <c r="H110" i="1"/>
  <c r="H109" i="1"/>
  <c r="H108" i="1"/>
  <c r="H107" i="1"/>
  <c r="H106" i="1"/>
  <c r="H105" i="1"/>
  <c r="H104" i="1"/>
  <c r="H103" i="1"/>
  <c r="H102" i="1"/>
  <c r="H101" i="1"/>
  <c r="J110" i="1"/>
  <c r="J109" i="1"/>
  <c r="J108" i="1"/>
  <c r="J107" i="1"/>
  <c r="J106" i="1"/>
  <c r="J105" i="1"/>
  <c r="J104" i="1"/>
  <c r="J103" i="1"/>
  <c r="J102" i="1"/>
  <c r="N96" i="1"/>
  <c r="N95" i="1"/>
  <c r="N94" i="1"/>
  <c r="N93" i="1"/>
  <c r="N92" i="1"/>
  <c r="N91" i="1"/>
  <c r="N90" i="1"/>
  <c r="N89" i="1"/>
  <c r="N88" i="1"/>
  <c r="N87" i="1"/>
  <c r="L96" i="1"/>
  <c r="L95" i="1"/>
  <c r="L94" i="1"/>
  <c r="L93" i="1"/>
  <c r="L92" i="1"/>
  <c r="L91" i="1"/>
  <c r="L90" i="1"/>
  <c r="L89" i="1"/>
  <c r="L88" i="1"/>
  <c r="L87" i="1"/>
  <c r="H87" i="1"/>
  <c r="J87" i="1"/>
  <c r="H59" i="1"/>
  <c r="H96" i="1"/>
  <c r="H95" i="1"/>
  <c r="H94" i="1"/>
  <c r="H93" i="1"/>
  <c r="H92" i="1"/>
  <c r="H91" i="1"/>
  <c r="H90" i="1"/>
  <c r="H89" i="1"/>
  <c r="H88" i="1"/>
  <c r="J96" i="1"/>
  <c r="J95" i="1"/>
  <c r="J94" i="1"/>
  <c r="J93" i="1"/>
  <c r="J92" i="1"/>
  <c r="J91" i="1"/>
  <c r="J90" i="1"/>
  <c r="J89" i="1"/>
  <c r="J88" i="1"/>
  <c r="D87" i="1"/>
  <c r="F87" i="1" s="1"/>
  <c r="F96" i="1"/>
  <c r="F95" i="1"/>
  <c r="F94" i="1"/>
  <c r="F93" i="1"/>
  <c r="F92" i="1"/>
  <c r="F91" i="1"/>
  <c r="F90" i="1"/>
  <c r="F89" i="1"/>
  <c r="F88" i="1"/>
  <c r="D59" i="1"/>
  <c r="F59" i="1" s="1"/>
  <c r="F68" i="1"/>
  <c r="F67" i="1"/>
  <c r="F66" i="1"/>
  <c r="F65" i="1"/>
  <c r="F64" i="1"/>
  <c r="F63" i="1"/>
  <c r="F62" i="1"/>
  <c r="F61" i="1"/>
  <c r="F60" i="1"/>
  <c r="B136" i="1"/>
  <c r="D136" i="1" s="1"/>
  <c r="B124" i="1"/>
  <c r="D124" i="1" s="1"/>
  <c r="C122" i="1"/>
  <c r="B122" i="1"/>
  <c r="D122" i="1" s="1"/>
  <c r="C121" i="1"/>
  <c r="B121" i="1"/>
  <c r="D121" i="1" s="1"/>
  <c r="F121" i="1" s="1"/>
  <c r="B120" i="1"/>
  <c r="D120" i="1" s="1"/>
  <c r="C116" i="1"/>
  <c r="B116" i="1"/>
  <c r="D116" i="1" s="1"/>
  <c r="B108" i="1"/>
  <c r="D108" i="1" s="1"/>
  <c r="C102" i="1"/>
  <c r="B102" i="1"/>
  <c r="D102" i="1" s="1"/>
  <c r="C101" i="1"/>
  <c r="B101" i="1"/>
  <c r="D101" i="1" s="1"/>
  <c r="F101" i="1" s="1"/>
  <c r="D96" i="1"/>
  <c r="B96" i="1"/>
  <c r="C96" i="1" s="1"/>
  <c r="D92" i="1"/>
  <c r="B92" i="1"/>
  <c r="C92" i="1" s="1"/>
  <c r="D88" i="1"/>
  <c r="B88" i="1"/>
  <c r="C88" i="1" s="1"/>
  <c r="B80" i="1"/>
  <c r="C80" i="1" s="1"/>
  <c r="B79" i="1"/>
  <c r="D79" i="1" s="1"/>
  <c r="F79" i="1" s="1"/>
  <c r="B68" i="1"/>
  <c r="D68" i="1" s="1"/>
  <c r="B67" i="1"/>
  <c r="C67" i="1" s="1"/>
  <c r="D64" i="1"/>
  <c r="N64" i="1" s="1"/>
  <c r="B64" i="1"/>
  <c r="C64" i="1" s="1"/>
  <c r="B62" i="1"/>
  <c r="D62" i="1" s="1"/>
  <c r="K55" i="1"/>
  <c r="B138" i="1" s="1"/>
  <c r="J55" i="1"/>
  <c r="B137" i="1" s="1"/>
  <c r="I55" i="1"/>
  <c r="H55" i="1"/>
  <c r="B135" i="1" s="1"/>
  <c r="G55" i="1"/>
  <c r="B134" i="1" s="1"/>
  <c r="F55" i="1"/>
  <c r="B133" i="1" s="1"/>
  <c r="E55" i="1"/>
  <c r="B132" i="1" s="1"/>
  <c r="D55" i="1"/>
  <c r="B131" i="1" s="1"/>
  <c r="C55" i="1"/>
  <c r="B130" i="1" s="1"/>
  <c r="B55" i="1"/>
  <c r="B129" i="1" s="1"/>
  <c r="K46" i="1"/>
  <c r="J46" i="1"/>
  <c r="B123" i="1" s="1"/>
  <c r="I46" i="1"/>
  <c r="H46" i="1"/>
  <c r="G46" i="1"/>
  <c r="F46" i="1"/>
  <c r="B119" i="1" s="1"/>
  <c r="E46" i="1"/>
  <c r="B118" i="1" s="1"/>
  <c r="D46" i="1"/>
  <c r="B117" i="1" s="1"/>
  <c r="C46" i="1"/>
  <c r="B46" i="1"/>
  <c r="B115" i="1" s="1"/>
  <c r="K37" i="1"/>
  <c r="B110" i="1" s="1"/>
  <c r="J37" i="1"/>
  <c r="B109" i="1" s="1"/>
  <c r="I37" i="1"/>
  <c r="H37" i="1"/>
  <c r="B107" i="1" s="1"/>
  <c r="G37" i="1"/>
  <c r="B106" i="1" s="1"/>
  <c r="F37" i="1"/>
  <c r="B105" i="1" s="1"/>
  <c r="E37" i="1"/>
  <c r="B104" i="1" s="1"/>
  <c r="D37" i="1"/>
  <c r="B103" i="1" s="1"/>
  <c r="C37" i="1"/>
  <c r="B37" i="1"/>
  <c r="K28" i="1"/>
  <c r="J28" i="1"/>
  <c r="B95" i="1" s="1"/>
  <c r="I28" i="1"/>
  <c r="B94" i="1" s="1"/>
  <c r="H28" i="1"/>
  <c r="B93" i="1" s="1"/>
  <c r="G28" i="1"/>
  <c r="F28" i="1"/>
  <c r="B91" i="1" s="1"/>
  <c r="E28" i="1"/>
  <c r="B90" i="1" s="1"/>
  <c r="D28" i="1"/>
  <c r="B89" i="1" s="1"/>
  <c r="C28" i="1"/>
  <c r="B28" i="1"/>
  <c r="B87" i="1" s="1"/>
  <c r="K19" i="1"/>
  <c r="J19" i="1"/>
  <c r="B82" i="1" s="1"/>
  <c r="I19" i="1"/>
  <c r="B81" i="1" s="1"/>
  <c r="H19" i="1"/>
  <c r="G19" i="1"/>
  <c r="F19" i="1"/>
  <c r="B78" i="1" s="1"/>
  <c r="E19" i="1"/>
  <c r="B77" i="1" s="1"/>
  <c r="D19" i="1"/>
  <c r="B75" i="1" s="1"/>
  <c r="C19" i="1"/>
  <c r="B74" i="1" s="1"/>
  <c r="B19" i="1"/>
  <c r="B73" i="1" s="1"/>
  <c r="D73" i="1" s="1"/>
  <c r="H73" i="1" s="1"/>
  <c r="K10" i="1"/>
  <c r="J10" i="1"/>
  <c r="I10" i="1"/>
  <c r="B66" i="1" s="1"/>
  <c r="H10" i="1"/>
  <c r="B65" i="1" s="1"/>
  <c r="G10" i="1"/>
  <c r="F10" i="1"/>
  <c r="B63" i="1" s="1"/>
  <c r="E10" i="1"/>
  <c r="D10" i="1"/>
  <c r="B61" i="1" s="1"/>
  <c r="C10" i="1"/>
  <c r="B60" i="1" s="1"/>
  <c r="B10" i="1"/>
  <c r="B59" i="1" s="1"/>
  <c r="J79" i="1" l="1"/>
  <c r="H79" i="1"/>
  <c r="D78" i="1"/>
  <c r="F78" i="1" s="1"/>
  <c r="C78" i="1"/>
  <c r="L79" i="1"/>
  <c r="N79" i="1"/>
  <c r="D80" i="1"/>
  <c r="L73" i="1"/>
  <c r="B76" i="1"/>
  <c r="D76" i="1" s="1"/>
  <c r="F73" i="1"/>
  <c r="J73" i="1"/>
  <c r="F76" i="1"/>
  <c r="N76" i="1"/>
  <c r="L76" i="1"/>
  <c r="F108" i="1"/>
  <c r="N108" i="1"/>
  <c r="L108" i="1"/>
  <c r="D110" i="1"/>
  <c r="C110" i="1"/>
  <c r="D106" i="1"/>
  <c r="C106" i="1"/>
  <c r="D60" i="1"/>
  <c r="C60" i="1"/>
  <c r="J68" i="1"/>
  <c r="H68" i="1"/>
  <c r="N68" i="1"/>
  <c r="L68" i="1"/>
  <c r="D104" i="1"/>
  <c r="C104" i="1"/>
  <c r="D82" i="1"/>
  <c r="C82" i="1"/>
  <c r="N122" i="1"/>
  <c r="L122" i="1"/>
  <c r="J122" i="1"/>
  <c r="H122" i="1"/>
  <c r="F122" i="1"/>
  <c r="D130" i="1"/>
  <c r="C130" i="1"/>
  <c r="N116" i="1"/>
  <c r="L116" i="1"/>
  <c r="J116" i="1"/>
  <c r="H116" i="1"/>
  <c r="F116" i="1"/>
  <c r="D90" i="1"/>
  <c r="C90" i="1"/>
  <c r="D134" i="1"/>
  <c r="C134" i="1"/>
  <c r="N102" i="1"/>
  <c r="F102" i="1"/>
  <c r="L102" i="1"/>
  <c r="D132" i="1"/>
  <c r="C132" i="1"/>
  <c r="D66" i="1"/>
  <c r="C66" i="1"/>
  <c r="N120" i="1"/>
  <c r="L120" i="1"/>
  <c r="J120" i="1"/>
  <c r="H120" i="1"/>
  <c r="F120" i="1"/>
  <c r="D74" i="1"/>
  <c r="C74" i="1"/>
  <c r="D94" i="1"/>
  <c r="C94" i="1"/>
  <c r="D118" i="1"/>
  <c r="C118" i="1"/>
  <c r="J62" i="1"/>
  <c r="H62" i="1"/>
  <c r="N62" i="1"/>
  <c r="L62" i="1"/>
  <c r="N124" i="1"/>
  <c r="L124" i="1"/>
  <c r="J124" i="1"/>
  <c r="H124" i="1"/>
  <c r="F124" i="1"/>
  <c r="N136" i="1"/>
  <c r="L136" i="1"/>
  <c r="J136" i="1"/>
  <c r="H136" i="1"/>
  <c r="F136" i="1"/>
  <c r="L64" i="1"/>
  <c r="C120" i="1"/>
  <c r="C124" i="1"/>
  <c r="C109" i="1"/>
  <c r="D109" i="1"/>
  <c r="C135" i="1"/>
  <c r="D135" i="1"/>
  <c r="C68" i="1"/>
  <c r="J64" i="1"/>
  <c r="H64" i="1"/>
  <c r="F80" i="1"/>
  <c r="N80" i="1"/>
  <c r="D138" i="1"/>
  <c r="C138" i="1"/>
  <c r="C62" i="1"/>
  <c r="L80" i="1"/>
  <c r="C108" i="1"/>
  <c r="D133" i="1"/>
  <c r="C133" i="1"/>
  <c r="C115" i="1"/>
  <c r="D115" i="1"/>
  <c r="D95" i="1"/>
  <c r="C95" i="1"/>
  <c r="H121" i="1"/>
  <c r="J121" i="1"/>
  <c r="C91" i="1"/>
  <c r="D91" i="1"/>
  <c r="C119" i="1"/>
  <c r="D119" i="1"/>
  <c r="L121" i="1"/>
  <c r="C75" i="1"/>
  <c r="D75" i="1"/>
  <c r="D77" i="1"/>
  <c r="C77" i="1"/>
  <c r="N121" i="1"/>
  <c r="D65" i="1"/>
  <c r="C65" i="1"/>
  <c r="D117" i="1"/>
  <c r="C117" i="1"/>
  <c r="C59" i="1"/>
  <c r="D103" i="1"/>
  <c r="C103" i="1"/>
  <c r="C123" i="1"/>
  <c r="D123" i="1"/>
  <c r="D89" i="1"/>
  <c r="C89" i="1"/>
  <c r="D93" i="1"/>
  <c r="C93" i="1"/>
  <c r="N101" i="1"/>
  <c r="C73" i="1"/>
  <c r="C81" i="1"/>
  <c r="D81" i="1"/>
  <c r="C61" i="1"/>
  <c r="D61" i="1"/>
  <c r="D105" i="1"/>
  <c r="C105" i="1"/>
  <c r="D129" i="1"/>
  <c r="C129" i="1"/>
  <c r="L78" i="1"/>
  <c r="D137" i="1"/>
  <c r="C137" i="1"/>
  <c r="C107" i="1"/>
  <c r="D107" i="1"/>
  <c r="C136" i="1"/>
  <c r="D63" i="1"/>
  <c r="C63" i="1"/>
  <c r="C87" i="1"/>
  <c r="C131" i="1"/>
  <c r="D131" i="1"/>
  <c r="C79" i="1"/>
  <c r="D67" i="1"/>
  <c r="N78" i="1" l="1"/>
  <c r="C76" i="1"/>
  <c r="H75" i="1"/>
  <c r="J75" i="1"/>
  <c r="J77" i="1"/>
  <c r="H77" i="1"/>
  <c r="H76" i="1"/>
  <c r="J76" i="1"/>
  <c r="J82" i="1"/>
  <c r="H82" i="1"/>
  <c r="H74" i="1"/>
  <c r="J74" i="1"/>
  <c r="J80" i="1"/>
  <c r="H80" i="1"/>
  <c r="J81" i="1"/>
  <c r="H81" i="1"/>
  <c r="J78" i="1"/>
  <c r="H78" i="1"/>
  <c r="N132" i="1"/>
  <c r="L132" i="1"/>
  <c r="J132" i="1"/>
  <c r="H132" i="1"/>
  <c r="F132" i="1"/>
  <c r="N130" i="1"/>
  <c r="L130" i="1"/>
  <c r="J130" i="1"/>
  <c r="H130" i="1"/>
  <c r="F130" i="1"/>
  <c r="J60" i="1"/>
  <c r="H60" i="1"/>
  <c r="N60" i="1"/>
  <c r="L60" i="1"/>
  <c r="N106" i="1"/>
  <c r="F106" i="1"/>
  <c r="L106" i="1"/>
  <c r="F77" i="1"/>
  <c r="N77" i="1"/>
  <c r="L77" i="1"/>
  <c r="N110" i="1"/>
  <c r="L110" i="1"/>
  <c r="F110" i="1"/>
  <c r="F75" i="1"/>
  <c r="L75" i="1"/>
  <c r="N75" i="1"/>
  <c r="L118" i="1"/>
  <c r="J118" i="1"/>
  <c r="H118" i="1"/>
  <c r="F118" i="1"/>
  <c r="N118" i="1"/>
  <c r="F119" i="1"/>
  <c r="L119" i="1"/>
  <c r="J119" i="1"/>
  <c r="H119" i="1"/>
  <c r="N119" i="1"/>
  <c r="N63" i="1"/>
  <c r="L63" i="1"/>
  <c r="J63" i="1"/>
  <c r="H63" i="1"/>
  <c r="F103" i="1"/>
  <c r="N103" i="1"/>
  <c r="L103" i="1"/>
  <c r="J61" i="1"/>
  <c r="H61" i="1"/>
  <c r="N61" i="1"/>
  <c r="L61" i="1"/>
  <c r="F81" i="1"/>
  <c r="N81" i="1"/>
  <c r="L81" i="1"/>
  <c r="F82" i="1"/>
  <c r="N82" i="1"/>
  <c r="L82" i="1"/>
  <c r="F105" i="1"/>
  <c r="N105" i="1"/>
  <c r="L105" i="1"/>
  <c r="F123" i="1"/>
  <c r="L123" i="1"/>
  <c r="J123" i="1"/>
  <c r="H123" i="1"/>
  <c r="N123" i="1"/>
  <c r="N59" i="1"/>
  <c r="L59" i="1"/>
  <c r="J59" i="1"/>
  <c r="N138" i="1"/>
  <c r="L138" i="1"/>
  <c r="J138" i="1"/>
  <c r="H138" i="1"/>
  <c r="F138" i="1"/>
  <c r="F107" i="1"/>
  <c r="N107" i="1"/>
  <c r="L107" i="1"/>
  <c r="F133" i="1"/>
  <c r="N133" i="1"/>
  <c r="L133" i="1"/>
  <c r="J133" i="1"/>
  <c r="H133" i="1"/>
  <c r="F135" i="1"/>
  <c r="N135" i="1"/>
  <c r="L135" i="1"/>
  <c r="J135" i="1"/>
  <c r="H135" i="1"/>
  <c r="F131" i="1"/>
  <c r="N131" i="1"/>
  <c r="L131" i="1"/>
  <c r="J131" i="1"/>
  <c r="H131" i="1"/>
  <c r="N73" i="1"/>
  <c r="N134" i="1"/>
  <c r="L134" i="1"/>
  <c r="J134" i="1"/>
  <c r="H134" i="1"/>
  <c r="F134" i="1"/>
  <c r="F104" i="1"/>
  <c r="N104" i="1"/>
  <c r="L104" i="1"/>
  <c r="F115" i="1"/>
  <c r="N115" i="1"/>
  <c r="F117" i="1"/>
  <c r="N117" i="1"/>
  <c r="H117" i="1"/>
  <c r="L117" i="1"/>
  <c r="J117" i="1"/>
  <c r="N137" i="1"/>
  <c r="L137" i="1"/>
  <c r="H137" i="1"/>
  <c r="F137" i="1"/>
  <c r="L65" i="1"/>
  <c r="N65" i="1"/>
  <c r="J65" i="1"/>
  <c r="H65" i="1"/>
  <c r="L67" i="1"/>
  <c r="H67" i="1"/>
  <c r="N67" i="1"/>
  <c r="J67" i="1"/>
  <c r="F109" i="1"/>
  <c r="N109" i="1"/>
  <c r="L109" i="1"/>
  <c r="N74" i="1"/>
  <c r="F74" i="1"/>
  <c r="L74" i="1"/>
  <c r="F129" i="1"/>
  <c r="L129" i="1"/>
  <c r="N129" i="1"/>
  <c r="H129" i="1"/>
  <c r="J66" i="1"/>
  <c r="H66" i="1"/>
  <c r="N66" i="1"/>
  <c r="L66" i="1"/>
</calcChain>
</file>

<file path=xl/sharedStrings.xml><?xml version="1.0" encoding="utf-8"?>
<sst xmlns="http://schemas.openxmlformats.org/spreadsheetml/2006/main" count="75" uniqueCount="26">
  <si>
    <t>Ns</t>
  </si>
  <si>
    <t>Trial</t>
  </si>
  <si>
    <t>Avg</t>
  </si>
  <si>
    <t>Average</t>
  </si>
  <si>
    <t>T = Time Scaled by Factor</t>
  </si>
  <si>
    <t>N</t>
  </si>
  <si>
    <t>Time</t>
  </si>
  <si>
    <t>T/N</t>
  </si>
  <si>
    <t>T/N^2</t>
  </si>
  <si>
    <t>T/N^3</t>
  </si>
  <si>
    <t>T/N^4</t>
  </si>
  <si>
    <t>T/N^5</t>
  </si>
  <si>
    <t>Problem 1 = θ(N)</t>
  </si>
  <si>
    <t>Problem 2 = θ(N^2)</t>
  </si>
  <si>
    <t>Problem 3 = θ(N^3)</t>
  </si>
  <si>
    <t>Problem 4 = θ(N^2)</t>
  </si>
  <si>
    <t>Problem 5 = θ(N^5)</t>
  </si>
  <si>
    <t>Problem 6 = θ(N^4)</t>
  </si>
  <si>
    <t>Jonathan Ruiz</t>
  </si>
  <si>
    <t>All times are in seconds</t>
  </si>
  <si>
    <t>Results for Loop 1:</t>
  </si>
  <si>
    <t>Results for Loop 2:</t>
  </si>
  <si>
    <t>Results for Loop 3:</t>
  </si>
  <si>
    <t>Results for Loop 4:</t>
  </si>
  <si>
    <t>Results for Loop 5:</t>
  </si>
  <si>
    <t>Results for Loop 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</si>
</sst>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000"/>
    <numFmt numFmtId="166" formatCode="0.00000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0" fillId="2" borderId="10" xfId="0" applyFont="1" applyFill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 applyAlignment="1"/>
    <xf numFmtId="0" fontId="2" fillId="0" borderId="12" xfId="0" applyFont="1" applyBorder="1"/>
    <xf numFmtId="0" fontId="1" fillId="0" borderId="12" xfId="0" applyFont="1" applyBorder="1" applyAlignment="1"/>
    <xf numFmtId="0" fontId="3" fillId="0" borderId="9" xfId="0" applyFont="1" applyBorder="1" applyAlignment="1"/>
    <xf numFmtId="0" fontId="1" fillId="0" borderId="12" xfId="0" applyFont="1" applyBorder="1"/>
    <xf numFmtId="0" fontId="2" fillId="0" borderId="12" xfId="0" applyFont="1" applyBorder="1" applyAlignment="1"/>
    <xf numFmtId="0" fontId="0" fillId="2" borderId="12" xfId="0" applyFont="1" applyFill="1" applyBorder="1" applyAlignment="1">
      <alignment horizontal="left"/>
    </xf>
    <xf numFmtId="164" fontId="2" fillId="0" borderId="12" xfId="0" applyNumberFormat="1" applyFont="1" applyBorder="1"/>
    <xf numFmtId="164" fontId="0" fillId="2" borderId="12" xfId="0" applyNumberFormat="1" applyFont="1" applyFill="1" applyBorder="1" applyAlignment="1">
      <alignment horizontal="left"/>
    </xf>
    <xf numFmtId="165" fontId="4" fillId="2" borderId="12" xfId="0" applyNumberFormat="1" applyFont="1" applyFill="1" applyBorder="1" applyAlignment="1">
      <alignment horizontal="left"/>
    </xf>
    <xf numFmtId="166" fontId="0" fillId="2" borderId="12" xfId="0" applyNumberFormat="1" applyFont="1" applyFill="1" applyBorder="1" applyAlignment="1">
      <alignment horizontal="left"/>
    </xf>
    <xf numFmtId="0" fontId="6" fillId="0" borderId="0" xfId="0" applyFont="1" applyAlignment="1"/>
    <xf numFmtId="166" fontId="4" fillId="2" borderId="12" xfId="0" applyNumberFormat="1" applyFont="1" applyFill="1" applyBorder="1" applyAlignment="1">
      <alignment horizontal="left"/>
    </xf>
    <xf numFmtId="164" fontId="2" fillId="0" borderId="12" xfId="0" applyNumberFormat="1" applyFont="1" applyBorder="1" applyAlignment="1"/>
    <xf numFmtId="0" fontId="5" fillId="0" borderId="0" xfId="0" applyFont="1" applyAlignment="1"/>
    <xf numFmtId="0" fontId="6" fillId="0" borderId="12" xfId="0" applyFont="1" applyBorder="1" applyAlignment="1"/>
    <xf numFmtId="0" fontId="6" fillId="0" borderId="12" xfId="0" applyFont="1" applyBorder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38"/>
  <sheetViews>
    <sheetView tabSelected="1" topLeftCell="A8" workbookViewId="0">
      <selection activeCell="A14" sqref="A14:K18"/>
    </sheetView>
  </sheetViews>
  <sheetFormatPr defaultColWidth="14.42578125" defaultRowHeight="15.75" customHeight="1" x14ac:dyDescent="0.2"/>
  <cols>
    <col min="1" max="1" width="23.5703125" customWidth="1"/>
  </cols>
  <sheetData>
    <row r="1" spans="1:11" ht="12.75" x14ac:dyDescent="0.2">
      <c r="A1" s="29" t="s">
        <v>18</v>
      </c>
    </row>
    <row r="2" spans="1:11" ht="15.75" customHeight="1" x14ac:dyDescent="0.2">
      <c r="A2" s="35" t="s">
        <v>19</v>
      </c>
    </row>
    <row r="3" spans="1:11" ht="12.75" x14ac:dyDescent="0.2">
      <c r="A3" s="32" t="s">
        <v>20</v>
      </c>
      <c r="E3" s="2" t="s">
        <v>0</v>
      </c>
    </row>
    <row r="4" spans="1:11" ht="12.75" x14ac:dyDescent="0.2">
      <c r="A4" s="2" t="s">
        <v>1</v>
      </c>
      <c r="B4" s="2">
        <v>1000000</v>
      </c>
      <c r="C4" s="2">
        <v>2000000</v>
      </c>
      <c r="D4" s="2">
        <v>3000000</v>
      </c>
      <c r="E4" s="2">
        <v>4000000</v>
      </c>
      <c r="F4" s="2">
        <v>5000000</v>
      </c>
      <c r="G4" s="2">
        <v>6000000</v>
      </c>
      <c r="H4" s="2">
        <v>7000000</v>
      </c>
      <c r="I4" s="2">
        <v>8000000</v>
      </c>
      <c r="J4" s="2">
        <v>9000000</v>
      </c>
      <c r="K4" s="2">
        <v>10000000</v>
      </c>
    </row>
    <row r="5" spans="1:11" ht="12.75" x14ac:dyDescent="0.2">
      <c r="A5" s="2">
        <v>0</v>
      </c>
      <c r="B5" s="3">
        <v>1.9645999999999999E-3</v>
      </c>
      <c r="C5" s="4">
        <v>3.8525E-3</v>
      </c>
      <c r="D5" s="4">
        <v>5.6709000000000004E-3</v>
      </c>
      <c r="E5" s="4">
        <v>7.7197999999999998E-3</v>
      </c>
      <c r="F5" s="4">
        <v>9.6773999999999992E-3</v>
      </c>
      <c r="G5" s="4">
        <v>1.15278E-2</v>
      </c>
      <c r="H5" s="4">
        <v>1.3591499999999999E-2</v>
      </c>
      <c r="I5" s="4">
        <v>1.52893E-2</v>
      </c>
      <c r="J5" s="4">
        <v>1.70645E-2</v>
      </c>
      <c r="K5" s="5">
        <v>1.925E-2</v>
      </c>
    </row>
    <row r="6" spans="1:11" ht="12.75" x14ac:dyDescent="0.2">
      <c r="A6" s="2">
        <v>1</v>
      </c>
      <c r="B6" s="6">
        <v>1.9545000000000001E-3</v>
      </c>
      <c r="C6" s="2">
        <v>4.0100999999999999E-3</v>
      </c>
      <c r="D6" s="2">
        <v>5.8133999999999998E-3</v>
      </c>
      <c r="E6" s="2">
        <v>7.8063000000000004E-3</v>
      </c>
      <c r="F6" s="2">
        <v>9.6360999999999999E-3</v>
      </c>
      <c r="G6" s="2">
        <v>1.18128E-2</v>
      </c>
      <c r="H6" s="2">
        <v>1.35861E-2</v>
      </c>
      <c r="I6" s="2">
        <v>1.54707E-2</v>
      </c>
      <c r="J6" s="2">
        <v>1.7330000000000002E-2</v>
      </c>
      <c r="K6" s="7">
        <v>1.8963899999999999E-2</v>
      </c>
    </row>
    <row r="7" spans="1:11" ht="12.75" x14ac:dyDescent="0.2">
      <c r="A7" s="2">
        <v>2</v>
      </c>
      <c r="B7" s="6">
        <v>1.9430999999999999E-3</v>
      </c>
      <c r="C7" s="2">
        <v>3.777E-3</v>
      </c>
      <c r="D7" s="2">
        <v>5.7523000000000001E-3</v>
      </c>
      <c r="E7" s="2">
        <v>8.1174000000000003E-3</v>
      </c>
      <c r="F7" s="2">
        <v>9.5873E-3</v>
      </c>
      <c r="G7" s="2">
        <v>1.1739100000000001E-2</v>
      </c>
      <c r="H7" s="2">
        <v>1.36159E-2</v>
      </c>
      <c r="I7" s="2">
        <v>1.54358E-2</v>
      </c>
      <c r="J7" s="2">
        <v>1.7132000000000001E-2</v>
      </c>
      <c r="K7" s="7">
        <v>1.9059699999999999E-2</v>
      </c>
    </row>
    <row r="8" spans="1:11" ht="12.75" x14ac:dyDescent="0.2">
      <c r="A8" s="2">
        <v>3</v>
      </c>
      <c r="B8" s="6">
        <v>1.8901E-3</v>
      </c>
      <c r="C8" s="2">
        <v>3.7989999999999999E-3</v>
      </c>
      <c r="D8" s="2">
        <v>5.8494999999999997E-3</v>
      </c>
      <c r="E8" s="2">
        <v>8.1437000000000002E-3</v>
      </c>
      <c r="F8" s="2">
        <v>9.5928999999999997E-3</v>
      </c>
      <c r="G8" s="2">
        <v>1.1497E-2</v>
      </c>
      <c r="H8" s="2">
        <v>1.3346800000000001E-2</v>
      </c>
      <c r="I8" s="2">
        <v>1.5369499999999999E-2</v>
      </c>
      <c r="J8" s="2">
        <v>1.71088E-2</v>
      </c>
      <c r="K8" s="7">
        <v>1.90654E-2</v>
      </c>
    </row>
    <row r="9" spans="1:11" ht="12.75" x14ac:dyDescent="0.2">
      <c r="A9" s="2">
        <v>4</v>
      </c>
      <c r="B9" s="8">
        <v>1.9070999999999999E-3</v>
      </c>
      <c r="C9" s="9">
        <v>3.9497000000000004E-3</v>
      </c>
      <c r="D9" s="9">
        <v>6.1541E-3</v>
      </c>
      <c r="E9" s="9">
        <v>7.7613999999999999E-3</v>
      </c>
      <c r="F9" s="9">
        <v>9.7149000000000003E-3</v>
      </c>
      <c r="G9" s="9">
        <v>1.1476800000000001E-2</v>
      </c>
      <c r="H9" s="9">
        <v>1.34909E-2</v>
      </c>
      <c r="I9" s="9">
        <v>1.5216199999999999E-2</v>
      </c>
      <c r="J9" s="9">
        <v>1.72918E-2</v>
      </c>
      <c r="K9" s="10">
        <v>1.9073199999999998E-2</v>
      </c>
    </row>
    <row r="10" spans="1:11" ht="12.75" x14ac:dyDescent="0.2">
      <c r="A10" s="2" t="s">
        <v>2</v>
      </c>
      <c r="B10" s="11">
        <f t="shared" ref="B10:K10" si="0">AVERAGE(B5:B9)</f>
        <v>1.93188E-3</v>
      </c>
      <c r="C10" s="12">
        <f t="shared" si="0"/>
        <v>3.8776600000000002E-3</v>
      </c>
      <c r="D10" s="13">
        <f t="shared" si="0"/>
        <v>5.8480399999999997E-3</v>
      </c>
      <c r="E10" s="12">
        <f t="shared" si="0"/>
        <v>7.9097200000000003E-3</v>
      </c>
      <c r="F10" s="12">
        <f t="shared" si="0"/>
        <v>9.6417199999999995E-3</v>
      </c>
      <c r="G10" s="12">
        <f t="shared" si="0"/>
        <v>1.16107E-2</v>
      </c>
      <c r="H10" s="12">
        <f t="shared" si="0"/>
        <v>1.352624E-2</v>
      </c>
      <c r="I10" s="12">
        <f t="shared" si="0"/>
        <v>1.53563E-2</v>
      </c>
      <c r="J10" s="12">
        <f t="shared" si="0"/>
        <v>1.718542E-2</v>
      </c>
      <c r="K10" s="14">
        <f t="shared" si="0"/>
        <v>1.9082439999999999E-2</v>
      </c>
    </row>
    <row r="12" spans="1:11" ht="12.75" x14ac:dyDescent="0.2">
      <c r="A12" s="32" t="s">
        <v>21</v>
      </c>
      <c r="E12" s="2" t="s">
        <v>0</v>
      </c>
    </row>
    <row r="13" spans="1:11" ht="12.75" x14ac:dyDescent="0.2">
      <c r="A13" s="2" t="s">
        <v>1</v>
      </c>
      <c r="B13" s="2">
        <v>1000</v>
      </c>
      <c r="C13" s="2">
        <v>2000</v>
      </c>
      <c r="D13" s="2">
        <v>3000</v>
      </c>
      <c r="E13" s="2">
        <v>4000</v>
      </c>
      <c r="F13" s="2">
        <v>5000</v>
      </c>
      <c r="G13" s="2">
        <v>6000</v>
      </c>
      <c r="H13" s="2">
        <v>7000</v>
      </c>
      <c r="I13" s="2">
        <v>8000</v>
      </c>
      <c r="J13" s="2">
        <v>9000</v>
      </c>
      <c r="K13" s="2">
        <v>10000</v>
      </c>
    </row>
    <row r="14" spans="1:11" ht="12.75" x14ac:dyDescent="0.2">
      <c r="A14" s="2">
        <v>0</v>
      </c>
      <c r="B14" s="3">
        <v>2.2380999999999998E-3</v>
      </c>
      <c r="C14" s="4">
        <v>8.9160999999999997E-3</v>
      </c>
      <c r="D14" s="4">
        <v>2.0018000000000001E-2</v>
      </c>
      <c r="E14" s="4">
        <v>3.5796500000000002E-2</v>
      </c>
      <c r="F14" s="4">
        <v>5.6969800000000001E-2</v>
      </c>
      <c r="G14" s="4">
        <v>8.0401399999999998E-2</v>
      </c>
      <c r="H14" s="4">
        <v>0.1099319</v>
      </c>
      <c r="I14" s="4">
        <v>0.1439714</v>
      </c>
      <c r="J14" s="4">
        <v>0.180725</v>
      </c>
      <c r="K14" s="5">
        <v>0.2240346</v>
      </c>
    </row>
    <row r="15" spans="1:11" ht="12.75" x14ac:dyDescent="0.2">
      <c r="A15" s="2">
        <v>1</v>
      </c>
      <c r="B15" s="6">
        <v>2.2571000000000002E-3</v>
      </c>
      <c r="C15" s="2">
        <v>9.1666999999999998E-3</v>
      </c>
      <c r="D15" s="2">
        <v>2.0726100000000001E-2</v>
      </c>
      <c r="E15" s="2">
        <v>3.6089999999999997E-2</v>
      </c>
      <c r="F15" s="2">
        <v>5.6014300000000003E-2</v>
      </c>
      <c r="G15" s="2">
        <v>8.0577800000000005E-2</v>
      </c>
      <c r="H15" s="2">
        <v>0.10971259999999999</v>
      </c>
      <c r="I15" s="2">
        <v>0.14340929999999999</v>
      </c>
      <c r="J15" s="2">
        <v>0.18075649999999999</v>
      </c>
      <c r="K15" s="7">
        <v>0.22439120000000001</v>
      </c>
    </row>
    <row r="16" spans="1:11" ht="12.75" x14ac:dyDescent="0.2">
      <c r="A16" s="2">
        <v>2</v>
      </c>
      <c r="B16" s="6">
        <v>2.2590000000000002E-3</v>
      </c>
      <c r="C16" s="2">
        <v>9.0043999999999992E-3</v>
      </c>
      <c r="D16" s="2">
        <v>2.0543599999999999E-2</v>
      </c>
      <c r="E16" s="2">
        <v>3.6709600000000002E-2</v>
      </c>
      <c r="F16" s="2">
        <v>5.5776300000000001E-2</v>
      </c>
      <c r="G16" s="2">
        <v>8.0865400000000004E-2</v>
      </c>
      <c r="H16" s="2">
        <v>0.110024</v>
      </c>
      <c r="I16" s="2">
        <v>0.1442775</v>
      </c>
      <c r="J16" s="2">
        <v>0.18148900000000001</v>
      </c>
      <c r="K16" s="7">
        <v>0.22439239999999999</v>
      </c>
    </row>
    <row r="17" spans="1:11" ht="12.75" x14ac:dyDescent="0.2">
      <c r="A17" s="2">
        <v>3</v>
      </c>
      <c r="B17" s="6">
        <v>2.3050000000000002E-3</v>
      </c>
      <c r="C17" s="2">
        <v>9.2143999999999993E-3</v>
      </c>
      <c r="D17" s="2">
        <v>2.0579799999999999E-2</v>
      </c>
      <c r="E17" s="2">
        <v>3.5886899999999999E-2</v>
      </c>
      <c r="F17" s="2">
        <v>5.5931399999999999E-2</v>
      </c>
      <c r="G17" s="2">
        <v>8.1155599999999994E-2</v>
      </c>
      <c r="H17" s="2">
        <v>0.1091632</v>
      </c>
      <c r="I17" s="2">
        <v>0.144702</v>
      </c>
      <c r="J17" s="2">
        <v>0.18789629999999999</v>
      </c>
      <c r="K17" s="7">
        <v>0.23028460000000001</v>
      </c>
    </row>
    <row r="18" spans="1:11" ht="12.75" x14ac:dyDescent="0.2">
      <c r="A18" s="2">
        <v>4</v>
      </c>
      <c r="B18" s="8">
        <v>2.2615000000000001E-3</v>
      </c>
      <c r="C18" s="9">
        <v>9.3112999999999998E-3</v>
      </c>
      <c r="D18" s="9">
        <v>2.1429199999999999E-2</v>
      </c>
      <c r="E18" s="9">
        <v>3.7381999999999999E-2</v>
      </c>
      <c r="F18" s="9">
        <v>5.8505500000000002E-2</v>
      </c>
      <c r="G18" s="9">
        <v>8.1212800000000002E-2</v>
      </c>
      <c r="H18" s="9">
        <v>0.110226</v>
      </c>
      <c r="I18" s="9">
        <v>0.1439907</v>
      </c>
      <c r="J18" s="9">
        <v>0.18376149999999999</v>
      </c>
      <c r="K18" s="10">
        <v>0.22519939999999999</v>
      </c>
    </row>
    <row r="19" spans="1:11" ht="12.75" x14ac:dyDescent="0.2">
      <c r="A19" s="2" t="s">
        <v>2</v>
      </c>
      <c r="B19" s="15">
        <f t="shared" ref="B19:K19" si="1">AVERAGE(B14:B18)</f>
        <v>2.26414E-3</v>
      </c>
      <c r="C19" s="16">
        <f t="shared" si="1"/>
        <v>9.1225799999999999E-3</v>
      </c>
      <c r="D19" s="16">
        <f t="shared" si="1"/>
        <v>2.0659339999999998E-2</v>
      </c>
      <c r="E19" s="16">
        <f t="shared" si="1"/>
        <v>3.6373000000000003E-2</v>
      </c>
      <c r="F19" s="16">
        <f t="shared" si="1"/>
        <v>5.6639459999999996E-2</v>
      </c>
      <c r="G19" s="16">
        <f t="shared" si="1"/>
        <v>8.0842599999999987E-2</v>
      </c>
      <c r="H19" s="16">
        <f t="shared" si="1"/>
        <v>0.10981154</v>
      </c>
      <c r="I19" s="16">
        <f t="shared" si="1"/>
        <v>0.14407017999999999</v>
      </c>
      <c r="J19" s="16">
        <f t="shared" si="1"/>
        <v>0.18292566000000002</v>
      </c>
      <c r="K19" s="17">
        <f t="shared" si="1"/>
        <v>0.22566044000000002</v>
      </c>
    </row>
    <row r="21" spans="1:11" ht="12.75" x14ac:dyDescent="0.2">
      <c r="A21" s="32" t="s">
        <v>22</v>
      </c>
      <c r="E21" s="2" t="s">
        <v>0</v>
      </c>
    </row>
    <row r="22" spans="1:11" ht="12.75" x14ac:dyDescent="0.2">
      <c r="A22" s="2" t="s">
        <v>1</v>
      </c>
      <c r="B22" s="2">
        <v>100</v>
      </c>
      <c r="C22" s="2">
        <v>200</v>
      </c>
      <c r="D22" s="2">
        <v>300</v>
      </c>
      <c r="E22" s="2">
        <v>400</v>
      </c>
      <c r="F22" s="2">
        <v>500</v>
      </c>
      <c r="G22" s="2">
        <v>600</v>
      </c>
      <c r="H22" s="2">
        <v>700</v>
      </c>
      <c r="I22" s="2">
        <v>800</v>
      </c>
      <c r="J22" s="2">
        <v>900</v>
      </c>
      <c r="K22" s="2">
        <v>1000</v>
      </c>
    </row>
    <row r="23" spans="1:11" ht="12.75" x14ac:dyDescent="0.2">
      <c r="A23" s="2">
        <v>0</v>
      </c>
      <c r="B23" s="3">
        <v>2.8655999999999998E-3</v>
      </c>
      <c r="C23" s="4">
        <v>2.2860999999999999E-2</v>
      </c>
      <c r="D23" s="4">
        <v>7.6668799999999995E-2</v>
      </c>
      <c r="E23" s="4">
        <v>0.1886516</v>
      </c>
      <c r="F23" s="4">
        <v>0.35429139999999998</v>
      </c>
      <c r="G23" s="4">
        <v>0.62966750000000005</v>
      </c>
      <c r="H23" s="4">
        <v>0.97326670000000004</v>
      </c>
      <c r="I23" s="4">
        <v>1.4607387999999999</v>
      </c>
      <c r="J23" s="4">
        <v>2.0842977</v>
      </c>
      <c r="K23" s="5">
        <v>2.8704323999999999</v>
      </c>
    </row>
    <row r="24" spans="1:11" ht="12.75" x14ac:dyDescent="0.2">
      <c r="A24" s="2">
        <v>1</v>
      </c>
      <c r="B24" s="6">
        <v>2.8395E-3</v>
      </c>
      <c r="C24" s="2">
        <v>2.2652700000000001E-2</v>
      </c>
      <c r="D24" s="2">
        <v>7.6425000000000007E-2</v>
      </c>
      <c r="E24" s="2">
        <v>0.1810563</v>
      </c>
      <c r="F24" s="2">
        <v>0.35460449999999999</v>
      </c>
      <c r="G24" s="2">
        <v>0.61099270000000006</v>
      </c>
      <c r="H24" s="2">
        <v>0.98554439999999999</v>
      </c>
      <c r="I24" s="2">
        <v>1.4576594</v>
      </c>
      <c r="J24" s="2">
        <v>2.0877097</v>
      </c>
      <c r="K24" s="7">
        <v>2.8589658</v>
      </c>
    </row>
    <row r="25" spans="1:11" ht="12.75" x14ac:dyDescent="0.2">
      <c r="A25" s="2">
        <v>2</v>
      </c>
      <c r="B25" s="6">
        <v>2.8232999999999999E-3</v>
      </c>
      <c r="C25" s="2">
        <v>2.2783899999999999E-2</v>
      </c>
      <c r="D25" s="2">
        <v>7.7480599999999997E-2</v>
      </c>
      <c r="E25" s="2">
        <v>0.1839114</v>
      </c>
      <c r="F25" s="2">
        <v>0.35752529999999999</v>
      </c>
      <c r="G25" s="2">
        <v>0.61931939999999996</v>
      </c>
      <c r="H25" s="2">
        <v>0.97974510000000004</v>
      </c>
      <c r="I25" s="2">
        <v>1.4511734000000001</v>
      </c>
      <c r="J25" s="2">
        <v>2.0774545</v>
      </c>
      <c r="K25" s="7">
        <v>2.8387229</v>
      </c>
    </row>
    <row r="26" spans="1:11" ht="12.75" x14ac:dyDescent="0.2">
      <c r="A26" s="2">
        <v>3</v>
      </c>
      <c r="B26" s="6">
        <v>2.8172000000000002E-3</v>
      </c>
      <c r="C26" s="2">
        <v>2.3219099999999999E-2</v>
      </c>
      <c r="D26" s="2">
        <v>7.7406500000000003E-2</v>
      </c>
      <c r="E26" s="2">
        <v>0.18081649999999999</v>
      </c>
      <c r="F26" s="2">
        <v>0.35322290000000001</v>
      </c>
      <c r="G26" s="2">
        <v>0.61066719999999997</v>
      </c>
      <c r="H26" s="2">
        <v>0.97671339999999995</v>
      </c>
      <c r="I26" s="2">
        <v>1.4485735</v>
      </c>
      <c r="J26" s="2">
        <v>2.1218948000000002</v>
      </c>
      <c r="K26" s="7">
        <v>2.8520351000000002</v>
      </c>
    </row>
    <row r="27" spans="1:11" ht="12.75" x14ac:dyDescent="0.2">
      <c r="A27" s="2">
        <v>4</v>
      </c>
      <c r="B27" s="8">
        <v>3.0122999999999999E-3</v>
      </c>
      <c r="C27" s="9">
        <v>2.3397299999999999E-2</v>
      </c>
      <c r="D27" s="9">
        <v>7.7598399999999998E-2</v>
      </c>
      <c r="E27" s="9">
        <v>0.18544930000000001</v>
      </c>
      <c r="F27" s="9">
        <v>0.35645959999999999</v>
      </c>
      <c r="G27" s="9">
        <v>0.61897939999999996</v>
      </c>
      <c r="H27" s="9">
        <v>0.9813712</v>
      </c>
      <c r="I27" s="9">
        <v>1.4655178</v>
      </c>
      <c r="J27" s="9">
        <v>2.0797267000000002</v>
      </c>
      <c r="K27" s="10">
        <v>2.8642843</v>
      </c>
    </row>
    <row r="28" spans="1:11" ht="12.75" x14ac:dyDescent="0.2">
      <c r="A28" s="2" t="s">
        <v>2</v>
      </c>
      <c r="B28" s="11">
        <f t="shared" ref="B28:K28" si="2">AVERAGE(B23:B27)</f>
        <v>2.8715799999999999E-3</v>
      </c>
      <c r="C28" s="12">
        <f t="shared" si="2"/>
        <v>2.2982800000000001E-2</v>
      </c>
      <c r="D28" s="12">
        <f t="shared" si="2"/>
        <v>7.7115860000000008E-2</v>
      </c>
      <c r="E28" s="12">
        <f t="shared" si="2"/>
        <v>0.18397701999999999</v>
      </c>
      <c r="F28" s="12">
        <f t="shared" si="2"/>
        <v>0.35522073999999998</v>
      </c>
      <c r="G28" s="12">
        <f t="shared" si="2"/>
        <v>0.61792523999999993</v>
      </c>
      <c r="H28" s="12">
        <f t="shared" si="2"/>
        <v>0.97932816</v>
      </c>
      <c r="I28" s="12">
        <f t="shared" si="2"/>
        <v>1.4567325800000002</v>
      </c>
      <c r="J28" s="12">
        <f t="shared" si="2"/>
        <v>2.0902166800000002</v>
      </c>
      <c r="K28" s="14">
        <f t="shared" si="2"/>
        <v>2.8568880999999999</v>
      </c>
    </row>
    <row r="30" spans="1:11" ht="12.75" x14ac:dyDescent="0.2">
      <c r="A30" s="32" t="s">
        <v>23</v>
      </c>
      <c r="E30" s="2" t="s">
        <v>0</v>
      </c>
    </row>
    <row r="31" spans="1:11" ht="12.75" x14ac:dyDescent="0.2">
      <c r="A31" s="2" t="s">
        <v>1</v>
      </c>
      <c r="B31" s="2">
        <v>1000</v>
      </c>
      <c r="C31" s="2">
        <v>2000</v>
      </c>
      <c r="D31" s="2">
        <v>3000</v>
      </c>
      <c r="E31" s="2">
        <v>4000</v>
      </c>
      <c r="F31" s="2">
        <v>5000</v>
      </c>
      <c r="G31" s="2">
        <v>6000</v>
      </c>
      <c r="H31" s="2">
        <v>7000</v>
      </c>
      <c r="I31" s="2">
        <v>8000</v>
      </c>
      <c r="J31" s="2">
        <v>9000</v>
      </c>
      <c r="K31" s="2">
        <v>10000</v>
      </c>
    </row>
    <row r="32" spans="1:11" ht="12.75" x14ac:dyDescent="0.2">
      <c r="A32" s="2">
        <v>0</v>
      </c>
      <c r="B32" s="3">
        <v>1.0077E-3</v>
      </c>
      <c r="C32" s="4">
        <v>3.9949E-3</v>
      </c>
      <c r="D32" s="4">
        <v>9.0860000000000003E-3</v>
      </c>
      <c r="E32" s="4">
        <v>1.6027900000000001E-2</v>
      </c>
      <c r="F32" s="4">
        <v>2.5081800000000001E-2</v>
      </c>
      <c r="G32" s="4">
        <v>3.6003800000000002E-2</v>
      </c>
      <c r="H32" s="4">
        <v>4.9039699999999999E-2</v>
      </c>
      <c r="I32" s="4">
        <v>6.4178399999999997E-2</v>
      </c>
      <c r="J32" s="4">
        <v>8.1934099999999996E-2</v>
      </c>
      <c r="K32" s="5">
        <v>0.101019</v>
      </c>
    </row>
    <row r="33" spans="1:11" ht="12.75" x14ac:dyDescent="0.2">
      <c r="A33" s="2">
        <v>1</v>
      </c>
      <c r="B33" s="6">
        <v>1.0154000000000001E-3</v>
      </c>
      <c r="C33" s="2">
        <v>4.0540000000000003E-3</v>
      </c>
      <c r="D33" s="2">
        <v>9.2799000000000006E-3</v>
      </c>
      <c r="E33" s="2">
        <v>1.60146E-2</v>
      </c>
      <c r="F33" s="2">
        <v>2.5562999999999999E-2</v>
      </c>
      <c r="G33" s="2">
        <v>3.7520900000000003E-2</v>
      </c>
      <c r="H33" s="2">
        <v>4.9308200000000003E-2</v>
      </c>
      <c r="I33" s="2">
        <v>6.4280500000000004E-2</v>
      </c>
      <c r="J33" s="2">
        <v>8.2540100000000005E-2</v>
      </c>
      <c r="K33" s="7">
        <v>0.1003925</v>
      </c>
    </row>
    <row r="34" spans="1:11" ht="12.75" x14ac:dyDescent="0.2">
      <c r="A34" s="2">
        <v>2</v>
      </c>
      <c r="B34" s="6">
        <v>1.0114E-3</v>
      </c>
      <c r="C34" s="2">
        <v>4.0261999999999997E-3</v>
      </c>
      <c r="D34" s="2">
        <v>9.0823999999999992E-3</v>
      </c>
      <c r="E34" s="2">
        <v>1.6215199999999999E-2</v>
      </c>
      <c r="F34" s="2">
        <v>2.5252299999999998E-2</v>
      </c>
      <c r="G34" s="2">
        <v>3.6448899999999999E-2</v>
      </c>
      <c r="H34" s="2">
        <v>4.9453999999999998E-2</v>
      </c>
      <c r="I34" s="2">
        <v>6.6077399999999994E-2</v>
      </c>
      <c r="J34" s="2">
        <v>8.4961800000000004E-2</v>
      </c>
      <c r="K34" s="7">
        <v>0.1031913</v>
      </c>
    </row>
    <row r="35" spans="1:11" ht="12.75" x14ac:dyDescent="0.2">
      <c r="A35" s="2">
        <v>3</v>
      </c>
      <c r="B35" s="6">
        <v>1.0466E-3</v>
      </c>
      <c r="C35" s="2">
        <v>4.0654999999999997E-3</v>
      </c>
      <c r="D35" s="2">
        <v>9.1366999999999993E-3</v>
      </c>
      <c r="E35" s="2">
        <v>1.68062E-2</v>
      </c>
      <c r="F35" s="2">
        <v>2.5845099999999999E-2</v>
      </c>
      <c r="G35" s="2">
        <v>3.7091800000000001E-2</v>
      </c>
      <c r="H35" s="2">
        <v>4.9593900000000003E-2</v>
      </c>
      <c r="I35" s="2">
        <v>6.4868400000000007E-2</v>
      </c>
      <c r="J35" s="2">
        <v>8.3129999999999996E-2</v>
      </c>
      <c r="K35" s="7">
        <v>0.10260909999999999</v>
      </c>
    </row>
    <row r="36" spans="1:11" ht="12.75" x14ac:dyDescent="0.2">
      <c r="A36" s="2"/>
      <c r="B36" s="8">
        <v>1.0261000000000001E-3</v>
      </c>
      <c r="C36" s="9">
        <v>4.0492999999999996E-3</v>
      </c>
      <c r="D36" s="9">
        <v>9.3068999999999999E-3</v>
      </c>
      <c r="E36" s="9">
        <v>1.66439E-2</v>
      </c>
      <c r="F36" s="9">
        <v>2.5246299999999999E-2</v>
      </c>
      <c r="G36" s="9">
        <v>3.7723100000000002E-2</v>
      </c>
      <c r="H36" s="9">
        <v>4.9399100000000001E-2</v>
      </c>
      <c r="I36" s="9">
        <v>6.5083000000000002E-2</v>
      </c>
      <c r="J36" s="9">
        <v>8.1537999999999999E-2</v>
      </c>
      <c r="K36" s="10">
        <v>0.1004091</v>
      </c>
    </row>
    <row r="37" spans="1:11" ht="12.75" x14ac:dyDescent="0.2">
      <c r="A37" s="2" t="s">
        <v>2</v>
      </c>
      <c r="B37" s="11">
        <f t="shared" ref="B37:K37" si="3">AVERAGE(B32:B36)</f>
        <v>1.02144E-3</v>
      </c>
      <c r="C37" s="12">
        <f t="shared" si="3"/>
        <v>4.03798E-3</v>
      </c>
      <c r="D37" s="12">
        <f t="shared" si="3"/>
        <v>9.1783799999999999E-3</v>
      </c>
      <c r="E37" s="12">
        <f t="shared" si="3"/>
        <v>1.6341560000000002E-2</v>
      </c>
      <c r="F37" s="12">
        <f t="shared" si="3"/>
        <v>2.5397700000000002E-2</v>
      </c>
      <c r="G37" s="12">
        <f t="shared" si="3"/>
        <v>3.6957700000000003E-2</v>
      </c>
      <c r="H37" s="12">
        <f t="shared" si="3"/>
        <v>4.9358979999999997E-2</v>
      </c>
      <c r="I37" s="12">
        <f t="shared" si="3"/>
        <v>6.4897540000000004E-2</v>
      </c>
      <c r="J37" s="12">
        <f t="shared" si="3"/>
        <v>8.28208E-2</v>
      </c>
      <c r="K37" s="14">
        <f t="shared" si="3"/>
        <v>0.1015242</v>
      </c>
    </row>
    <row r="39" spans="1:11" ht="12.75" x14ac:dyDescent="0.2">
      <c r="A39" s="32" t="s">
        <v>24</v>
      </c>
      <c r="E39" s="2" t="s">
        <v>0</v>
      </c>
    </row>
    <row r="40" spans="1:11" ht="12.75" x14ac:dyDescent="0.2">
      <c r="A40" s="2" t="s">
        <v>1</v>
      </c>
      <c r="B40" s="2">
        <v>10</v>
      </c>
      <c r="C40" s="2">
        <v>20</v>
      </c>
      <c r="D40" s="2">
        <v>30</v>
      </c>
      <c r="E40" s="2">
        <v>40</v>
      </c>
      <c r="F40" s="2">
        <v>50</v>
      </c>
      <c r="G40" s="2">
        <v>60</v>
      </c>
      <c r="H40" s="2">
        <v>70</v>
      </c>
      <c r="I40" s="2">
        <v>80</v>
      </c>
      <c r="J40" s="2">
        <v>90</v>
      </c>
      <c r="K40" s="2">
        <v>100</v>
      </c>
    </row>
    <row r="41" spans="1:11" ht="12.75" x14ac:dyDescent="0.2">
      <c r="A41" s="2">
        <v>0</v>
      </c>
      <c r="B41" s="3">
        <v>1.5800000000000001E-5</v>
      </c>
      <c r="C41" s="4">
        <v>5.8609999999999999E-4</v>
      </c>
      <c r="D41" s="4">
        <v>4.5902E-3</v>
      </c>
      <c r="E41" s="4">
        <v>1.9996099999999999E-2</v>
      </c>
      <c r="F41" s="4">
        <v>6.1498700000000003E-2</v>
      </c>
      <c r="G41" s="4">
        <v>0.1523767</v>
      </c>
      <c r="H41" s="4">
        <v>0.32707009999999997</v>
      </c>
      <c r="I41" s="4">
        <v>0.63986209999999999</v>
      </c>
      <c r="J41" s="4">
        <v>1.1545699</v>
      </c>
      <c r="K41" s="5">
        <v>1.9602995000000001</v>
      </c>
    </row>
    <row r="42" spans="1:11" ht="12.75" x14ac:dyDescent="0.2">
      <c r="A42" s="2">
        <v>1</v>
      </c>
      <c r="B42" s="6">
        <v>1.45E-5</v>
      </c>
      <c r="C42" s="2">
        <v>6.4599999999999998E-4</v>
      </c>
      <c r="D42" s="2">
        <v>4.7197999999999997E-3</v>
      </c>
      <c r="E42" s="2">
        <v>1.95216E-2</v>
      </c>
      <c r="F42" s="2">
        <v>6.02228E-2</v>
      </c>
      <c r="G42" s="2">
        <v>0.15008659999999999</v>
      </c>
      <c r="H42" s="2">
        <v>0.32893610000000001</v>
      </c>
      <c r="I42" s="2">
        <v>0.63760850000000002</v>
      </c>
      <c r="J42" s="2">
        <v>1.153753</v>
      </c>
      <c r="K42" s="7">
        <v>1.9628190000000001</v>
      </c>
    </row>
    <row r="43" spans="1:11" ht="12.75" x14ac:dyDescent="0.2">
      <c r="A43" s="2">
        <v>2</v>
      </c>
      <c r="B43" s="6">
        <v>1.8600000000000001E-5</v>
      </c>
      <c r="C43" s="2">
        <v>5.9710000000000004E-4</v>
      </c>
      <c r="D43" s="2">
        <v>4.5583000000000004E-3</v>
      </c>
      <c r="E43" s="2">
        <v>1.95823E-2</v>
      </c>
      <c r="F43" s="2">
        <v>5.97742E-2</v>
      </c>
      <c r="G43" s="2">
        <v>0.15023449999999999</v>
      </c>
      <c r="H43" s="2">
        <v>0.32702769999999998</v>
      </c>
      <c r="I43" s="2">
        <v>0.64302190000000004</v>
      </c>
      <c r="J43" s="2">
        <v>1.1605209999999999</v>
      </c>
      <c r="K43" s="7">
        <v>1.9606269999999999</v>
      </c>
    </row>
    <row r="44" spans="1:11" ht="12.75" x14ac:dyDescent="0.2">
      <c r="A44" s="2">
        <v>3</v>
      </c>
      <c r="B44" s="6">
        <v>1.5400000000000002E-5</v>
      </c>
      <c r="C44" s="2">
        <v>5.8180000000000005E-4</v>
      </c>
      <c r="D44" s="2">
        <v>4.5342999999999998E-3</v>
      </c>
      <c r="E44" s="2">
        <v>2.0082800000000001E-2</v>
      </c>
      <c r="F44" s="2">
        <v>6.0847100000000001E-2</v>
      </c>
      <c r="G44" s="2">
        <v>0.15137059999999999</v>
      </c>
      <c r="H44" s="2">
        <v>0.32786349999999997</v>
      </c>
      <c r="I44" s="2">
        <v>0.64110210000000001</v>
      </c>
      <c r="J44" s="2">
        <v>1.1529963999999999</v>
      </c>
      <c r="K44" s="7">
        <v>1.9673144</v>
      </c>
    </row>
    <row r="45" spans="1:11" ht="12.75" x14ac:dyDescent="0.2">
      <c r="A45" s="2">
        <v>4</v>
      </c>
      <c r="B45" s="8">
        <v>1.88E-5</v>
      </c>
      <c r="C45" s="9">
        <v>5.9219999999999997E-4</v>
      </c>
      <c r="D45" s="9">
        <v>4.5704999999999999E-3</v>
      </c>
      <c r="E45" s="9">
        <v>1.94959E-2</v>
      </c>
      <c r="F45" s="9">
        <v>6.0429400000000001E-2</v>
      </c>
      <c r="G45" s="9">
        <v>0.15054419999999999</v>
      </c>
      <c r="H45" s="9">
        <v>0.32702750000000003</v>
      </c>
      <c r="I45" s="9">
        <v>0.63919820000000005</v>
      </c>
      <c r="J45" s="9">
        <v>1.1566413</v>
      </c>
      <c r="K45" s="10">
        <v>1.9671246</v>
      </c>
    </row>
    <row r="46" spans="1:11" ht="12.75" x14ac:dyDescent="0.2">
      <c r="A46" s="2" t="s">
        <v>2</v>
      </c>
      <c r="B46" s="11">
        <f t="shared" ref="B46:K46" si="4">AVERAGE(B41:B45)</f>
        <v>1.662E-5</v>
      </c>
      <c r="C46" s="12">
        <f t="shared" si="4"/>
        <v>6.0064000000000005E-4</v>
      </c>
      <c r="D46" s="12">
        <f t="shared" si="4"/>
        <v>4.5946199999999989E-3</v>
      </c>
      <c r="E46" s="12">
        <f t="shared" si="4"/>
        <v>1.9735739999999998E-2</v>
      </c>
      <c r="F46" s="12">
        <f t="shared" si="4"/>
        <v>6.0554440000000008E-2</v>
      </c>
      <c r="G46" s="12">
        <f t="shared" si="4"/>
        <v>0.15092252</v>
      </c>
      <c r="H46" s="12">
        <f t="shared" si="4"/>
        <v>0.32758498000000003</v>
      </c>
      <c r="I46" s="12">
        <f t="shared" si="4"/>
        <v>0.64015855999999993</v>
      </c>
      <c r="J46" s="12">
        <f t="shared" si="4"/>
        <v>1.1556963200000001</v>
      </c>
      <c r="K46" s="14">
        <f t="shared" si="4"/>
        <v>1.9636369000000002</v>
      </c>
    </row>
    <row r="48" spans="1:11" ht="12.75" x14ac:dyDescent="0.2">
      <c r="A48" s="32" t="s">
        <v>25</v>
      </c>
      <c r="E48" s="2" t="s">
        <v>0</v>
      </c>
    </row>
    <row r="49" spans="1:15" ht="12.75" x14ac:dyDescent="0.2">
      <c r="A49" s="2" t="s">
        <v>1</v>
      </c>
      <c r="B49" s="2">
        <v>100</v>
      </c>
      <c r="C49" s="2">
        <v>125</v>
      </c>
      <c r="D49" s="2">
        <v>150</v>
      </c>
      <c r="E49" s="2">
        <v>175</v>
      </c>
      <c r="F49" s="2">
        <v>200</v>
      </c>
      <c r="G49" s="2">
        <v>225</v>
      </c>
      <c r="H49" s="2">
        <v>250</v>
      </c>
      <c r="I49" s="2">
        <v>275</v>
      </c>
      <c r="J49" s="2">
        <v>300</v>
      </c>
      <c r="K49" s="2">
        <v>325</v>
      </c>
    </row>
    <row r="50" spans="1:15" ht="12.75" x14ac:dyDescent="0.2">
      <c r="A50" s="2">
        <v>0</v>
      </c>
      <c r="B50" s="3">
        <v>2.54781E-2</v>
      </c>
      <c r="C50" s="4">
        <v>6.2043800000000003E-2</v>
      </c>
      <c r="D50" s="4">
        <v>0.13018689999999999</v>
      </c>
      <c r="E50" s="4">
        <v>0.2391016</v>
      </c>
      <c r="F50" s="4">
        <v>0.40816629999999998</v>
      </c>
      <c r="G50" s="4">
        <v>0.68480890000000005</v>
      </c>
      <c r="H50" s="4">
        <v>0.98980250000000003</v>
      </c>
      <c r="I50" s="4">
        <v>1.4437633999999999</v>
      </c>
      <c r="J50" s="4">
        <v>2.0416707000000001</v>
      </c>
      <c r="K50" s="5">
        <v>2.8075564000000002</v>
      </c>
    </row>
    <row r="51" spans="1:15" ht="12.75" x14ac:dyDescent="0.2">
      <c r="A51" s="2">
        <v>1</v>
      </c>
      <c r="B51" s="6">
        <v>2.5669299999999999E-2</v>
      </c>
      <c r="C51" s="2">
        <v>6.2362300000000002E-2</v>
      </c>
      <c r="D51" s="2">
        <v>0.12876180000000001</v>
      </c>
      <c r="E51" s="2">
        <v>0.23801900000000001</v>
      </c>
      <c r="F51" s="2">
        <v>0.4053736</v>
      </c>
      <c r="G51" s="2">
        <v>0.65200230000000003</v>
      </c>
      <c r="H51" s="2">
        <v>0.98829310000000004</v>
      </c>
      <c r="I51" s="2">
        <v>1.4544859000000001</v>
      </c>
      <c r="J51" s="2">
        <v>2.0467504000000001</v>
      </c>
      <c r="K51" s="7">
        <v>2.8159366000000001</v>
      </c>
    </row>
    <row r="52" spans="1:15" ht="12.75" x14ac:dyDescent="0.2">
      <c r="A52" s="2">
        <v>2</v>
      </c>
      <c r="B52" s="6">
        <v>2.56283E-2</v>
      </c>
      <c r="C52" s="2">
        <v>6.2490700000000003E-2</v>
      </c>
      <c r="D52" s="2">
        <v>0.1293667</v>
      </c>
      <c r="E52" s="2">
        <v>0.2377977</v>
      </c>
      <c r="F52" s="2">
        <v>0.40830369999999999</v>
      </c>
      <c r="G52" s="2">
        <v>0.64821019999999996</v>
      </c>
      <c r="H52" s="2">
        <v>0.99143930000000002</v>
      </c>
      <c r="I52" s="2">
        <v>1.4447791000000001</v>
      </c>
      <c r="J52" s="2">
        <v>2.0461946000000002</v>
      </c>
      <c r="K52" s="7">
        <v>2.8102192000000001</v>
      </c>
    </row>
    <row r="53" spans="1:15" ht="12.75" x14ac:dyDescent="0.2">
      <c r="A53" s="2">
        <v>3</v>
      </c>
      <c r="B53" s="6">
        <v>2.5857000000000002E-2</v>
      </c>
      <c r="C53" s="2">
        <v>6.2135200000000002E-2</v>
      </c>
      <c r="D53" s="2">
        <v>0.1284074</v>
      </c>
      <c r="E53" s="2">
        <v>0.23708399999999999</v>
      </c>
      <c r="F53" s="2">
        <v>0.40416279999999999</v>
      </c>
      <c r="G53" s="2">
        <v>0.64785009999999998</v>
      </c>
      <c r="H53" s="2">
        <v>0.98637750000000002</v>
      </c>
      <c r="I53" s="2">
        <v>1.4419002000000001</v>
      </c>
      <c r="J53" s="2">
        <v>2.0447877000000001</v>
      </c>
      <c r="K53" s="7">
        <v>2.8158069000000001</v>
      </c>
    </row>
    <row r="54" spans="1:15" ht="12.75" x14ac:dyDescent="0.2">
      <c r="A54" s="2">
        <v>4</v>
      </c>
      <c r="B54" s="8">
        <v>2.5607899999999999E-2</v>
      </c>
      <c r="C54" s="9">
        <v>6.2156000000000003E-2</v>
      </c>
      <c r="D54" s="9">
        <v>0.12867619999999999</v>
      </c>
      <c r="E54" s="9">
        <v>0.23792820000000001</v>
      </c>
      <c r="F54" s="9">
        <v>0.40571360000000001</v>
      </c>
      <c r="G54" s="9">
        <v>0.65223220000000004</v>
      </c>
      <c r="H54" s="9">
        <v>0.992869</v>
      </c>
      <c r="I54" s="9">
        <v>1.4484360999999999</v>
      </c>
      <c r="J54" s="9">
        <v>2.0423263999999999</v>
      </c>
      <c r="K54" s="10">
        <v>2.8067974000000002</v>
      </c>
    </row>
    <row r="55" spans="1:15" ht="12.75" x14ac:dyDescent="0.2">
      <c r="B55" s="11">
        <f t="shared" ref="B55:K55" si="5">AVERAGE(B50:B54)</f>
        <v>2.5648120000000003E-2</v>
      </c>
      <c r="C55" s="12">
        <f t="shared" si="5"/>
        <v>6.2237600000000004E-2</v>
      </c>
      <c r="D55" s="12">
        <f t="shared" si="5"/>
        <v>0.12907980000000002</v>
      </c>
      <c r="E55" s="12">
        <f t="shared" si="5"/>
        <v>0.23798610000000001</v>
      </c>
      <c r="F55" s="12">
        <f t="shared" si="5"/>
        <v>0.40634399999999998</v>
      </c>
      <c r="G55" s="12">
        <f t="shared" si="5"/>
        <v>0.65702073999999988</v>
      </c>
      <c r="H55" s="12">
        <f t="shared" si="5"/>
        <v>0.98975628000000015</v>
      </c>
      <c r="I55" s="12">
        <f t="shared" si="5"/>
        <v>1.4466729399999998</v>
      </c>
      <c r="J55" s="12">
        <f t="shared" si="5"/>
        <v>2.0443459600000002</v>
      </c>
      <c r="K55" s="14">
        <f t="shared" si="5"/>
        <v>2.8112633000000002</v>
      </c>
    </row>
    <row r="57" spans="1:15" ht="12.75" x14ac:dyDescent="0.2">
      <c r="A57" s="29" t="s">
        <v>12</v>
      </c>
      <c r="B57" s="2" t="s">
        <v>3</v>
      </c>
      <c r="C57" s="2" t="s">
        <v>4</v>
      </c>
    </row>
    <row r="58" spans="1:15" ht="12.75" x14ac:dyDescent="0.2">
      <c r="A58" s="18" t="s">
        <v>5</v>
      </c>
      <c r="B58" s="18" t="s">
        <v>6</v>
      </c>
      <c r="C58" s="18">
        <v>1000</v>
      </c>
      <c r="D58" s="18">
        <v>10000000</v>
      </c>
      <c r="E58" s="19"/>
      <c r="F58" s="20" t="s">
        <v>7</v>
      </c>
      <c r="G58" s="19"/>
      <c r="H58" s="18" t="s">
        <v>8</v>
      </c>
      <c r="I58" s="19"/>
      <c r="J58" s="18" t="s">
        <v>9</v>
      </c>
      <c r="K58" s="19"/>
      <c r="L58" s="18" t="s">
        <v>10</v>
      </c>
      <c r="M58" s="19"/>
      <c r="N58" s="18" t="s">
        <v>11</v>
      </c>
    </row>
    <row r="59" spans="1:15" ht="12.75" x14ac:dyDescent="0.2">
      <c r="A59" s="18">
        <v>1000000</v>
      </c>
      <c r="B59" s="21">
        <f>B10</f>
        <v>1.93188E-3</v>
      </c>
      <c r="C59" s="19">
        <f t="shared" ref="C59:C68" si="6">B59 * $C$58</f>
        <v>1.93188</v>
      </c>
      <c r="D59" s="19">
        <f>B59 * $D$58</f>
        <v>19318.8</v>
      </c>
      <c r="E59" s="19"/>
      <c r="F59" s="22">
        <f>$D59 / $A59</f>
        <v>1.9318800000000001E-2</v>
      </c>
      <c r="G59" s="19"/>
      <c r="H59" s="25">
        <f>$D59 / ($A59^2)</f>
        <v>1.9318799999999998E-8</v>
      </c>
      <c r="I59" s="25"/>
      <c r="J59" s="26">
        <f t="shared" ref="J59:J68" si="7">$D59 / ($A59^3)</f>
        <v>1.9318799999999998E-14</v>
      </c>
      <c r="K59" s="25"/>
      <c r="L59" s="25">
        <f t="shared" ref="L59:L68" si="8">$D59 / ($A59^4)</f>
        <v>1.9318799999999999E-20</v>
      </c>
      <c r="M59" s="25"/>
      <c r="N59" s="25">
        <f t="shared" ref="N59:N68" si="9">$D59 / ($A59^5)</f>
        <v>1.9318799999999999E-26</v>
      </c>
    </row>
    <row r="60" spans="1:15" ht="12.75" x14ac:dyDescent="0.2">
      <c r="A60" s="18">
        <v>2000000</v>
      </c>
      <c r="B60" s="19">
        <f>C10</f>
        <v>3.8776600000000002E-3</v>
      </c>
      <c r="C60" s="19">
        <f t="shared" si="6"/>
        <v>3.8776600000000001</v>
      </c>
      <c r="D60" s="19">
        <f t="shared" ref="D60:D68" si="10">B60 * $D$58</f>
        <v>38776.600000000006</v>
      </c>
      <c r="E60" s="19"/>
      <c r="F60" s="22">
        <f t="shared" ref="F60:F68" si="11">$D60 / $A60</f>
        <v>1.9388300000000004E-2</v>
      </c>
      <c r="G60" s="19"/>
      <c r="H60" s="25">
        <f t="shared" ref="H60:H68" si="12">$D60 / ($A60^2)</f>
        <v>9.6941500000000021E-9</v>
      </c>
      <c r="I60" s="25"/>
      <c r="J60" s="26">
        <f t="shared" si="7"/>
        <v>4.8470750000000008E-15</v>
      </c>
      <c r="K60" s="25"/>
      <c r="L60" s="25">
        <f t="shared" si="8"/>
        <v>2.4235375000000003E-21</v>
      </c>
      <c r="M60" s="25"/>
      <c r="N60" s="25">
        <f t="shared" si="9"/>
        <v>1.2117687500000002E-27</v>
      </c>
    </row>
    <row r="61" spans="1:15" ht="12.75" x14ac:dyDescent="0.2">
      <c r="A61" s="18">
        <v>3000000</v>
      </c>
      <c r="B61" s="19">
        <f>D10</f>
        <v>5.8480399999999997E-3</v>
      </c>
      <c r="C61" s="19">
        <f t="shared" si="6"/>
        <v>5.8480399999999992</v>
      </c>
      <c r="D61" s="19">
        <f t="shared" si="10"/>
        <v>58480.399999999994</v>
      </c>
      <c r="E61" s="19"/>
      <c r="F61" s="22">
        <f t="shared" si="11"/>
        <v>1.9493466666666664E-2</v>
      </c>
      <c r="G61" s="19"/>
      <c r="H61" s="25">
        <f t="shared" si="12"/>
        <v>6.4978222222222213E-9</v>
      </c>
      <c r="I61" s="25"/>
      <c r="J61" s="26">
        <f t="shared" si="7"/>
        <v>2.1659407407407405E-15</v>
      </c>
      <c r="K61" s="25"/>
      <c r="L61" s="25">
        <f t="shared" si="8"/>
        <v>7.2198024691358018E-22</v>
      </c>
      <c r="M61" s="25"/>
      <c r="N61" s="25">
        <f t="shared" si="9"/>
        <v>2.4066008230452673E-28</v>
      </c>
    </row>
    <row r="62" spans="1:15" ht="12.75" x14ac:dyDescent="0.2">
      <c r="A62" s="18">
        <v>4000000</v>
      </c>
      <c r="B62" s="19">
        <f>E10</f>
        <v>7.9097200000000003E-3</v>
      </c>
      <c r="C62" s="19">
        <f t="shared" si="6"/>
        <v>7.9097200000000001</v>
      </c>
      <c r="D62" s="19">
        <f t="shared" si="10"/>
        <v>79097.2</v>
      </c>
      <c r="E62" s="19"/>
      <c r="F62" s="22">
        <f t="shared" si="11"/>
        <v>1.9774299999999998E-2</v>
      </c>
      <c r="G62" s="19"/>
      <c r="H62" s="25">
        <f t="shared" si="12"/>
        <v>4.9435749999999997E-9</v>
      </c>
      <c r="I62" s="25"/>
      <c r="J62" s="26">
        <f t="shared" si="7"/>
        <v>1.23589375E-15</v>
      </c>
      <c r="K62" s="25"/>
      <c r="L62" s="25">
        <f t="shared" si="8"/>
        <v>3.0897343749999998E-22</v>
      </c>
      <c r="M62" s="25"/>
      <c r="N62" s="25">
        <f t="shared" si="9"/>
        <v>7.7243359374999993E-29</v>
      </c>
    </row>
    <row r="63" spans="1:15" ht="12.75" x14ac:dyDescent="0.2">
      <c r="A63" s="18">
        <v>5000000</v>
      </c>
      <c r="B63" s="19">
        <f>F10</f>
        <v>9.6417199999999995E-3</v>
      </c>
      <c r="C63" s="19">
        <f t="shared" si="6"/>
        <v>9.6417199999999994</v>
      </c>
      <c r="D63" s="19">
        <f t="shared" si="10"/>
        <v>96417.2</v>
      </c>
      <c r="E63" s="19"/>
      <c r="F63" s="22">
        <f t="shared" si="11"/>
        <v>1.9283439999999999E-2</v>
      </c>
      <c r="G63" s="19"/>
      <c r="H63" s="25">
        <f t="shared" si="12"/>
        <v>3.856688E-9</v>
      </c>
      <c r="I63" s="25"/>
      <c r="J63" s="26">
        <f t="shared" si="7"/>
        <v>7.7133759999999997E-16</v>
      </c>
      <c r="K63" s="25"/>
      <c r="L63" s="25">
        <f t="shared" si="8"/>
        <v>1.5426752000000001E-22</v>
      </c>
      <c r="M63" s="25"/>
      <c r="N63" s="25">
        <f t="shared" si="9"/>
        <v>3.0853504E-29</v>
      </c>
      <c r="O63" s="2"/>
    </row>
    <row r="64" spans="1:15" ht="12.75" x14ac:dyDescent="0.2">
      <c r="A64" s="18">
        <v>6000000</v>
      </c>
      <c r="B64" s="19">
        <f>G10</f>
        <v>1.16107E-2</v>
      </c>
      <c r="C64" s="19">
        <f t="shared" si="6"/>
        <v>11.6107</v>
      </c>
      <c r="D64" s="19">
        <f t="shared" si="10"/>
        <v>116107</v>
      </c>
      <c r="E64" s="19"/>
      <c r="F64" s="22">
        <f t="shared" si="11"/>
        <v>1.9351166666666666E-2</v>
      </c>
      <c r="G64" s="19"/>
      <c r="H64" s="25">
        <f t="shared" si="12"/>
        <v>3.2251944444444444E-9</v>
      </c>
      <c r="I64" s="25"/>
      <c r="J64" s="26">
        <f t="shared" si="7"/>
        <v>5.3753240740740739E-16</v>
      </c>
      <c r="K64" s="25"/>
      <c r="L64" s="25">
        <f t="shared" si="8"/>
        <v>8.9588734567901237E-23</v>
      </c>
      <c r="M64" s="25"/>
      <c r="N64" s="25">
        <f t="shared" si="9"/>
        <v>1.4931455761316871E-29</v>
      </c>
    </row>
    <row r="65" spans="1:14" ht="12.75" x14ac:dyDescent="0.2">
      <c r="A65" s="18">
        <v>7000000</v>
      </c>
      <c r="B65" s="19">
        <f>H10</f>
        <v>1.352624E-2</v>
      </c>
      <c r="C65" s="19">
        <f t="shared" si="6"/>
        <v>13.52624</v>
      </c>
      <c r="D65" s="19">
        <f t="shared" si="10"/>
        <v>135262.39999999999</v>
      </c>
      <c r="E65" s="19"/>
      <c r="F65" s="22">
        <f t="shared" si="11"/>
        <v>1.9323199999999999E-2</v>
      </c>
      <c r="G65" s="19"/>
      <c r="H65" s="25">
        <f t="shared" si="12"/>
        <v>2.7604571428571429E-9</v>
      </c>
      <c r="I65" s="25"/>
      <c r="J65" s="26">
        <f t="shared" si="7"/>
        <v>3.9435102040816324E-16</v>
      </c>
      <c r="K65" s="25"/>
      <c r="L65" s="25">
        <f t="shared" si="8"/>
        <v>5.6335860058309033E-23</v>
      </c>
      <c r="M65" s="25"/>
      <c r="N65" s="25">
        <f t="shared" si="9"/>
        <v>8.0479800083298625E-30</v>
      </c>
    </row>
    <row r="66" spans="1:14" ht="12.75" x14ac:dyDescent="0.2">
      <c r="A66" s="18">
        <v>8000000</v>
      </c>
      <c r="B66" s="19">
        <f>I10</f>
        <v>1.53563E-2</v>
      </c>
      <c r="C66" s="19">
        <f t="shared" si="6"/>
        <v>15.356299999999999</v>
      </c>
      <c r="D66" s="19">
        <f t="shared" si="10"/>
        <v>153563</v>
      </c>
      <c r="E66" s="19"/>
      <c r="F66" s="22">
        <f t="shared" si="11"/>
        <v>1.9195375000000001E-2</v>
      </c>
      <c r="G66" s="19"/>
      <c r="H66" s="25">
        <f t="shared" si="12"/>
        <v>2.3994218750000002E-9</v>
      </c>
      <c r="I66" s="25"/>
      <c r="J66" s="26">
        <f t="shared" si="7"/>
        <v>2.9992773437499999E-16</v>
      </c>
      <c r="K66" s="25"/>
      <c r="L66" s="25">
        <f t="shared" si="8"/>
        <v>3.7490966796875001E-23</v>
      </c>
      <c r="M66" s="25"/>
      <c r="N66" s="25">
        <f t="shared" si="9"/>
        <v>4.6863708496093747E-30</v>
      </c>
    </row>
    <row r="67" spans="1:14" ht="12.75" x14ac:dyDescent="0.2">
      <c r="A67" s="18">
        <v>9000000</v>
      </c>
      <c r="B67" s="19">
        <f>J10</f>
        <v>1.718542E-2</v>
      </c>
      <c r="C67" s="19">
        <f t="shared" si="6"/>
        <v>17.185420000000001</v>
      </c>
      <c r="D67" s="19">
        <f t="shared" si="10"/>
        <v>171854.2</v>
      </c>
      <c r="E67" s="19"/>
      <c r="F67" s="22">
        <f t="shared" si="11"/>
        <v>1.9094911111111113E-2</v>
      </c>
      <c r="G67" s="19"/>
      <c r="H67" s="25">
        <f t="shared" si="12"/>
        <v>2.121656790123457E-9</v>
      </c>
      <c r="I67" s="25"/>
      <c r="J67" s="26">
        <f t="shared" si="7"/>
        <v>2.3573964334705076E-16</v>
      </c>
      <c r="K67" s="25"/>
      <c r="L67" s="25">
        <f t="shared" si="8"/>
        <v>2.6193293705227865E-23</v>
      </c>
      <c r="M67" s="25"/>
      <c r="N67" s="25">
        <f t="shared" si="9"/>
        <v>2.9103659672475406E-30</v>
      </c>
    </row>
    <row r="68" spans="1:14" ht="12.75" x14ac:dyDescent="0.2">
      <c r="A68" s="18">
        <v>10000000</v>
      </c>
      <c r="B68" s="19">
        <f>K10</f>
        <v>1.9082439999999999E-2</v>
      </c>
      <c r="C68" s="19">
        <f t="shared" si="6"/>
        <v>19.082439999999998</v>
      </c>
      <c r="D68" s="19">
        <f t="shared" si="10"/>
        <v>190824.4</v>
      </c>
      <c r="E68" s="19"/>
      <c r="F68" s="22">
        <f t="shared" si="11"/>
        <v>1.9082439999999999E-2</v>
      </c>
      <c r="G68" s="19"/>
      <c r="H68" s="25">
        <f t="shared" si="12"/>
        <v>1.9082440000000001E-9</v>
      </c>
      <c r="I68" s="25"/>
      <c r="J68" s="26">
        <f t="shared" si="7"/>
        <v>1.9082439999999998E-16</v>
      </c>
      <c r="K68" s="25"/>
      <c r="L68" s="25">
        <f t="shared" si="8"/>
        <v>1.908244E-23</v>
      </c>
      <c r="M68" s="25"/>
      <c r="N68" s="25">
        <f t="shared" si="9"/>
        <v>1.9082439999999999E-30</v>
      </c>
    </row>
    <row r="69" spans="1:14" ht="12.75" x14ac:dyDescent="0.2">
      <c r="A69" s="1"/>
    </row>
    <row r="71" spans="1:14" ht="12.75" x14ac:dyDescent="0.2">
      <c r="A71" s="29" t="s">
        <v>13</v>
      </c>
    </row>
    <row r="72" spans="1:14" ht="12.75" x14ac:dyDescent="0.2">
      <c r="A72" s="18" t="s">
        <v>5</v>
      </c>
      <c r="B72" s="18" t="s">
        <v>6</v>
      </c>
      <c r="C72" s="18">
        <v>1000</v>
      </c>
      <c r="D72" s="18">
        <v>10000000</v>
      </c>
      <c r="E72" s="19"/>
      <c r="F72" s="18" t="s">
        <v>7</v>
      </c>
      <c r="G72" s="19"/>
      <c r="H72" s="20" t="s">
        <v>8</v>
      </c>
      <c r="I72" s="19"/>
      <c r="J72" s="18" t="s">
        <v>9</v>
      </c>
      <c r="K72" s="19"/>
      <c r="L72" s="18" t="s">
        <v>10</v>
      </c>
      <c r="M72" s="19"/>
      <c r="N72" s="18" t="s">
        <v>11</v>
      </c>
    </row>
    <row r="73" spans="1:14" ht="12.75" x14ac:dyDescent="0.2">
      <c r="A73" s="18">
        <v>1000</v>
      </c>
      <c r="B73" s="21">
        <f>B19</f>
        <v>2.26414E-3</v>
      </c>
      <c r="C73" s="18">
        <f t="shared" ref="C73:C82" si="13">$B73 * $C$72</f>
        <v>2.2641399999999998</v>
      </c>
      <c r="D73" s="19">
        <f>$B73 * $D$72</f>
        <v>22641.4</v>
      </c>
      <c r="E73" s="19"/>
      <c r="F73" s="19" t="str">
        <f>FIXED($D73 / $A73, 7)</f>
        <v>22.6414000</v>
      </c>
      <c r="G73" s="19"/>
      <c r="H73" s="27">
        <f>$D73 / ($A73^2)</f>
        <v>2.2641400000000002E-2</v>
      </c>
      <c r="I73" s="19"/>
      <c r="J73" s="26">
        <f>$D73 / ($A73^3)</f>
        <v>2.2641400000000003E-5</v>
      </c>
      <c r="K73" s="25"/>
      <c r="L73" s="26">
        <f t="shared" ref="L73:L82" si="14">$D73 / ($A73^4)</f>
        <v>2.2641400000000002E-8</v>
      </c>
      <c r="M73" s="25"/>
      <c r="N73" s="25">
        <f t="shared" ref="N73:N82" si="15">$D73 / ($A73^5)</f>
        <v>2.2641400000000002E-11</v>
      </c>
    </row>
    <row r="74" spans="1:14" ht="12.75" x14ac:dyDescent="0.2">
      <c r="A74" s="18">
        <v>2000</v>
      </c>
      <c r="B74" s="19">
        <f>C19</f>
        <v>9.1225799999999999E-3</v>
      </c>
      <c r="C74" s="19">
        <f t="shared" si="13"/>
        <v>9.1225799999999992</v>
      </c>
      <c r="D74" s="19">
        <f t="shared" ref="D74:D82" si="16">$B74 * $D$72</f>
        <v>91225.8</v>
      </c>
      <c r="E74" s="19"/>
      <c r="F74" s="19" t="str">
        <f t="shared" ref="F74:F82" si="17">FIXED($D74 / $A74, 7)</f>
        <v>45.6129000</v>
      </c>
      <c r="G74" s="19"/>
      <c r="H74" s="27">
        <f t="shared" ref="H74:H82" si="18">$D74 / ($A74^2)</f>
        <v>2.2806450000000002E-2</v>
      </c>
      <c r="I74" s="19"/>
      <c r="J74" s="26">
        <f>$D74 / ($A74^3)</f>
        <v>1.1403225E-5</v>
      </c>
      <c r="K74" s="25"/>
      <c r="L74" s="26">
        <f t="shared" si="14"/>
        <v>5.7016125000000001E-9</v>
      </c>
      <c r="M74" s="25"/>
      <c r="N74" s="25">
        <f t="shared" si="15"/>
        <v>2.8508062499999999E-12</v>
      </c>
    </row>
    <row r="75" spans="1:14" ht="12.75" x14ac:dyDescent="0.2">
      <c r="A75" s="18">
        <v>3000</v>
      </c>
      <c r="B75" s="19">
        <f>D19</f>
        <v>2.0659339999999998E-2</v>
      </c>
      <c r="C75" s="19">
        <f t="shared" si="13"/>
        <v>20.659339999999997</v>
      </c>
      <c r="D75" s="19">
        <f t="shared" si="16"/>
        <v>206593.4</v>
      </c>
      <c r="E75" s="19"/>
      <c r="F75" s="19" t="str">
        <f t="shared" si="17"/>
        <v>68.8644667</v>
      </c>
      <c r="G75" s="19"/>
      <c r="H75" s="27">
        <f t="shared" si="18"/>
        <v>2.2954822222222223E-2</v>
      </c>
      <c r="I75" s="19"/>
      <c r="J75" s="26">
        <f t="shared" ref="J75:J82" si="19">$D75 / ($A75^3)</f>
        <v>7.6516074074074068E-6</v>
      </c>
      <c r="K75" s="25"/>
      <c r="L75" s="26">
        <f t="shared" si="14"/>
        <v>2.5505358024691359E-9</v>
      </c>
      <c r="M75" s="25"/>
      <c r="N75" s="25">
        <f t="shared" si="15"/>
        <v>8.5017860082304523E-13</v>
      </c>
    </row>
    <row r="76" spans="1:14" ht="12.75" x14ac:dyDescent="0.2">
      <c r="A76" s="18">
        <v>4000</v>
      </c>
      <c r="B76" s="19">
        <f>E19</f>
        <v>3.6373000000000003E-2</v>
      </c>
      <c r="C76" s="19">
        <f t="shared" si="13"/>
        <v>36.373000000000005</v>
      </c>
      <c r="D76" s="19">
        <f t="shared" si="16"/>
        <v>363730</v>
      </c>
      <c r="E76" s="19"/>
      <c r="F76" s="19" t="str">
        <f t="shared" si="17"/>
        <v>90.9325000</v>
      </c>
      <c r="G76" s="19"/>
      <c r="H76" s="27">
        <f t="shared" si="18"/>
        <v>2.2733125E-2</v>
      </c>
      <c r="I76" s="19"/>
      <c r="J76" s="26">
        <f t="shared" si="19"/>
        <v>5.6832812499999998E-6</v>
      </c>
      <c r="K76" s="25"/>
      <c r="L76" s="26">
        <f t="shared" si="14"/>
        <v>1.4208203125E-9</v>
      </c>
      <c r="M76" s="25"/>
      <c r="N76" s="25">
        <f t="shared" si="15"/>
        <v>3.5520507812499999E-13</v>
      </c>
    </row>
    <row r="77" spans="1:14" ht="12.75" x14ac:dyDescent="0.2">
      <c r="A77" s="18">
        <v>5000</v>
      </c>
      <c r="B77" s="19">
        <f>E19</f>
        <v>3.6373000000000003E-2</v>
      </c>
      <c r="C77" s="19">
        <f t="shared" si="13"/>
        <v>36.373000000000005</v>
      </c>
      <c r="D77" s="19">
        <f t="shared" si="16"/>
        <v>363730</v>
      </c>
      <c r="E77" s="19"/>
      <c r="F77" s="19" t="str">
        <f t="shared" si="17"/>
        <v>72.7460000</v>
      </c>
      <c r="G77" s="19"/>
      <c r="H77" s="27">
        <f t="shared" si="18"/>
        <v>1.45492E-2</v>
      </c>
      <c r="I77" s="19"/>
      <c r="J77" s="26">
        <f t="shared" si="19"/>
        <v>2.9098399999999999E-6</v>
      </c>
      <c r="K77" s="25"/>
      <c r="L77" s="26">
        <f t="shared" si="14"/>
        <v>5.8196799999999999E-10</v>
      </c>
      <c r="M77" s="25"/>
      <c r="N77" s="25">
        <f t="shared" si="15"/>
        <v>1.163936E-13</v>
      </c>
    </row>
    <row r="78" spans="1:14" ht="12.75" x14ac:dyDescent="0.2">
      <c r="A78" s="18">
        <v>6000</v>
      </c>
      <c r="B78" s="19">
        <f>F19</f>
        <v>5.6639459999999996E-2</v>
      </c>
      <c r="C78" s="19">
        <f t="shared" si="13"/>
        <v>56.639459999999993</v>
      </c>
      <c r="D78" s="19">
        <f t="shared" si="16"/>
        <v>566394.6</v>
      </c>
      <c r="E78" s="19"/>
      <c r="F78" s="19" t="str">
        <f t="shared" si="17"/>
        <v>94.3991000</v>
      </c>
      <c r="G78" s="19"/>
      <c r="H78" s="27">
        <f t="shared" si="18"/>
        <v>1.5733183333333331E-2</v>
      </c>
      <c r="I78" s="19"/>
      <c r="J78" s="26">
        <f t="shared" si="19"/>
        <v>2.622197222222222E-6</v>
      </c>
      <c r="K78" s="25"/>
      <c r="L78" s="26">
        <f t="shared" si="14"/>
        <v>4.3703287037037033E-10</v>
      </c>
      <c r="M78" s="25"/>
      <c r="N78" s="25">
        <f t="shared" si="15"/>
        <v>7.2838811728395059E-14</v>
      </c>
    </row>
    <row r="79" spans="1:14" ht="12.75" x14ac:dyDescent="0.2">
      <c r="A79" s="18">
        <v>7000</v>
      </c>
      <c r="B79" s="19">
        <f>G19</f>
        <v>8.0842599999999987E-2</v>
      </c>
      <c r="C79" s="19">
        <f t="shared" si="13"/>
        <v>80.84259999999999</v>
      </c>
      <c r="D79" s="19">
        <f t="shared" si="16"/>
        <v>808425.99999999988</v>
      </c>
      <c r="E79" s="19"/>
      <c r="F79" s="19" t="str">
        <f t="shared" si="17"/>
        <v>115.4894286</v>
      </c>
      <c r="G79" s="19"/>
      <c r="H79" s="27">
        <f t="shared" si="18"/>
        <v>1.6498489795918364E-2</v>
      </c>
      <c r="I79" s="19"/>
      <c r="J79" s="26">
        <f t="shared" si="19"/>
        <v>2.3569271137026234E-6</v>
      </c>
      <c r="K79" s="25"/>
      <c r="L79" s="26">
        <f t="shared" si="14"/>
        <v>3.3670387338608908E-10</v>
      </c>
      <c r="M79" s="25"/>
      <c r="N79" s="25">
        <f t="shared" si="15"/>
        <v>4.810055334086987E-14</v>
      </c>
    </row>
    <row r="80" spans="1:14" ht="12.75" x14ac:dyDescent="0.2">
      <c r="A80" s="18">
        <v>8000</v>
      </c>
      <c r="B80" s="19">
        <f>H19</f>
        <v>0.10981154</v>
      </c>
      <c r="C80" s="19">
        <f t="shared" si="13"/>
        <v>109.81153999999999</v>
      </c>
      <c r="D80" s="19">
        <f t="shared" si="16"/>
        <v>1098115.3999999999</v>
      </c>
      <c r="E80" s="19"/>
      <c r="F80" s="19" t="str">
        <f t="shared" si="17"/>
        <v>137.2644250</v>
      </c>
      <c r="G80" s="19"/>
      <c r="H80" s="27">
        <f t="shared" si="18"/>
        <v>1.7158053124999999E-2</v>
      </c>
      <c r="I80" s="19"/>
      <c r="J80" s="26">
        <f t="shared" si="19"/>
        <v>2.1447566406249998E-6</v>
      </c>
      <c r="K80" s="25"/>
      <c r="L80" s="26">
        <f t="shared" si="14"/>
        <v>2.6809458007812497E-10</v>
      </c>
      <c r="M80" s="25"/>
      <c r="N80" s="25">
        <f t="shared" si="15"/>
        <v>3.3511822509765622E-14</v>
      </c>
    </row>
    <row r="81" spans="1:14" ht="12.75" x14ac:dyDescent="0.2">
      <c r="A81" s="18">
        <v>9000</v>
      </c>
      <c r="B81" s="19">
        <f>I19</f>
        <v>0.14407017999999999</v>
      </c>
      <c r="C81" s="19">
        <f t="shared" si="13"/>
        <v>144.07017999999999</v>
      </c>
      <c r="D81" s="19">
        <f t="shared" si="16"/>
        <v>1440701.7999999998</v>
      </c>
      <c r="E81" s="19"/>
      <c r="F81" s="19" t="str">
        <f t="shared" si="17"/>
        <v>160.0779778</v>
      </c>
      <c r="G81" s="19"/>
      <c r="H81" s="27">
        <f t="shared" si="18"/>
        <v>1.7786441975308639E-2</v>
      </c>
      <c r="I81" s="19"/>
      <c r="J81" s="26">
        <f t="shared" si="19"/>
        <v>1.9762713305898488E-6</v>
      </c>
      <c r="K81" s="25"/>
      <c r="L81" s="26">
        <f t="shared" si="14"/>
        <v>2.195857033988721E-10</v>
      </c>
      <c r="M81" s="25"/>
      <c r="N81" s="25">
        <f t="shared" si="15"/>
        <v>2.4398411488763567E-14</v>
      </c>
    </row>
    <row r="82" spans="1:14" ht="12.75" x14ac:dyDescent="0.2">
      <c r="A82" s="18">
        <v>10000</v>
      </c>
      <c r="B82" s="19">
        <f>J19</f>
        <v>0.18292566000000002</v>
      </c>
      <c r="C82" s="19">
        <f t="shared" si="13"/>
        <v>182.92566000000002</v>
      </c>
      <c r="D82" s="19">
        <f t="shared" si="16"/>
        <v>1829256.6</v>
      </c>
      <c r="E82" s="19"/>
      <c r="F82" s="19" t="str">
        <f t="shared" si="17"/>
        <v>182.9256600</v>
      </c>
      <c r="G82" s="19"/>
      <c r="H82" s="27">
        <f t="shared" si="18"/>
        <v>1.8292566E-2</v>
      </c>
      <c r="I82" s="19"/>
      <c r="J82" s="26">
        <f t="shared" si="19"/>
        <v>1.8292566000000001E-6</v>
      </c>
      <c r="K82" s="25"/>
      <c r="L82" s="26">
        <f t="shared" si="14"/>
        <v>1.8292566000000001E-10</v>
      </c>
      <c r="M82" s="25"/>
      <c r="N82" s="25">
        <f t="shared" si="15"/>
        <v>1.8292566000000002E-14</v>
      </c>
    </row>
    <row r="85" spans="1:14" ht="12.75" x14ac:dyDescent="0.2">
      <c r="A85" s="29" t="s">
        <v>14</v>
      </c>
    </row>
    <row r="86" spans="1:14" ht="12.75" x14ac:dyDescent="0.2">
      <c r="A86" s="18" t="s">
        <v>5</v>
      </c>
      <c r="B86" s="18" t="s">
        <v>6</v>
      </c>
      <c r="C86" s="18">
        <v>1000</v>
      </c>
      <c r="D86" s="18">
        <v>10000000</v>
      </c>
      <c r="E86" s="19"/>
      <c r="F86" s="18" t="s">
        <v>7</v>
      </c>
      <c r="G86" s="19"/>
      <c r="H86" s="18" t="s">
        <v>8</v>
      </c>
      <c r="I86" s="19"/>
      <c r="J86" s="20" t="s">
        <v>9</v>
      </c>
      <c r="K86" s="19"/>
      <c r="L86" s="18" t="s">
        <v>10</v>
      </c>
      <c r="M86" s="19"/>
      <c r="N86" s="18" t="s">
        <v>11</v>
      </c>
    </row>
    <row r="87" spans="1:14" ht="12.75" x14ac:dyDescent="0.2">
      <c r="A87" s="18">
        <v>100</v>
      </c>
      <c r="B87" s="21">
        <f>B$28</f>
        <v>2.8715799999999999E-3</v>
      </c>
      <c r="C87" s="18">
        <f t="shared" ref="C87:C96" si="20">$B87 * $C$86</f>
        <v>2.8715799999999998</v>
      </c>
      <c r="D87" s="19">
        <f>$B87 * $D$86</f>
        <v>28715.8</v>
      </c>
      <c r="E87" s="19"/>
      <c r="F87" s="19">
        <f>$D87 / $A87</f>
        <v>287.15800000000002</v>
      </c>
      <c r="G87" s="19"/>
      <c r="H87" s="28">
        <f>$D87 / ($A87^2)</f>
        <v>2.8715799999999998</v>
      </c>
      <c r="I87" s="19"/>
      <c r="J87" s="30">
        <f>$D87 / ($A87^3)</f>
        <v>2.87158E-2</v>
      </c>
      <c r="K87" s="19"/>
      <c r="L87" s="26">
        <f>$D87 / ($A87^4)</f>
        <v>2.8715799999999998E-4</v>
      </c>
      <c r="M87" s="25"/>
      <c r="N87" s="26">
        <f>$D87 / ($A87^5)</f>
        <v>2.87158E-6</v>
      </c>
    </row>
    <row r="88" spans="1:14" ht="12.75" x14ac:dyDescent="0.2">
      <c r="A88" s="18">
        <v>200</v>
      </c>
      <c r="B88" s="21">
        <f>C$28</f>
        <v>2.2982800000000001E-2</v>
      </c>
      <c r="C88" s="18">
        <f t="shared" si="20"/>
        <v>22.982800000000001</v>
      </c>
      <c r="D88" s="19">
        <f t="shared" ref="D88:D96" si="21">$B88 * $D$86</f>
        <v>229828</v>
      </c>
      <c r="E88" s="19"/>
      <c r="F88" s="19">
        <f t="shared" ref="F88:F96" si="22">$D88 / $A88</f>
        <v>1149.1400000000001</v>
      </c>
      <c r="G88" s="19"/>
      <c r="H88" s="28">
        <f t="shared" ref="H88:H96" si="23">$D88 / ($A88^2)</f>
        <v>5.7457000000000003</v>
      </c>
      <c r="I88" s="19"/>
      <c r="J88" s="30">
        <f t="shared" ref="J88:J96" si="24">$D88 / ($A88^3)</f>
        <v>2.8728500000000001E-2</v>
      </c>
      <c r="K88" s="19"/>
      <c r="L88" s="26">
        <f t="shared" ref="L88:L96" si="25">$D88 / ($A88^4)</f>
        <v>1.4364250000000001E-4</v>
      </c>
      <c r="M88" s="25"/>
      <c r="N88" s="26">
        <f t="shared" ref="N88:N96" si="26">$D88 / ($A88^5)</f>
        <v>7.1821249999999999E-7</v>
      </c>
    </row>
    <row r="89" spans="1:14" ht="12.75" x14ac:dyDescent="0.2">
      <c r="A89" s="18">
        <v>300</v>
      </c>
      <c r="B89" s="21">
        <f>D$28</f>
        <v>7.7115860000000008E-2</v>
      </c>
      <c r="C89" s="18">
        <f t="shared" si="20"/>
        <v>77.115860000000012</v>
      </c>
      <c r="D89" s="19">
        <f t="shared" si="21"/>
        <v>771158.60000000009</v>
      </c>
      <c r="E89" s="19"/>
      <c r="F89" s="19">
        <f t="shared" si="22"/>
        <v>2570.528666666667</v>
      </c>
      <c r="G89" s="19"/>
      <c r="H89" s="28">
        <f t="shared" si="23"/>
        <v>8.5684288888888904</v>
      </c>
      <c r="I89" s="19"/>
      <c r="J89" s="30">
        <f t="shared" si="24"/>
        <v>2.8561429629629632E-2</v>
      </c>
      <c r="K89" s="19"/>
      <c r="L89" s="26">
        <f t="shared" si="25"/>
        <v>9.5204765432098772E-5</v>
      </c>
      <c r="M89" s="25"/>
      <c r="N89" s="26">
        <f t="shared" si="26"/>
        <v>3.1734921810699592E-7</v>
      </c>
    </row>
    <row r="90" spans="1:14" ht="12.75" x14ac:dyDescent="0.2">
      <c r="A90" s="18">
        <v>400</v>
      </c>
      <c r="B90" s="21">
        <f>E$28</f>
        <v>0.18397701999999999</v>
      </c>
      <c r="C90" s="18">
        <f t="shared" si="20"/>
        <v>183.97701999999998</v>
      </c>
      <c r="D90" s="19">
        <f t="shared" si="21"/>
        <v>1839770.2</v>
      </c>
      <c r="E90" s="19"/>
      <c r="F90" s="19">
        <f t="shared" si="22"/>
        <v>4599.4255000000003</v>
      </c>
      <c r="G90" s="19"/>
      <c r="H90" s="28">
        <f t="shared" si="23"/>
        <v>11.498563749999999</v>
      </c>
      <c r="I90" s="19"/>
      <c r="J90" s="30">
        <f t="shared" si="24"/>
        <v>2.8746409375E-2</v>
      </c>
      <c r="K90" s="19"/>
      <c r="L90" s="26">
        <f t="shared" si="25"/>
        <v>7.1866023437499994E-5</v>
      </c>
      <c r="M90" s="25"/>
      <c r="N90" s="26">
        <f t="shared" si="26"/>
        <v>1.7966505859374999E-7</v>
      </c>
    </row>
    <row r="91" spans="1:14" ht="12.75" x14ac:dyDescent="0.2">
      <c r="A91" s="18">
        <v>500</v>
      </c>
      <c r="B91" s="21">
        <f>F$28</f>
        <v>0.35522073999999998</v>
      </c>
      <c r="C91" s="18">
        <f t="shared" si="20"/>
        <v>355.22073999999998</v>
      </c>
      <c r="D91" s="19">
        <f t="shared" si="21"/>
        <v>3552207.4</v>
      </c>
      <c r="E91" s="19"/>
      <c r="F91" s="19">
        <f t="shared" si="22"/>
        <v>7104.4147999999996</v>
      </c>
      <c r="G91" s="19"/>
      <c r="H91" s="28">
        <f t="shared" si="23"/>
        <v>14.2088296</v>
      </c>
      <c r="I91" s="19"/>
      <c r="J91" s="30">
        <f t="shared" si="24"/>
        <v>2.8417659200000001E-2</v>
      </c>
      <c r="K91" s="19"/>
      <c r="L91" s="26">
        <f t="shared" si="25"/>
        <v>5.6835318399999997E-5</v>
      </c>
      <c r="M91" s="25"/>
      <c r="N91" s="26">
        <f t="shared" si="26"/>
        <v>1.136706368E-7</v>
      </c>
    </row>
    <row r="92" spans="1:14" ht="12.75" x14ac:dyDescent="0.2">
      <c r="A92" s="18">
        <v>600</v>
      </c>
      <c r="B92" s="21">
        <f>G$28</f>
        <v>0.61792523999999993</v>
      </c>
      <c r="C92" s="18">
        <f t="shared" si="20"/>
        <v>617.92523999999992</v>
      </c>
      <c r="D92" s="19">
        <f t="shared" si="21"/>
        <v>6179252.3999999994</v>
      </c>
      <c r="E92" s="19"/>
      <c r="F92" s="19">
        <f t="shared" si="22"/>
        <v>10298.753999999999</v>
      </c>
      <c r="G92" s="19"/>
      <c r="H92" s="28">
        <f t="shared" si="23"/>
        <v>17.164589999999997</v>
      </c>
      <c r="I92" s="19"/>
      <c r="J92" s="30">
        <f t="shared" si="24"/>
        <v>2.8607649999999998E-2</v>
      </c>
      <c r="K92" s="19"/>
      <c r="L92" s="26">
        <f t="shared" si="25"/>
        <v>4.767941666666666E-5</v>
      </c>
      <c r="M92" s="25"/>
      <c r="N92" s="26">
        <f t="shared" si="26"/>
        <v>7.9465694444444441E-8</v>
      </c>
    </row>
    <row r="93" spans="1:14" ht="12.75" x14ac:dyDescent="0.2">
      <c r="A93" s="18">
        <v>700</v>
      </c>
      <c r="B93" s="21">
        <f>H$28</f>
        <v>0.97932816</v>
      </c>
      <c r="C93" s="18">
        <f t="shared" si="20"/>
        <v>979.32816000000003</v>
      </c>
      <c r="D93" s="19">
        <f t="shared" si="21"/>
        <v>9793281.5999999996</v>
      </c>
      <c r="E93" s="19"/>
      <c r="F93" s="19">
        <f t="shared" si="22"/>
        <v>13990.402285714285</v>
      </c>
      <c r="G93" s="19"/>
      <c r="H93" s="28">
        <f t="shared" si="23"/>
        <v>19.986288979591837</v>
      </c>
      <c r="I93" s="19"/>
      <c r="J93" s="30">
        <f t="shared" si="24"/>
        <v>2.8551841399416907E-2</v>
      </c>
      <c r="K93" s="19"/>
      <c r="L93" s="26">
        <f t="shared" si="25"/>
        <v>4.0788344856309866E-5</v>
      </c>
      <c r="M93" s="25"/>
      <c r="N93" s="26">
        <f t="shared" si="26"/>
        <v>5.826906408044267E-8</v>
      </c>
    </row>
    <row r="94" spans="1:14" ht="12.75" x14ac:dyDescent="0.2">
      <c r="A94" s="18">
        <v>800</v>
      </c>
      <c r="B94" s="21">
        <f>I$28</f>
        <v>1.4567325800000002</v>
      </c>
      <c r="C94" s="18">
        <f t="shared" si="20"/>
        <v>1456.7325800000001</v>
      </c>
      <c r="D94" s="19">
        <f t="shared" si="21"/>
        <v>14567325.800000001</v>
      </c>
      <c r="E94" s="19"/>
      <c r="F94" s="19">
        <f t="shared" si="22"/>
        <v>18209.15725</v>
      </c>
      <c r="G94" s="19"/>
      <c r="H94" s="28">
        <f t="shared" si="23"/>
        <v>22.761446562500002</v>
      </c>
      <c r="I94" s="19"/>
      <c r="J94" s="30">
        <f t="shared" si="24"/>
        <v>2.8451808203125002E-2</v>
      </c>
      <c r="K94" s="19"/>
      <c r="L94" s="26">
        <f t="shared" si="25"/>
        <v>3.556476025390625E-5</v>
      </c>
      <c r="M94" s="25"/>
      <c r="N94" s="26">
        <f t="shared" si="26"/>
        <v>4.4455950317382817E-8</v>
      </c>
    </row>
    <row r="95" spans="1:14" ht="12.75" x14ac:dyDescent="0.2">
      <c r="A95" s="18">
        <v>900</v>
      </c>
      <c r="B95" s="21">
        <f>J$28</f>
        <v>2.0902166800000002</v>
      </c>
      <c r="C95" s="18">
        <f t="shared" si="20"/>
        <v>2090.21668</v>
      </c>
      <c r="D95" s="19">
        <f t="shared" si="21"/>
        <v>20902166.800000001</v>
      </c>
      <c r="E95" s="19"/>
      <c r="F95" s="19">
        <f t="shared" si="22"/>
        <v>23224.62977777778</v>
      </c>
      <c r="G95" s="19"/>
      <c r="H95" s="28">
        <f t="shared" si="23"/>
        <v>25.805144197530865</v>
      </c>
      <c r="I95" s="19"/>
      <c r="J95" s="30">
        <f t="shared" si="24"/>
        <v>2.867238244170096E-2</v>
      </c>
      <c r="K95" s="19"/>
      <c r="L95" s="26">
        <f t="shared" si="25"/>
        <v>3.1858202713001067E-5</v>
      </c>
      <c r="M95" s="25"/>
      <c r="N95" s="26">
        <f t="shared" si="26"/>
        <v>3.5398003014445632E-8</v>
      </c>
    </row>
    <row r="96" spans="1:14" ht="12.75" x14ac:dyDescent="0.2">
      <c r="A96" s="18">
        <v>1000</v>
      </c>
      <c r="B96" s="21">
        <f>K$28</f>
        <v>2.8568880999999999</v>
      </c>
      <c r="C96" s="18">
        <f t="shared" si="20"/>
        <v>2856.8881000000001</v>
      </c>
      <c r="D96" s="19">
        <f t="shared" si="21"/>
        <v>28568881</v>
      </c>
      <c r="E96" s="19"/>
      <c r="F96" s="19">
        <f t="shared" si="22"/>
        <v>28568.881000000001</v>
      </c>
      <c r="G96" s="19"/>
      <c r="H96" s="28">
        <f t="shared" si="23"/>
        <v>28.568881000000001</v>
      </c>
      <c r="I96" s="19"/>
      <c r="J96" s="30">
        <f t="shared" si="24"/>
        <v>2.8568881000000001E-2</v>
      </c>
      <c r="K96" s="19"/>
      <c r="L96" s="26">
        <f t="shared" si="25"/>
        <v>2.8568881000000002E-5</v>
      </c>
      <c r="M96" s="25"/>
      <c r="N96" s="26">
        <f t="shared" si="26"/>
        <v>2.8568881000000001E-8</v>
      </c>
    </row>
    <row r="99" spans="1:14" ht="12.75" x14ac:dyDescent="0.2">
      <c r="A99" s="29" t="s">
        <v>15</v>
      </c>
    </row>
    <row r="100" spans="1:14" ht="12.75" x14ac:dyDescent="0.2">
      <c r="A100" s="18" t="s">
        <v>5</v>
      </c>
      <c r="B100" s="18" t="s">
        <v>6</v>
      </c>
      <c r="C100" s="18">
        <v>1000</v>
      </c>
      <c r="D100" s="18">
        <v>10000000</v>
      </c>
      <c r="E100" s="19"/>
      <c r="F100" s="18" t="s">
        <v>7</v>
      </c>
      <c r="G100" s="19"/>
      <c r="H100" s="20" t="s">
        <v>8</v>
      </c>
      <c r="I100" s="19"/>
      <c r="J100" s="23" t="s">
        <v>9</v>
      </c>
      <c r="K100" s="19"/>
      <c r="L100" s="18" t="s">
        <v>10</v>
      </c>
      <c r="M100" s="19"/>
      <c r="N100" s="18" t="s">
        <v>11</v>
      </c>
    </row>
    <row r="101" spans="1:14" ht="12.75" x14ac:dyDescent="0.2">
      <c r="A101" s="18">
        <v>1000</v>
      </c>
      <c r="B101" s="19">
        <f>B37</f>
        <v>1.02144E-3</v>
      </c>
      <c r="C101" s="19">
        <f t="shared" ref="C101:C110" si="27">$B101 * $C$100</f>
        <v>1.0214399999999999</v>
      </c>
      <c r="D101" s="19">
        <f t="shared" ref="D101:D110" si="28">$B101 * $D$100</f>
        <v>10214.4</v>
      </c>
      <c r="E101" s="19"/>
      <c r="F101" s="24" t="str">
        <f t="shared" ref="F101:F110" si="29">FIXED($D101 / $A101, 6)</f>
        <v>10.214400</v>
      </c>
      <c r="G101" s="19"/>
      <c r="H101" s="22">
        <f>$D101 / ($A101^2)</f>
        <v>1.02144E-2</v>
      </c>
      <c r="I101" s="19"/>
      <c r="J101" s="25">
        <f>$D101 / ($A101^3)</f>
        <v>1.02144E-5</v>
      </c>
      <c r="K101" s="25"/>
      <c r="L101" s="26">
        <f>$D101 / ($A101^4)</f>
        <v>1.02144E-8</v>
      </c>
      <c r="M101" s="25"/>
      <c r="N101" s="31">
        <f t="shared" ref="N101:N110" si="30">$D101 / ($A101^5)</f>
        <v>1.02144E-11</v>
      </c>
    </row>
    <row r="102" spans="1:14" ht="12.75" x14ac:dyDescent="0.2">
      <c r="A102" s="18">
        <v>2000</v>
      </c>
      <c r="B102" s="19">
        <f>C37</f>
        <v>4.03798E-3</v>
      </c>
      <c r="C102" s="19">
        <f t="shared" si="27"/>
        <v>4.0379800000000001</v>
      </c>
      <c r="D102" s="19">
        <f t="shared" si="28"/>
        <v>40379.800000000003</v>
      </c>
      <c r="E102" s="19"/>
      <c r="F102" s="24" t="str">
        <f t="shared" si="29"/>
        <v>20.189900</v>
      </c>
      <c r="G102" s="19"/>
      <c r="H102" s="22">
        <f t="shared" ref="H102:H110" si="31">$D102 / ($A102^2)</f>
        <v>1.009495E-2</v>
      </c>
      <c r="I102" s="19"/>
      <c r="J102" s="25">
        <f t="shared" ref="J102:J110" si="32">$D102 / ($A102^3)</f>
        <v>5.0474750000000003E-6</v>
      </c>
      <c r="K102" s="25"/>
      <c r="L102" s="26">
        <f t="shared" ref="L102:L110" si="33">$D102 / ($A102^4)</f>
        <v>2.5237375000000003E-9</v>
      </c>
      <c r="M102" s="25"/>
      <c r="N102" s="31">
        <f t="shared" si="30"/>
        <v>1.26186875E-12</v>
      </c>
    </row>
    <row r="103" spans="1:14" ht="12.75" x14ac:dyDescent="0.2">
      <c r="A103" s="18">
        <v>3000</v>
      </c>
      <c r="B103" s="19">
        <f>D37</f>
        <v>9.1783799999999999E-3</v>
      </c>
      <c r="C103" s="19">
        <f t="shared" si="27"/>
        <v>9.1783800000000006</v>
      </c>
      <c r="D103" s="19">
        <f t="shared" si="28"/>
        <v>91783.8</v>
      </c>
      <c r="E103" s="19"/>
      <c r="F103" s="24" t="str">
        <f t="shared" si="29"/>
        <v>30.594600</v>
      </c>
      <c r="G103" s="19"/>
      <c r="H103" s="22">
        <f t="shared" si="31"/>
        <v>1.0198200000000001E-2</v>
      </c>
      <c r="I103" s="19"/>
      <c r="J103" s="25">
        <f t="shared" si="32"/>
        <v>3.3994E-6</v>
      </c>
      <c r="K103" s="25"/>
      <c r="L103" s="26">
        <f t="shared" si="33"/>
        <v>1.1331333333333333E-9</v>
      </c>
      <c r="M103" s="25"/>
      <c r="N103" s="31">
        <f t="shared" si="30"/>
        <v>3.7771111111111114E-13</v>
      </c>
    </row>
    <row r="104" spans="1:14" ht="12.75" x14ac:dyDescent="0.2">
      <c r="A104" s="18">
        <v>4000</v>
      </c>
      <c r="B104" s="19">
        <f>E37</f>
        <v>1.6341560000000002E-2</v>
      </c>
      <c r="C104" s="19">
        <f t="shared" si="27"/>
        <v>16.341560000000001</v>
      </c>
      <c r="D104" s="19">
        <f t="shared" si="28"/>
        <v>163415.6</v>
      </c>
      <c r="E104" s="19"/>
      <c r="F104" s="24" t="str">
        <f t="shared" si="29"/>
        <v>40.853900</v>
      </c>
      <c r="G104" s="19"/>
      <c r="H104" s="22">
        <f t="shared" si="31"/>
        <v>1.0213475E-2</v>
      </c>
      <c r="I104" s="19"/>
      <c r="J104" s="25">
        <f t="shared" si="32"/>
        <v>2.5533687499999999E-6</v>
      </c>
      <c r="K104" s="25"/>
      <c r="L104" s="26">
        <f t="shared" si="33"/>
        <v>6.3834218750000007E-10</v>
      </c>
      <c r="M104" s="25"/>
      <c r="N104" s="31">
        <f t="shared" si="30"/>
        <v>1.5958554687500001E-13</v>
      </c>
    </row>
    <row r="105" spans="1:14" ht="12.75" x14ac:dyDescent="0.2">
      <c r="A105" s="18">
        <v>5000</v>
      </c>
      <c r="B105" s="19">
        <f>F37</f>
        <v>2.5397700000000002E-2</v>
      </c>
      <c r="C105" s="19">
        <f t="shared" si="27"/>
        <v>25.397700000000004</v>
      </c>
      <c r="D105" s="19">
        <f t="shared" si="28"/>
        <v>253977.00000000003</v>
      </c>
      <c r="E105" s="19"/>
      <c r="F105" s="24" t="str">
        <f t="shared" si="29"/>
        <v>50.795400</v>
      </c>
      <c r="G105" s="19"/>
      <c r="H105" s="22">
        <f t="shared" si="31"/>
        <v>1.0159080000000001E-2</v>
      </c>
      <c r="I105" s="19"/>
      <c r="J105" s="25">
        <f t="shared" si="32"/>
        <v>2.0318160000000002E-6</v>
      </c>
      <c r="K105" s="25"/>
      <c r="L105" s="26">
        <f t="shared" si="33"/>
        <v>4.0636320000000007E-10</v>
      </c>
      <c r="M105" s="25"/>
      <c r="N105" s="31">
        <f t="shared" si="30"/>
        <v>8.1272640000000008E-14</v>
      </c>
    </row>
    <row r="106" spans="1:14" ht="12.75" x14ac:dyDescent="0.2">
      <c r="A106" s="18">
        <v>6000</v>
      </c>
      <c r="B106" s="19">
        <f>G37</f>
        <v>3.6957700000000003E-2</v>
      </c>
      <c r="C106" s="19">
        <f t="shared" si="27"/>
        <v>36.957700000000003</v>
      </c>
      <c r="D106" s="19">
        <f t="shared" si="28"/>
        <v>369577.00000000006</v>
      </c>
      <c r="E106" s="19"/>
      <c r="F106" s="24" t="str">
        <f t="shared" si="29"/>
        <v>61.596167</v>
      </c>
      <c r="G106" s="19"/>
      <c r="H106" s="22">
        <f t="shared" si="31"/>
        <v>1.026602777777778E-2</v>
      </c>
      <c r="I106" s="19"/>
      <c r="J106" s="25">
        <f t="shared" si="32"/>
        <v>1.7110046296296298E-6</v>
      </c>
      <c r="K106" s="25"/>
      <c r="L106" s="26">
        <f t="shared" si="33"/>
        <v>2.85167438271605E-10</v>
      </c>
      <c r="M106" s="25"/>
      <c r="N106" s="31">
        <f t="shared" si="30"/>
        <v>4.7527906378600828E-14</v>
      </c>
    </row>
    <row r="107" spans="1:14" ht="12.75" x14ac:dyDescent="0.2">
      <c r="A107" s="18">
        <v>7000</v>
      </c>
      <c r="B107" s="19">
        <f>H37</f>
        <v>4.9358979999999997E-2</v>
      </c>
      <c r="C107" s="19">
        <f t="shared" si="27"/>
        <v>49.358979999999995</v>
      </c>
      <c r="D107" s="19">
        <f t="shared" si="28"/>
        <v>493589.8</v>
      </c>
      <c r="E107" s="19"/>
      <c r="F107" s="24" t="str">
        <f t="shared" si="29"/>
        <v>70.512829</v>
      </c>
      <c r="G107" s="19"/>
      <c r="H107" s="22">
        <f t="shared" si="31"/>
        <v>1.0073261224489795E-2</v>
      </c>
      <c r="I107" s="19"/>
      <c r="J107" s="25">
        <f t="shared" si="32"/>
        <v>1.4390373177842564E-6</v>
      </c>
      <c r="K107" s="25"/>
      <c r="L107" s="26">
        <f t="shared" si="33"/>
        <v>2.0557675968346522E-10</v>
      </c>
      <c r="M107" s="25"/>
      <c r="N107" s="31">
        <f t="shared" si="30"/>
        <v>2.9368108526209318E-14</v>
      </c>
    </row>
    <row r="108" spans="1:14" ht="12.75" x14ac:dyDescent="0.2">
      <c r="A108" s="18">
        <v>8000</v>
      </c>
      <c r="B108" s="19">
        <f>I37</f>
        <v>6.4897540000000004E-2</v>
      </c>
      <c r="C108" s="19">
        <f t="shared" si="27"/>
        <v>64.897540000000006</v>
      </c>
      <c r="D108" s="19">
        <f t="shared" si="28"/>
        <v>648975.4</v>
      </c>
      <c r="E108" s="19"/>
      <c r="F108" s="24" t="str">
        <f t="shared" si="29"/>
        <v>81.121925</v>
      </c>
      <c r="G108" s="19"/>
      <c r="H108" s="22">
        <f t="shared" si="31"/>
        <v>1.0140240625E-2</v>
      </c>
      <c r="I108" s="19"/>
      <c r="J108" s="25">
        <f t="shared" si="32"/>
        <v>1.267530078125E-6</v>
      </c>
      <c r="K108" s="25"/>
      <c r="L108" s="26">
        <f t="shared" si="33"/>
        <v>1.5844125976562502E-10</v>
      </c>
      <c r="M108" s="25"/>
      <c r="N108" s="31">
        <f t="shared" si="30"/>
        <v>1.9805157470703127E-14</v>
      </c>
    </row>
    <row r="109" spans="1:14" ht="12.75" x14ac:dyDescent="0.2">
      <c r="A109" s="18">
        <v>9000</v>
      </c>
      <c r="B109" s="18">
        <f>J37</f>
        <v>8.28208E-2</v>
      </c>
      <c r="C109" s="19">
        <f t="shared" si="27"/>
        <v>82.820800000000006</v>
      </c>
      <c r="D109" s="19">
        <f t="shared" si="28"/>
        <v>828208</v>
      </c>
      <c r="E109" s="19"/>
      <c r="F109" s="24" t="str">
        <f t="shared" si="29"/>
        <v>92.023111</v>
      </c>
      <c r="G109" s="19"/>
      <c r="H109" s="22">
        <f t="shared" si="31"/>
        <v>1.0224790123456791E-2</v>
      </c>
      <c r="I109" s="19"/>
      <c r="J109" s="25">
        <f t="shared" si="32"/>
        <v>1.1360877914951988E-6</v>
      </c>
      <c r="K109" s="25"/>
      <c r="L109" s="26">
        <f t="shared" si="33"/>
        <v>1.2623197683279987E-10</v>
      </c>
      <c r="M109" s="25"/>
      <c r="N109" s="31">
        <f t="shared" si="30"/>
        <v>1.4025775203644431E-14</v>
      </c>
    </row>
    <row r="110" spans="1:14" ht="12.75" x14ac:dyDescent="0.2">
      <c r="A110" s="18">
        <v>10000</v>
      </c>
      <c r="B110" s="19">
        <f>K37</f>
        <v>0.1015242</v>
      </c>
      <c r="C110" s="19">
        <f t="shared" si="27"/>
        <v>101.52419999999999</v>
      </c>
      <c r="D110" s="19">
        <f t="shared" si="28"/>
        <v>1015242</v>
      </c>
      <c r="E110" s="19"/>
      <c r="F110" s="24" t="str">
        <f t="shared" si="29"/>
        <v>101.524200</v>
      </c>
      <c r="G110" s="19"/>
      <c r="H110" s="22">
        <f t="shared" si="31"/>
        <v>1.0152420000000001E-2</v>
      </c>
      <c r="I110" s="19"/>
      <c r="J110" s="25">
        <f t="shared" si="32"/>
        <v>1.0152419999999999E-6</v>
      </c>
      <c r="K110" s="25"/>
      <c r="L110" s="26">
        <f t="shared" si="33"/>
        <v>1.015242E-10</v>
      </c>
      <c r="M110" s="25"/>
      <c r="N110" s="31">
        <f t="shared" si="30"/>
        <v>1.0152419999999999E-14</v>
      </c>
    </row>
    <row r="113" spans="1:14" ht="12.75" x14ac:dyDescent="0.2">
      <c r="A113" s="29" t="s">
        <v>16</v>
      </c>
    </row>
    <row r="114" spans="1:14" ht="12.75" x14ac:dyDescent="0.2">
      <c r="A114" s="18" t="s">
        <v>5</v>
      </c>
      <c r="B114" s="18" t="s">
        <v>6</v>
      </c>
      <c r="C114" s="18">
        <v>1000</v>
      </c>
      <c r="D114" s="18">
        <v>10000000</v>
      </c>
      <c r="E114" s="19"/>
      <c r="F114" s="18" t="s">
        <v>7</v>
      </c>
      <c r="G114" s="19"/>
      <c r="H114" s="23" t="s">
        <v>8</v>
      </c>
      <c r="I114" s="19"/>
      <c r="J114" s="23" t="s">
        <v>9</v>
      </c>
      <c r="K114" s="19"/>
      <c r="L114" s="18" t="s">
        <v>10</v>
      </c>
      <c r="M114" s="19"/>
      <c r="N114" s="20" t="s">
        <v>11</v>
      </c>
    </row>
    <row r="115" spans="1:14" ht="12.75" x14ac:dyDescent="0.2">
      <c r="A115" s="18">
        <v>10</v>
      </c>
      <c r="B115" s="18">
        <f>B46</f>
        <v>1.662E-5</v>
      </c>
      <c r="C115" s="19">
        <f t="shared" ref="C115:C124" si="34">B115 * C$114</f>
        <v>1.6619999999999999E-2</v>
      </c>
      <c r="D115" s="19">
        <f t="shared" ref="D115:D124" si="35">B115 * D$114</f>
        <v>166.2</v>
      </c>
      <c r="E115" s="19"/>
      <c r="F115" s="19">
        <f t="shared" ref="F115:F124" si="36">D115 / (A115)</f>
        <v>16.619999999999997</v>
      </c>
      <c r="G115" s="19"/>
      <c r="H115" s="19">
        <f>$D115 / ($A115^2)</f>
        <v>1.6619999999999999</v>
      </c>
      <c r="I115" s="19"/>
      <c r="J115" s="19">
        <f>$D115 / ($A115^3)</f>
        <v>0.16619999999999999</v>
      </c>
      <c r="K115" s="19"/>
      <c r="L115" s="19">
        <f>$D115 / ($A115^4)</f>
        <v>1.6619999999999999E-2</v>
      </c>
      <c r="M115" s="19"/>
      <c r="N115" s="22">
        <f t="shared" ref="N115:N124" si="37">$D115 / ($A115^5)</f>
        <v>1.6619999999999998E-3</v>
      </c>
    </row>
    <row r="116" spans="1:14" ht="12.75" x14ac:dyDescent="0.2">
      <c r="A116" s="18">
        <v>20</v>
      </c>
      <c r="B116" s="19">
        <f>C46</f>
        <v>6.0064000000000005E-4</v>
      </c>
      <c r="C116" s="19">
        <f t="shared" si="34"/>
        <v>0.60064000000000006</v>
      </c>
      <c r="D116" s="19">
        <f t="shared" si="35"/>
        <v>6006.4000000000005</v>
      </c>
      <c r="E116" s="19"/>
      <c r="F116" s="19">
        <f t="shared" si="36"/>
        <v>300.32000000000005</v>
      </c>
      <c r="G116" s="19"/>
      <c r="H116" s="19">
        <f t="shared" ref="H116:H124" si="38">$D116 / ($A116^2)</f>
        <v>15.016000000000002</v>
      </c>
      <c r="I116" s="19"/>
      <c r="J116" s="19">
        <f t="shared" ref="J116:J124" si="39">$D116 / ($A116^3)</f>
        <v>0.75080000000000002</v>
      </c>
      <c r="K116" s="19"/>
      <c r="L116" s="19">
        <f t="shared" ref="L116:L124" si="40">$D116 / ($A116^4)</f>
        <v>3.7540000000000004E-2</v>
      </c>
      <c r="M116" s="19"/>
      <c r="N116" s="22">
        <f t="shared" si="37"/>
        <v>1.8770000000000002E-3</v>
      </c>
    </row>
    <row r="117" spans="1:14" ht="12.75" x14ac:dyDescent="0.2">
      <c r="A117" s="18">
        <v>30</v>
      </c>
      <c r="B117" s="19">
        <f>D46</f>
        <v>4.5946199999999989E-3</v>
      </c>
      <c r="C117" s="19">
        <f t="shared" si="34"/>
        <v>4.594619999999999</v>
      </c>
      <c r="D117" s="19">
        <f t="shared" si="35"/>
        <v>45946.19999999999</v>
      </c>
      <c r="E117" s="19"/>
      <c r="F117" s="19">
        <f t="shared" si="36"/>
        <v>1531.5399999999997</v>
      </c>
      <c r="G117" s="19"/>
      <c r="H117" s="19">
        <f t="shared" si="38"/>
        <v>51.051333333333325</v>
      </c>
      <c r="I117" s="19"/>
      <c r="J117" s="19">
        <f t="shared" si="39"/>
        <v>1.7017111111111107</v>
      </c>
      <c r="K117" s="19"/>
      <c r="L117" s="19">
        <f t="shared" si="40"/>
        <v>5.6723703703703693E-2</v>
      </c>
      <c r="M117" s="19"/>
      <c r="N117" s="22">
        <f t="shared" si="37"/>
        <v>1.8907901234567898E-3</v>
      </c>
    </row>
    <row r="118" spans="1:14" ht="12.75" x14ac:dyDescent="0.2">
      <c r="A118" s="18">
        <v>40</v>
      </c>
      <c r="B118" s="19">
        <f>E46</f>
        <v>1.9735739999999998E-2</v>
      </c>
      <c r="C118" s="19">
        <f t="shared" si="34"/>
        <v>19.73574</v>
      </c>
      <c r="D118" s="19">
        <f t="shared" si="35"/>
        <v>197357.4</v>
      </c>
      <c r="E118" s="19"/>
      <c r="F118" s="19">
        <f t="shared" si="36"/>
        <v>4933.9349999999995</v>
      </c>
      <c r="G118" s="19"/>
      <c r="H118" s="19">
        <f t="shared" si="38"/>
        <v>123.34837499999999</v>
      </c>
      <c r="I118" s="19"/>
      <c r="J118" s="19">
        <f t="shared" si="39"/>
        <v>3.0837093749999998</v>
      </c>
      <c r="K118" s="19"/>
      <c r="L118" s="19">
        <f t="shared" si="40"/>
        <v>7.7092734374999999E-2</v>
      </c>
      <c r="M118" s="19"/>
      <c r="N118" s="22">
        <f t="shared" si="37"/>
        <v>1.9273183593749999E-3</v>
      </c>
    </row>
    <row r="119" spans="1:14" ht="12.75" x14ac:dyDescent="0.2">
      <c r="A119" s="18">
        <v>50</v>
      </c>
      <c r="B119" s="19">
        <f>F46</f>
        <v>6.0554440000000008E-2</v>
      </c>
      <c r="C119" s="19">
        <f t="shared" si="34"/>
        <v>60.554440000000007</v>
      </c>
      <c r="D119" s="19">
        <f t="shared" si="35"/>
        <v>605544.4</v>
      </c>
      <c r="E119" s="19"/>
      <c r="F119" s="19">
        <f t="shared" si="36"/>
        <v>12110.888000000001</v>
      </c>
      <c r="G119" s="19"/>
      <c r="H119" s="19">
        <f t="shared" si="38"/>
        <v>242.21776</v>
      </c>
      <c r="I119" s="19"/>
      <c r="J119" s="19">
        <f t="shared" si="39"/>
        <v>4.8443551999999999</v>
      </c>
      <c r="K119" s="19"/>
      <c r="L119" s="19">
        <f t="shared" si="40"/>
        <v>9.6887104000000002E-2</v>
      </c>
      <c r="M119" s="19"/>
      <c r="N119" s="22">
        <f t="shared" si="37"/>
        <v>1.93774208E-3</v>
      </c>
    </row>
    <row r="120" spans="1:14" ht="12.75" x14ac:dyDescent="0.2">
      <c r="A120" s="18">
        <v>60</v>
      </c>
      <c r="B120" s="19">
        <f>G46</f>
        <v>0.15092252</v>
      </c>
      <c r="C120" s="19">
        <f t="shared" si="34"/>
        <v>150.92251999999999</v>
      </c>
      <c r="D120" s="19">
        <f t="shared" si="35"/>
        <v>1509225.2</v>
      </c>
      <c r="E120" s="19"/>
      <c r="F120" s="19">
        <f t="shared" si="36"/>
        <v>25153.753333333334</v>
      </c>
      <c r="G120" s="19"/>
      <c r="H120" s="19">
        <f t="shared" si="38"/>
        <v>419.22922222222223</v>
      </c>
      <c r="I120" s="19"/>
      <c r="J120" s="19">
        <f t="shared" si="39"/>
        <v>6.9871537037037035</v>
      </c>
      <c r="K120" s="19"/>
      <c r="L120" s="19">
        <f t="shared" si="40"/>
        <v>0.11645256172839506</v>
      </c>
      <c r="M120" s="19"/>
      <c r="N120" s="22">
        <f t="shared" si="37"/>
        <v>1.9408760288065843E-3</v>
      </c>
    </row>
    <row r="121" spans="1:14" ht="12.75" x14ac:dyDescent="0.2">
      <c r="A121" s="18">
        <v>70</v>
      </c>
      <c r="B121" s="19">
        <f>H46</f>
        <v>0.32758498000000003</v>
      </c>
      <c r="C121" s="19">
        <f t="shared" si="34"/>
        <v>327.58498000000003</v>
      </c>
      <c r="D121" s="19">
        <f t="shared" si="35"/>
        <v>3275849.8000000003</v>
      </c>
      <c r="E121" s="19"/>
      <c r="F121" s="19">
        <f t="shared" si="36"/>
        <v>46797.854285714289</v>
      </c>
      <c r="G121" s="19"/>
      <c r="H121" s="19">
        <f t="shared" si="38"/>
        <v>668.54077551020418</v>
      </c>
      <c r="I121" s="19"/>
      <c r="J121" s="19">
        <f t="shared" si="39"/>
        <v>9.550582507288631</v>
      </c>
      <c r="K121" s="19"/>
      <c r="L121" s="19">
        <f t="shared" si="40"/>
        <v>0.13643689296126615</v>
      </c>
      <c r="M121" s="19"/>
      <c r="N121" s="22">
        <f t="shared" si="37"/>
        <v>1.9490984708752308E-3</v>
      </c>
    </row>
    <row r="122" spans="1:14" ht="12.75" x14ac:dyDescent="0.2">
      <c r="A122" s="18">
        <v>80</v>
      </c>
      <c r="B122" s="19">
        <f>I46</f>
        <v>0.64015855999999993</v>
      </c>
      <c r="C122" s="19">
        <f t="shared" si="34"/>
        <v>640.15855999999997</v>
      </c>
      <c r="D122" s="19">
        <f t="shared" si="35"/>
        <v>6401585.5999999996</v>
      </c>
      <c r="E122" s="19"/>
      <c r="F122" s="19">
        <f t="shared" si="36"/>
        <v>80019.819999999992</v>
      </c>
      <c r="G122" s="19"/>
      <c r="H122" s="19">
        <f t="shared" si="38"/>
        <v>1000.24775</v>
      </c>
      <c r="I122" s="19"/>
      <c r="J122" s="19">
        <f t="shared" si="39"/>
        <v>12.503096874999999</v>
      </c>
      <c r="K122" s="19"/>
      <c r="L122" s="19">
        <f t="shared" si="40"/>
        <v>0.15628871093749999</v>
      </c>
      <c r="M122" s="19"/>
      <c r="N122" s="22">
        <f t="shared" si="37"/>
        <v>1.95360888671875E-3</v>
      </c>
    </row>
    <row r="123" spans="1:14" ht="12.75" x14ac:dyDescent="0.2">
      <c r="A123" s="18">
        <v>90</v>
      </c>
      <c r="B123" s="19">
        <f>J46</f>
        <v>1.1556963200000001</v>
      </c>
      <c r="C123" s="19">
        <f t="shared" si="34"/>
        <v>1155.69632</v>
      </c>
      <c r="D123" s="19">
        <f t="shared" si="35"/>
        <v>11556963.200000001</v>
      </c>
      <c r="E123" s="19"/>
      <c r="F123" s="19">
        <f t="shared" si="36"/>
        <v>128410.70222222223</v>
      </c>
      <c r="G123" s="19"/>
      <c r="H123" s="19">
        <f t="shared" si="38"/>
        <v>1426.7855802469137</v>
      </c>
      <c r="I123" s="19"/>
      <c r="J123" s="19">
        <f t="shared" si="39"/>
        <v>15.853173113854597</v>
      </c>
      <c r="K123" s="19"/>
      <c r="L123" s="19">
        <f t="shared" si="40"/>
        <v>0.17614636793171776</v>
      </c>
      <c r="M123" s="19"/>
      <c r="N123" s="22">
        <f t="shared" si="37"/>
        <v>1.9571818659079748E-3</v>
      </c>
    </row>
    <row r="124" spans="1:14" ht="12.75" x14ac:dyDescent="0.2">
      <c r="A124" s="18">
        <v>100</v>
      </c>
      <c r="B124" s="19">
        <f>K46</f>
        <v>1.9636369000000002</v>
      </c>
      <c r="C124" s="19">
        <f t="shared" si="34"/>
        <v>1963.6369000000002</v>
      </c>
      <c r="D124" s="19">
        <f t="shared" si="35"/>
        <v>19636369.000000004</v>
      </c>
      <c r="E124" s="19"/>
      <c r="F124" s="19">
        <f t="shared" si="36"/>
        <v>196363.69000000003</v>
      </c>
      <c r="G124" s="19"/>
      <c r="H124" s="19">
        <f t="shared" si="38"/>
        <v>1963.6369000000004</v>
      </c>
      <c r="I124" s="19"/>
      <c r="J124" s="19">
        <f t="shared" si="39"/>
        <v>19.636369000000002</v>
      </c>
      <c r="K124" s="19"/>
      <c r="L124" s="19">
        <f t="shared" si="40"/>
        <v>0.19636369000000004</v>
      </c>
      <c r="M124" s="19"/>
      <c r="N124" s="22">
        <f t="shared" si="37"/>
        <v>1.9636369000000002E-3</v>
      </c>
    </row>
    <row r="127" spans="1:14" ht="12.75" x14ac:dyDescent="0.2">
      <c r="A127" s="29" t="s">
        <v>17</v>
      </c>
    </row>
    <row r="128" spans="1:14" ht="12.75" x14ac:dyDescent="0.2">
      <c r="A128" s="18" t="s">
        <v>5</v>
      </c>
      <c r="B128" s="18" t="s">
        <v>6</v>
      </c>
      <c r="C128" s="18">
        <v>1000</v>
      </c>
      <c r="D128" s="18">
        <v>10000000</v>
      </c>
      <c r="E128" s="19"/>
      <c r="F128" s="18" t="s">
        <v>7</v>
      </c>
      <c r="G128" s="19"/>
      <c r="H128" s="23" t="s">
        <v>8</v>
      </c>
      <c r="I128" s="19"/>
      <c r="J128" s="23" t="s">
        <v>9</v>
      </c>
      <c r="K128" s="19"/>
      <c r="L128" s="33" t="s">
        <v>10</v>
      </c>
      <c r="M128" s="19"/>
      <c r="N128" s="18" t="s">
        <v>11</v>
      </c>
    </row>
    <row r="129" spans="1:14" ht="12.75" x14ac:dyDescent="0.2">
      <c r="A129" s="18">
        <v>100</v>
      </c>
      <c r="B129" s="19">
        <f>B55</f>
        <v>2.5648120000000003E-2</v>
      </c>
      <c r="C129" s="19">
        <f t="shared" ref="C129:D129" si="41">$B129 * C$128</f>
        <v>25.648120000000002</v>
      </c>
      <c r="D129" s="19">
        <f t="shared" si="41"/>
        <v>256481.20000000004</v>
      </c>
      <c r="E129" s="19"/>
      <c r="F129" s="19">
        <f t="shared" ref="F129:F138" si="42">$D129 / ($A129)</f>
        <v>2564.8120000000004</v>
      </c>
      <c r="G129" s="19"/>
      <c r="H129" s="19">
        <f t="shared" ref="H129:H138" si="43">$D129 / ($A129^2)</f>
        <v>25.648120000000006</v>
      </c>
      <c r="I129" s="19"/>
      <c r="J129" s="19">
        <f>$D129 / ($A129^3)</f>
        <v>0.25648120000000002</v>
      </c>
      <c r="K129" s="19"/>
      <c r="L129" s="34">
        <f t="shared" ref="L129:L138" si="44">$D129 / ($A129^4)</f>
        <v>2.5648120000000005E-3</v>
      </c>
      <c r="M129" s="19"/>
      <c r="N129" s="25">
        <f t="shared" ref="N129:N138" si="45">$D129 / ($A129^5)</f>
        <v>2.5648120000000004E-5</v>
      </c>
    </row>
    <row r="130" spans="1:14" ht="12.75" x14ac:dyDescent="0.2">
      <c r="A130" s="18">
        <v>125</v>
      </c>
      <c r="B130" s="19">
        <f>C55</f>
        <v>6.2237600000000004E-2</v>
      </c>
      <c r="C130" s="19">
        <f t="shared" ref="C130:D130" si="46">$B130 * C$128</f>
        <v>62.2376</v>
      </c>
      <c r="D130" s="19">
        <f t="shared" si="46"/>
        <v>622376</v>
      </c>
      <c r="E130" s="19"/>
      <c r="F130" s="19">
        <f t="shared" si="42"/>
        <v>4979.0079999999998</v>
      </c>
      <c r="G130" s="19"/>
      <c r="H130" s="19">
        <f t="shared" si="43"/>
        <v>39.832064000000003</v>
      </c>
      <c r="I130" s="19"/>
      <c r="J130" s="19">
        <f t="shared" ref="J130:J138" si="47">$D130 / ($A130^3)</f>
        <v>0.318656512</v>
      </c>
      <c r="K130" s="19"/>
      <c r="L130" s="34">
        <f t="shared" si="44"/>
        <v>2.5492520960000002E-3</v>
      </c>
      <c r="M130" s="19"/>
      <c r="N130" s="25">
        <f t="shared" si="45"/>
        <v>2.0394016768000001E-5</v>
      </c>
    </row>
    <row r="131" spans="1:14" ht="12.75" x14ac:dyDescent="0.2">
      <c r="A131" s="18">
        <v>150</v>
      </c>
      <c r="B131" s="19">
        <f>D55</f>
        <v>0.12907980000000002</v>
      </c>
      <c r="C131" s="19">
        <f t="shared" ref="C131:D131" si="48">$B131 * C$128</f>
        <v>129.07980000000003</v>
      </c>
      <c r="D131" s="19">
        <f t="shared" si="48"/>
        <v>1290798.0000000002</v>
      </c>
      <c r="E131" s="19"/>
      <c r="F131" s="19">
        <f t="shared" si="42"/>
        <v>8605.3200000000015</v>
      </c>
      <c r="G131" s="19"/>
      <c r="H131" s="19">
        <f t="shared" si="43"/>
        <v>57.368800000000007</v>
      </c>
      <c r="I131" s="19"/>
      <c r="J131" s="19">
        <f t="shared" si="47"/>
        <v>0.38245866666666672</v>
      </c>
      <c r="K131" s="19"/>
      <c r="L131" s="34">
        <f t="shared" si="44"/>
        <v>2.549724444444445E-3</v>
      </c>
      <c r="M131" s="19"/>
      <c r="N131" s="25">
        <f t="shared" si="45"/>
        <v>1.6998162962962967E-5</v>
      </c>
    </row>
    <row r="132" spans="1:14" ht="12.75" x14ac:dyDescent="0.2">
      <c r="A132" s="18">
        <v>175</v>
      </c>
      <c r="B132" s="19">
        <f>E55</f>
        <v>0.23798610000000001</v>
      </c>
      <c r="C132" s="19">
        <f t="shared" ref="C132:D132" si="49">$B132 * C$128</f>
        <v>237.98609999999999</v>
      </c>
      <c r="D132" s="19">
        <f t="shared" si="49"/>
        <v>2379861</v>
      </c>
      <c r="E132" s="19"/>
      <c r="F132" s="19">
        <f t="shared" si="42"/>
        <v>13599.205714285714</v>
      </c>
      <c r="G132" s="19"/>
      <c r="H132" s="19">
        <f t="shared" si="43"/>
        <v>77.70974693877551</v>
      </c>
      <c r="I132" s="19"/>
      <c r="J132" s="19">
        <f t="shared" si="47"/>
        <v>0.44405569679300294</v>
      </c>
      <c r="K132" s="19"/>
      <c r="L132" s="34">
        <f t="shared" si="44"/>
        <v>2.537461124531445E-3</v>
      </c>
      <c r="M132" s="19"/>
      <c r="N132" s="25">
        <f t="shared" si="45"/>
        <v>1.4499777854465401E-5</v>
      </c>
    </row>
    <row r="133" spans="1:14" ht="12.75" x14ac:dyDescent="0.2">
      <c r="A133" s="18">
        <v>200</v>
      </c>
      <c r="B133" s="19">
        <f>F55</f>
        <v>0.40634399999999998</v>
      </c>
      <c r="C133" s="19">
        <f t="shared" ref="C133:D133" si="50">$B133 * C$128</f>
        <v>406.34399999999999</v>
      </c>
      <c r="D133" s="19">
        <f t="shared" si="50"/>
        <v>4063440</v>
      </c>
      <c r="E133" s="19"/>
      <c r="F133" s="19">
        <f t="shared" si="42"/>
        <v>20317.2</v>
      </c>
      <c r="G133" s="19"/>
      <c r="H133" s="19">
        <f t="shared" si="43"/>
        <v>101.586</v>
      </c>
      <c r="I133" s="19"/>
      <c r="J133" s="19">
        <f t="shared" si="47"/>
        <v>0.50792999999999999</v>
      </c>
      <c r="K133" s="19"/>
      <c r="L133" s="34">
        <f t="shared" si="44"/>
        <v>2.5396500000000001E-3</v>
      </c>
      <c r="M133" s="19"/>
      <c r="N133" s="25">
        <f t="shared" si="45"/>
        <v>1.269825E-5</v>
      </c>
    </row>
    <row r="134" spans="1:14" ht="12.75" x14ac:dyDescent="0.2">
      <c r="A134" s="18">
        <v>225</v>
      </c>
      <c r="B134" s="19">
        <f>G55</f>
        <v>0.65702073999999988</v>
      </c>
      <c r="C134" s="19">
        <f t="shared" ref="C134:D134" si="51">$B134 * C$128</f>
        <v>657.02073999999993</v>
      </c>
      <c r="D134" s="19">
        <f t="shared" si="51"/>
        <v>6570207.3999999985</v>
      </c>
      <c r="E134" s="19"/>
      <c r="F134" s="19">
        <f t="shared" si="42"/>
        <v>29200.92177777777</v>
      </c>
      <c r="G134" s="19"/>
      <c r="H134" s="19">
        <f t="shared" si="43"/>
        <v>129.78187456790121</v>
      </c>
      <c r="I134" s="19"/>
      <c r="J134" s="19">
        <f t="shared" si="47"/>
        <v>0.57680833141289423</v>
      </c>
      <c r="K134" s="19"/>
      <c r="L134" s="34">
        <f t="shared" si="44"/>
        <v>2.5635925840573077E-3</v>
      </c>
      <c r="M134" s="19"/>
      <c r="N134" s="25">
        <f t="shared" si="45"/>
        <v>1.1393744818032478E-5</v>
      </c>
    </row>
    <row r="135" spans="1:14" ht="12.75" x14ac:dyDescent="0.2">
      <c r="A135" s="18">
        <v>250</v>
      </c>
      <c r="B135" s="19">
        <f>H55</f>
        <v>0.98975628000000015</v>
      </c>
      <c r="C135" s="19">
        <f t="shared" ref="C135:D135" si="52">$B135 * C$128</f>
        <v>989.75628000000017</v>
      </c>
      <c r="D135" s="19">
        <f t="shared" si="52"/>
        <v>9897562.8000000007</v>
      </c>
      <c r="E135" s="19"/>
      <c r="F135" s="19">
        <f t="shared" si="42"/>
        <v>39590.251200000006</v>
      </c>
      <c r="G135" s="19"/>
      <c r="H135" s="19">
        <f t="shared" si="43"/>
        <v>158.36100480000002</v>
      </c>
      <c r="I135" s="19"/>
      <c r="J135" s="19">
        <f t="shared" si="47"/>
        <v>0.63344401920000004</v>
      </c>
      <c r="K135" s="19"/>
      <c r="L135" s="34">
        <f t="shared" si="44"/>
        <v>2.5337760768000001E-3</v>
      </c>
      <c r="M135" s="19"/>
      <c r="N135" s="25">
        <f t="shared" si="45"/>
        <v>1.01351043072E-5</v>
      </c>
    </row>
    <row r="136" spans="1:14" ht="12.75" x14ac:dyDescent="0.2">
      <c r="A136" s="18">
        <v>275</v>
      </c>
      <c r="B136" s="19">
        <f>I55</f>
        <v>1.4466729399999998</v>
      </c>
      <c r="C136" s="19">
        <f t="shared" ref="C136:D136" si="53">$B136 * C$128</f>
        <v>1446.6729399999997</v>
      </c>
      <c r="D136" s="19">
        <f t="shared" si="53"/>
        <v>14466729.399999999</v>
      </c>
      <c r="E136" s="19"/>
      <c r="F136" s="19">
        <f t="shared" si="42"/>
        <v>52606.288727272724</v>
      </c>
      <c r="G136" s="19"/>
      <c r="H136" s="19">
        <f t="shared" si="43"/>
        <v>191.29559537190082</v>
      </c>
      <c r="I136" s="19"/>
      <c r="J136" s="19">
        <f t="shared" si="47"/>
        <v>0.69562034680691198</v>
      </c>
      <c r="K136" s="19"/>
      <c r="L136" s="34">
        <f t="shared" si="44"/>
        <v>2.5295285338433164E-3</v>
      </c>
      <c r="M136" s="19"/>
      <c r="N136" s="25">
        <f t="shared" si="45"/>
        <v>9.1982855776120603E-6</v>
      </c>
    </row>
    <row r="137" spans="1:14" ht="12.75" x14ac:dyDescent="0.2">
      <c r="A137" s="18">
        <v>300</v>
      </c>
      <c r="B137" s="19">
        <f>J55</f>
        <v>2.0443459600000002</v>
      </c>
      <c r="C137" s="19">
        <f t="shared" ref="C137:D137" si="54">$B137 * C$128</f>
        <v>2044.3459600000003</v>
      </c>
      <c r="D137" s="19">
        <f t="shared" si="54"/>
        <v>20443459.600000001</v>
      </c>
      <c r="E137" s="19"/>
      <c r="F137" s="19">
        <f t="shared" si="42"/>
        <v>68144.865333333335</v>
      </c>
      <c r="G137" s="19"/>
      <c r="H137" s="19">
        <f t="shared" si="43"/>
        <v>227.14955111111112</v>
      </c>
      <c r="I137" s="19"/>
      <c r="J137" s="19">
        <f>$D137 / ($A137^3)</f>
        <v>0.75716517037037046</v>
      </c>
      <c r="K137" s="19"/>
      <c r="L137" s="34">
        <f t="shared" si="44"/>
        <v>2.5238839012345681E-3</v>
      </c>
      <c r="M137" s="19"/>
      <c r="N137" s="25">
        <f t="shared" si="45"/>
        <v>8.4129463374485609E-6</v>
      </c>
    </row>
    <row r="138" spans="1:14" ht="12.75" x14ac:dyDescent="0.2">
      <c r="A138" s="18">
        <v>325</v>
      </c>
      <c r="B138" s="19">
        <f>K55</f>
        <v>2.8112633000000002</v>
      </c>
      <c r="C138" s="19">
        <f t="shared" ref="C138:D138" si="55">$B138 * C$128</f>
        <v>2811.2633000000001</v>
      </c>
      <c r="D138" s="19">
        <f t="shared" si="55"/>
        <v>28112633.000000004</v>
      </c>
      <c r="E138" s="19"/>
      <c r="F138" s="19">
        <f t="shared" si="42"/>
        <v>86500.409230769248</v>
      </c>
      <c r="G138" s="19"/>
      <c r="H138" s="19">
        <f t="shared" si="43"/>
        <v>266.1551053254438</v>
      </c>
      <c r="I138" s="19"/>
      <c r="J138" s="19">
        <f t="shared" si="47"/>
        <v>0.81893878561675026</v>
      </c>
      <c r="K138" s="19"/>
      <c r="L138" s="34">
        <f t="shared" si="44"/>
        <v>2.5198116480515394E-3</v>
      </c>
      <c r="M138" s="19"/>
      <c r="N138" s="25">
        <f t="shared" si="45"/>
        <v>7.7532666093893508E-6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TCena</cp:lastModifiedBy>
  <dcterms:modified xsi:type="dcterms:W3CDTF">2021-02-18T02:55:15Z</dcterms:modified>
</cp:coreProperties>
</file>