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esktop\EnviosExpress1\"/>
    </mc:Choice>
  </mc:AlternateContent>
  <xr:revisionPtr revIDLastSave="0" documentId="13_ncr:1_{2A7BE751-3A28-460B-96DC-32DE264F2226}" xr6:coauthVersionLast="47" xr6:coauthVersionMax="47" xr10:uidLastSave="{00000000-0000-0000-0000-000000000000}"/>
  <bookViews>
    <workbookView xWindow="-120" yWindow="-120" windowWidth="20730" windowHeight="11040" xr2:uid="{48919C28-FAA8-4F05-9620-8B3295919A49}"/>
  </bookViews>
  <sheets>
    <sheet name="Hoja1" sheetId="1" r:id="rId1"/>
    <sheet name="Hoja2" sheetId="2" r:id="rId2"/>
  </sheets>
  <definedNames>
    <definedName name="_xlnm._FilterDatabase" localSheetId="0" hidden="1">Hoja1!$A$24:$A$65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3" i="1" l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82" i="1"/>
  <c r="I438" i="1"/>
  <c r="I439" i="1"/>
  <c r="I440" i="1"/>
  <c r="I441" i="1"/>
  <c r="I442" i="1"/>
  <c r="I443" i="1"/>
  <c r="I444" i="1"/>
  <c r="I445" i="1"/>
  <c r="I437" i="1"/>
  <c r="I395" i="1"/>
  <c r="I396" i="1"/>
  <c r="I394" i="1"/>
  <c r="M533" i="1"/>
  <c r="K533" i="1"/>
  <c r="I533" i="1"/>
  <c r="M538" i="1"/>
  <c r="K538" i="1"/>
  <c r="I538" i="1"/>
  <c r="M537" i="1"/>
  <c r="K537" i="1"/>
  <c r="I537" i="1"/>
  <c r="M536" i="1"/>
  <c r="K536" i="1"/>
  <c r="I536" i="1"/>
  <c r="M535" i="1"/>
  <c r="K535" i="1"/>
  <c r="I535" i="1"/>
  <c r="M532" i="1"/>
  <c r="K532" i="1"/>
  <c r="I532" i="1"/>
  <c r="M531" i="1"/>
  <c r="K531" i="1"/>
  <c r="I531" i="1"/>
  <c r="M528" i="1"/>
  <c r="K528" i="1"/>
  <c r="I528" i="1"/>
  <c r="M527" i="1"/>
  <c r="K527" i="1"/>
  <c r="I527" i="1"/>
  <c r="M525" i="1"/>
  <c r="K525" i="1"/>
  <c r="I525" i="1"/>
  <c r="M524" i="1"/>
  <c r="K524" i="1"/>
  <c r="I524" i="1"/>
  <c r="M521" i="1"/>
  <c r="K521" i="1"/>
  <c r="I521" i="1"/>
  <c r="M520" i="1"/>
  <c r="K520" i="1"/>
  <c r="I520" i="1"/>
  <c r="K513" i="1"/>
  <c r="M513" i="1"/>
  <c r="K514" i="1"/>
  <c r="M514" i="1"/>
  <c r="K515" i="1"/>
  <c r="M515" i="1"/>
  <c r="K516" i="1"/>
  <c r="M516" i="1"/>
  <c r="K517" i="1"/>
  <c r="M517" i="1"/>
  <c r="I513" i="1"/>
  <c r="I514" i="1"/>
  <c r="I515" i="1"/>
  <c r="I516" i="1"/>
  <c r="I517" i="1"/>
  <c r="G533" i="1"/>
  <c r="G538" i="1"/>
  <c r="G537" i="1"/>
  <c r="G536" i="1"/>
  <c r="G535" i="1"/>
  <c r="G532" i="1"/>
  <c r="G531" i="1"/>
  <c r="G528" i="1"/>
  <c r="G527" i="1"/>
  <c r="G525" i="1"/>
  <c r="G524" i="1"/>
  <c r="G521" i="1"/>
  <c r="G520" i="1"/>
  <c r="G513" i="1"/>
  <c r="G514" i="1"/>
  <c r="G515" i="1"/>
  <c r="G516" i="1"/>
  <c r="G517" i="1"/>
  <c r="M512" i="1"/>
  <c r="K512" i="1"/>
  <c r="I512" i="1"/>
  <c r="G512" i="1"/>
  <c r="I501" i="1"/>
  <c r="K501" i="1"/>
  <c r="M501" i="1"/>
  <c r="I502" i="1"/>
  <c r="K502" i="1"/>
  <c r="M502" i="1"/>
  <c r="I503" i="1"/>
  <c r="K503" i="1"/>
  <c r="M503" i="1"/>
  <c r="I504" i="1"/>
  <c r="K504" i="1"/>
  <c r="M504" i="1"/>
  <c r="I505" i="1"/>
  <c r="K505" i="1"/>
  <c r="M505" i="1"/>
  <c r="I506" i="1"/>
  <c r="K506" i="1"/>
  <c r="M506" i="1"/>
  <c r="I507" i="1"/>
  <c r="K507" i="1"/>
  <c r="M507" i="1"/>
  <c r="I508" i="1"/>
  <c r="K508" i="1"/>
  <c r="M508" i="1"/>
  <c r="I509" i="1"/>
  <c r="K509" i="1"/>
  <c r="M509" i="1"/>
  <c r="I510" i="1"/>
  <c r="K510" i="1"/>
  <c r="M510" i="1"/>
  <c r="G501" i="1"/>
  <c r="G502" i="1"/>
  <c r="G503" i="1"/>
  <c r="G504" i="1"/>
  <c r="G505" i="1"/>
  <c r="G506" i="1"/>
  <c r="G507" i="1"/>
  <c r="G508" i="1"/>
  <c r="G509" i="1"/>
  <c r="G510" i="1"/>
  <c r="H530" i="1"/>
  <c r="H523" i="1"/>
  <c r="H519" i="1"/>
  <c r="H499" i="1"/>
  <c r="M500" i="1"/>
  <c r="K500" i="1"/>
  <c r="I500" i="1"/>
  <c r="G500" i="1"/>
  <c r="H481" i="1"/>
  <c r="H478" i="1"/>
  <c r="H436" i="1"/>
  <c r="H433" i="1"/>
  <c r="M475" i="1"/>
  <c r="K475" i="1"/>
  <c r="I475" i="1"/>
  <c r="G475" i="1"/>
  <c r="H474" i="1"/>
  <c r="H471" i="1"/>
  <c r="M472" i="1"/>
  <c r="K472" i="1"/>
  <c r="I472" i="1"/>
  <c r="G472" i="1"/>
  <c r="H468" i="1"/>
  <c r="M469" i="1"/>
  <c r="K469" i="1"/>
  <c r="I469" i="1"/>
  <c r="G469" i="1"/>
  <c r="H465" i="1"/>
  <c r="M466" i="1"/>
  <c r="K466" i="1"/>
  <c r="I466" i="1"/>
  <c r="G466" i="1"/>
  <c r="H462" i="1"/>
  <c r="M463" i="1"/>
  <c r="K463" i="1"/>
  <c r="I463" i="1"/>
  <c r="G463" i="1"/>
  <c r="G460" i="1"/>
  <c r="I460" i="1"/>
  <c r="K460" i="1"/>
  <c r="M460" i="1"/>
  <c r="H458" i="1"/>
  <c r="H455" i="1"/>
  <c r="M459" i="1"/>
  <c r="K459" i="1"/>
  <c r="I459" i="1"/>
  <c r="G459" i="1"/>
  <c r="M456" i="1"/>
  <c r="K456" i="1"/>
  <c r="I456" i="1"/>
  <c r="G456" i="1"/>
  <c r="H452" i="1"/>
  <c r="M453" i="1"/>
  <c r="K453" i="1"/>
  <c r="I453" i="1"/>
  <c r="G453" i="1"/>
  <c r="I450" i="1"/>
  <c r="K450" i="1"/>
  <c r="M450" i="1"/>
  <c r="G449" i="1"/>
  <c r="G450" i="1"/>
  <c r="H447" i="1"/>
  <c r="M449" i="1"/>
  <c r="K449" i="1"/>
  <c r="I449" i="1"/>
  <c r="M448" i="1"/>
  <c r="K448" i="1"/>
  <c r="I448" i="1"/>
  <c r="G448" i="1"/>
  <c r="G430" i="1"/>
  <c r="M430" i="1"/>
  <c r="K430" i="1"/>
  <c r="I430" i="1"/>
  <c r="M429" i="1"/>
  <c r="K429" i="1"/>
  <c r="I429" i="1"/>
  <c r="G429" i="1"/>
  <c r="M426" i="1"/>
  <c r="K426" i="1"/>
  <c r="I426" i="1"/>
  <c r="G426" i="1"/>
  <c r="H428" i="1"/>
  <c r="H425" i="1"/>
  <c r="I402" i="1"/>
  <c r="K402" i="1"/>
  <c r="M402" i="1"/>
  <c r="I403" i="1"/>
  <c r="K403" i="1"/>
  <c r="M403" i="1"/>
  <c r="I404" i="1"/>
  <c r="K404" i="1"/>
  <c r="M404" i="1"/>
  <c r="I405" i="1"/>
  <c r="K405" i="1"/>
  <c r="M405" i="1"/>
  <c r="I406" i="1"/>
  <c r="K406" i="1"/>
  <c r="M406" i="1"/>
  <c r="I407" i="1"/>
  <c r="K407" i="1"/>
  <c r="M407" i="1"/>
  <c r="I408" i="1"/>
  <c r="K408" i="1"/>
  <c r="M408" i="1"/>
  <c r="I409" i="1"/>
  <c r="K409" i="1"/>
  <c r="M409" i="1"/>
  <c r="I410" i="1"/>
  <c r="K410" i="1"/>
  <c r="M410" i="1"/>
  <c r="I411" i="1"/>
  <c r="K411" i="1"/>
  <c r="M411" i="1"/>
  <c r="I412" i="1"/>
  <c r="K412" i="1"/>
  <c r="M412" i="1"/>
  <c r="I413" i="1"/>
  <c r="K413" i="1"/>
  <c r="M413" i="1"/>
  <c r="I414" i="1"/>
  <c r="K414" i="1"/>
  <c r="M414" i="1"/>
  <c r="I415" i="1"/>
  <c r="K415" i="1"/>
  <c r="M415" i="1"/>
  <c r="I416" i="1"/>
  <c r="K416" i="1"/>
  <c r="M416" i="1"/>
  <c r="I417" i="1"/>
  <c r="K417" i="1"/>
  <c r="M417" i="1"/>
  <c r="I418" i="1"/>
  <c r="K418" i="1"/>
  <c r="M418" i="1"/>
  <c r="I419" i="1"/>
  <c r="K419" i="1"/>
  <c r="M419" i="1"/>
  <c r="I420" i="1"/>
  <c r="K420" i="1"/>
  <c r="M420" i="1"/>
  <c r="I421" i="1"/>
  <c r="K421" i="1"/>
  <c r="M421" i="1"/>
  <c r="I422" i="1"/>
  <c r="K422" i="1"/>
  <c r="M422" i="1"/>
  <c r="I423" i="1"/>
  <c r="K423" i="1"/>
  <c r="M423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00" i="1"/>
  <c r="I400" i="1"/>
  <c r="K400" i="1"/>
  <c r="M400" i="1"/>
  <c r="G401" i="1"/>
  <c r="I401" i="1"/>
  <c r="K401" i="1"/>
  <c r="M401" i="1"/>
  <c r="K399" i="1"/>
  <c r="M399" i="1"/>
  <c r="I399" i="1"/>
  <c r="G399" i="1"/>
  <c r="H398" i="1"/>
  <c r="H393" i="1"/>
  <c r="H390" i="1"/>
  <c r="H49" i="1"/>
  <c r="H1" i="1"/>
  <c r="H4" i="1"/>
  <c r="E18" i="1"/>
  <c r="E7" i="1"/>
  <c r="H23" i="1"/>
  <c r="I24" i="1"/>
  <c r="I25" i="1"/>
  <c r="I305" i="1"/>
  <c r="K305" i="1"/>
  <c r="M305" i="1"/>
  <c r="I306" i="1"/>
  <c r="K306" i="1"/>
  <c r="M306" i="1"/>
  <c r="I307" i="1"/>
  <c r="K307" i="1"/>
  <c r="M307" i="1"/>
  <c r="I308" i="1"/>
  <c r="K308" i="1"/>
  <c r="M308" i="1"/>
  <c r="I309" i="1"/>
  <c r="K309" i="1"/>
  <c r="M309" i="1"/>
  <c r="I310" i="1"/>
  <c r="K310" i="1"/>
  <c r="M310" i="1"/>
  <c r="I311" i="1"/>
  <c r="K311" i="1"/>
  <c r="M311" i="1"/>
  <c r="I312" i="1"/>
  <c r="K312" i="1"/>
  <c r="M312" i="1"/>
  <c r="I313" i="1"/>
  <c r="K313" i="1"/>
  <c r="M313" i="1"/>
  <c r="I314" i="1"/>
  <c r="K314" i="1"/>
  <c r="M314" i="1"/>
  <c r="I315" i="1"/>
  <c r="K315" i="1"/>
  <c r="M315" i="1"/>
  <c r="I316" i="1"/>
  <c r="K316" i="1"/>
  <c r="M316" i="1"/>
  <c r="I317" i="1"/>
  <c r="K317" i="1"/>
  <c r="M317" i="1"/>
  <c r="I318" i="1"/>
  <c r="K318" i="1"/>
  <c r="M318" i="1"/>
  <c r="I319" i="1"/>
  <c r="K319" i="1"/>
  <c r="M319" i="1"/>
  <c r="I320" i="1"/>
  <c r="K320" i="1"/>
  <c r="M320" i="1"/>
  <c r="I321" i="1"/>
  <c r="K321" i="1"/>
  <c r="M321" i="1"/>
  <c r="I322" i="1"/>
  <c r="K322" i="1"/>
  <c r="M322" i="1"/>
  <c r="I323" i="1"/>
  <c r="K323" i="1"/>
  <c r="M323" i="1"/>
  <c r="I324" i="1"/>
  <c r="K324" i="1"/>
  <c r="M324" i="1"/>
  <c r="I325" i="1"/>
  <c r="K325" i="1"/>
  <c r="M325" i="1"/>
  <c r="I326" i="1"/>
  <c r="K326" i="1"/>
  <c r="M326" i="1"/>
  <c r="I327" i="1"/>
  <c r="K327" i="1"/>
  <c r="M327" i="1"/>
  <c r="I328" i="1"/>
  <c r="K328" i="1"/>
  <c r="M328" i="1"/>
  <c r="I329" i="1"/>
  <c r="K329" i="1"/>
  <c r="M329" i="1"/>
  <c r="I330" i="1"/>
  <c r="K330" i="1"/>
  <c r="M330" i="1"/>
  <c r="I331" i="1"/>
  <c r="K331" i="1"/>
  <c r="M331" i="1"/>
  <c r="I332" i="1"/>
  <c r="K332" i="1"/>
  <c r="M332" i="1"/>
  <c r="I333" i="1"/>
  <c r="K333" i="1"/>
  <c r="M333" i="1"/>
  <c r="I334" i="1"/>
  <c r="K334" i="1"/>
  <c r="M334" i="1"/>
  <c r="I335" i="1"/>
  <c r="K335" i="1"/>
  <c r="M335" i="1"/>
  <c r="I336" i="1"/>
  <c r="K336" i="1"/>
  <c r="M336" i="1"/>
  <c r="I337" i="1"/>
  <c r="K337" i="1"/>
  <c r="M337" i="1"/>
  <c r="I338" i="1"/>
  <c r="K338" i="1"/>
  <c r="M338" i="1"/>
  <c r="I339" i="1"/>
  <c r="K339" i="1"/>
  <c r="M339" i="1"/>
  <c r="I340" i="1"/>
  <c r="K340" i="1"/>
  <c r="M340" i="1"/>
  <c r="I341" i="1"/>
  <c r="K341" i="1"/>
  <c r="M341" i="1"/>
  <c r="I342" i="1"/>
  <c r="K342" i="1"/>
  <c r="M342" i="1"/>
  <c r="I343" i="1"/>
  <c r="K343" i="1"/>
  <c r="M343" i="1"/>
  <c r="I344" i="1"/>
  <c r="K344" i="1"/>
  <c r="M344" i="1"/>
  <c r="I345" i="1"/>
  <c r="K345" i="1"/>
  <c r="M345" i="1"/>
  <c r="I346" i="1"/>
  <c r="K346" i="1"/>
  <c r="M346" i="1"/>
  <c r="I347" i="1"/>
  <c r="K347" i="1"/>
  <c r="M347" i="1"/>
  <c r="I348" i="1"/>
  <c r="K348" i="1"/>
  <c r="M348" i="1"/>
  <c r="I349" i="1"/>
  <c r="K349" i="1"/>
  <c r="M349" i="1"/>
  <c r="I350" i="1"/>
  <c r="K350" i="1"/>
  <c r="M350" i="1"/>
  <c r="I351" i="1"/>
  <c r="K351" i="1"/>
  <c r="M351" i="1"/>
  <c r="I352" i="1"/>
  <c r="K352" i="1"/>
  <c r="M352" i="1"/>
  <c r="I353" i="1"/>
  <c r="K353" i="1"/>
  <c r="M353" i="1"/>
  <c r="I354" i="1"/>
  <c r="K354" i="1"/>
  <c r="M354" i="1"/>
  <c r="I355" i="1"/>
  <c r="K355" i="1"/>
  <c r="M355" i="1"/>
  <c r="I356" i="1"/>
  <c r="K356" i="1"/>
  <c r="M356" i="1"/>
  <c r="I357" i="1"/>
  <c r="K357" i="1"/>
  <c r="M357" i="1"/>
  <c r="I358" i="1"/>
  <c r="K358" i="1"/>
  <c r="M358" i="1"/>
  <c r="I359" i="1"/>
  <c r="K359" i="1"/>
  <c r="M359" i="1"/>
  <c r="I360" i="1"/>
  <c r="K360" i="1"/>
  <c r="M360" i="1"/>
  <c r="I361" i="1"/>
  <c r="K361" i="1"/>
  <c r="M361" i="1"/>
  <c r="I362" i="1"/>
  <c r="K362" i="1"/>
  <c r="M362" i="1"/>
  <c r="I363" i="1"/>
  <c r="K363" i="1"/>
  <c r="M363" i="1"/>
  <c r="I364" i="1"/>
  <c r="K364" i="1"/>
  <c r="M364" i="1"/>
  <c r="I365" i="1"/>
  <c r="K365" i="1"/>
  <c r="M365" i="1"/>
  <c r="I366" i="1"/>
  <c r="K366" i="1"/>
  <c r="M366" i="1"/>
  <c r="I367" i="1"/>
  <c r="K367" i="1"/>
  <c r="M367" i="1"/>
  <c r="I368" i="1"/>
  <c r="K368" i="1"/>
  <c r="M368" i="1"/>
  <c r="I369" i="1"/>
  <c r="K369" i="1"/>
  <c r="M369" i="1"/>
  <c r="I370" i="1"/>
  <c r="K370" i="1"/>
  <c r="M370" i="1"/>
  <c r="I371" i="1"/>
  <c r="K371" i="1"/>
  <c r="M371" i="1"/>
  <c r="I372" i="1"/>
  <c r="K372" i="1"/>
  <c r="M372" i="1"/>
  <c r="I373" i="1"/>
  <c r="K373" i="1"/>
  <c r="M373" i="1"/>
  <c r="I374" i="1"/>
  <c r="K374" i="1"/>
  <c r="M374" i="1"/>
  <c r="I375" i="1"/>
  <c r="K375" i="1"/>
  <c r="M375" i="1"/>
  <c r="I376" i="1"/>
  <c r="K376" i="1"/>
  <c r="M376" i="1"/>
  <c r="I377" i="1"/>
  <c r="K377" i="1"/>
  <c r="M377" i="1"/>
  <c r="I378" i="1"/>
  <c r="K378" i="1"/>
  <c r="M378" i="1"/>
  <c r="I379" i="1"/>
  <c r="K379" i="1"/>
  <c r="M379" i="1"/>
  <c r="I380" i="1"/>
  <c r="K380" i="1"/>
  <c r="M380" i="1"/>
  <c r="I381" i="1"/>
  <c r="K381" i="1"/>
  <c r="M381" i="1"/>
  <c r="I382" i="1"/>
  <c r="K382" i="1"/>
  <c r="M382" i="1"/>
  <c r="I383" i="1"/>
  <c r="K383" i="1"/>
  <c r="M383" i="1"/>
  <c r="I384" i="1"/>
  <c r="K384" i="1"/>
  <c r="M384" i="1"/>
  <c r="I385" i="1"/>
  <c r="K385" i="1"/>
  <c r="M385" i="1"/>
  <c r="I386" i="1"/>
  <c r="K386" i="1"/>
  <c r="M386" i="1"/>
  <c r="I387" i="1"/>
  <c r="K387" i="1"/>
  <c r="M387" i="1"/>
  <c r="I388" i="1"/>
  <c r="K388" i="1"/>
  <c r="M388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M304" i="1"/>
  <c r="K304" i="1"/>
  <c r="I304" i="1"/>
  <c r="G304" i="1"/>
  <c r="H303" i="1"/>
  <c r="E260" i="1"/>
  <c r="E36" i="1"/>
  <c r="H259" i="1"/>
  <c r="I26" i="1"/>
  <c r="I27" i="1"/>
  <c r="I28" i="1"/>
  <c r="I29" i="1"/>
  <c r="I32" i="1"/>
  <c r="I33" i="1"/>
  <c r="I36" i="1"/>
  <c r="I39" i="1"/>
  <c r="I40" i="1"/>
  <c r="I41" i="1"/>
  <c r="I42" i="1"/>
  <c r="I43" i="1"/>
  <c r="I44" i="1"/>
  <c r="I45" i="1"/>
  <c r="I46" i="1"/>
  <c r="I4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5" i="1"/>
  <c r="I186" i="1"/>
  <c r="I187" i="1"/>
  <c r="I188" i="1"/>
  <c r="I189" i="1"/>
  <c r="I190" i="1"/>
  <c r="I193" i="1"/>
  <c r="I196" i="1"/>
  <c r="I197" i="1"/>
  <c r="I198" i="1"/>
  <c r="I199" i="1"/>
  <c r="I200" i="1"/>
  <c r="I201" i="1"/>
  <c r="I202" i="1"/>
  <c r="I203" i="1"/>
  <c r="I204" i="1"/>
  <c r="I205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50" i="1"/>
  <c r="I251" i="1"/>
  <c r="I252" i="1"/>
  <c r="I253" i="1"/>
  <c r="I254" i="1"/>
  <c r="I257" i="1"/>
  <c r="I260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K36" i="1"/>
  <c r="K260" i="1"/>
  <c r="H281" i="1"/>
  <c r="H262" i="1"/>
  <c r="H256" i="1"/>
  <c r="H249" i="1"/>
  <c r="H229" i="1"/>
  <c r="H207" i="1"/>
  <c r="H195" i="1"/>
  <c r="H192" i="1"/>
  <c r="H184" i="1"/>
  <c r="H120" i="1"/>
  <c r="H38" i="1"/>
  <c r="H35" i="1"/>
  <c r="H31" i="1"/>
  <c r="M25" i="1"/>
  <c r="M26" i="1"/>
  <c r="M27" i="1"/>
  <c r="M28" i="1"/>
  <c r="M29" i="1"/>
  <c r="M32" i="1"/>
  <c r="M33" i="1"/>
  <c r="M36" i="1"/>
  <c r="M39" i="1"/>
  <c r="M40" i="1"/>
  <c r="M41" i="1"/>
  <c r="M42" i="1"/>
  <c r="M43" i="1"/>
  <c r="M44" i="1"/>
  <c r="M45" i="1"/>
  <c r="M46" i="1"/>
  <c r="M47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5" i="1"/>
  <c r="M186" i="1"/>
  <c r="M187" i="1"/>
  <c r="M188" i="1"/>
  <c r="M189" i="1"/>
  <c r="M190" i="1"/>
  <c r="M193" i="1"/>
  <c r="M196" i="1"/>
  <c r="M197" i="1"/>
  <c r="M198" i="1"/>
  <c r="M199" i="1"/>
  <c r="M200" i="1"/>
  <c r="M201" i="1"/>
  <c r="M202" i="1"/>
  <c r="M203" i="1"/>
  <c r="M204" i="1"/>
  <c r="M205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50" i="1"/>
  <c r="M251" i="1"/>
  <c r="M252" i="1"/>
  <c r="M253" i="1"/>
  <c r="M254" i="1"/>
  <c r="M257" i="1"/>
  <c r="M260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5" i="1"/>
  <c r="K26" i="1"/>
  <c r="K27" i="1"/>
  <c r="K28" i="1"/>
  <c r="K29" i="1"/>
  <c r="K32" i="1"/>
  <c r="K33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5" i="1"/>
  <c r="K186" i="1"/>
  <c r="K187" i="1"/>
  <c r="K188" i="1"/>
  <c r="K189" i="1"/>
  <c r="K190" i="1"/>
  <c r="K193" i="1"/>
  <c r="K196" i="1"/>
  <c r="K197" i="1"/>
  <c r="K198" i="1"/>
  <c r="K199" i="1"/>
  <c r="K200" i="1"/>
  <c r="K201" i="1"/>
  <c r="K202" i="1"/>
  <c r="K203" i="1"/>
  <c r="K204" i="1"/>
  <c r="K205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50" i="1"/>
  <c r="K251" i="1"/>
  <c r="K252" i="1"/>
  <c r="K253" i="1"/>
  <c r="K254" i="1"/>
  <c r="K257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M24" i="1"/>
  <c r="K24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63" i="1"/>
  <c r="G260" i="1"/>
  <c r="G251" i="1"/>
  <c r="G252" i="1"/>
  <c r="G253" i="1"/>
  <c r="G254" i="1"/>
  <c r="G257" i="1"/>
  <c r="G25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30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8" i="1"/>
  <c r="G197" i="1"/>
  <c r="G198" i="1"/>
  <c r="G199" i="1"/>
  <c r="G200" i="1"/>
  <c r="G201" i="1"/>
  <c r="G202" i="1"/>
  <c r="G203" i="1"/>
  <c r="G204" i="1"/>
  <c r="G205" i="1"/>
  <c r="G196" i="1"/>
  <c r="G193" i="1"/>
  <c r="G186" i="1"/>
  <c r="G187" i="1"/>
  <c r="G188" i="1"/>
  <c r="G189" i="1"/>
  <c r="G190" i="1"/>
  <c r="G185" i="1"/>
  <c r="G40" i="1"/>
  <c r="G41" i="1"/>
  <c r="G42" i="1"/>
  <c r="G43" i="1"/>
  <c r="G44" i="1"/>
  <c r="G45" i="1"/>
  <c r="G46" i="1"/>
  <c r="G47" i="1"/>
  <c r="G33" i="1"/>
  <c r="G25" i="1"/>
  <c r="G26" i="1"/>
  <c r="G27" i="1"/>
  <c r="G28" i="1"/>
  <c r="G29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32" i="1"/>
  <c r="G133" i="1"/>
  <c r="G134" i="1"/>
  <c r="G135" i="1"/>
  <c r="G136" i="1"/>
  <c r="G137" i="1"/>
  <c r="G138" i="1"/>
  <c r="G139" i="1"/>
  <c r="G140" i="1"/>
  <c r="G141" i="1"/>
  <c r="G142" i="1"/>
  <c r="G122" i="1"/>
  <c r="G123" i="1"/>
  <c r="G124" i="1"/>
  <c r="G125" i="1"/>
  <c r="G126" i="1"/>
  <c r="G127" i="1"/>
  <c r="G128" i="1"/>
  <c r="G129" i="1"/>
  <c r="G130" i="1"/>
  <c r="G131" i="1"/>
  <c r="G121" i="1"/>
  <c r="G32" i="1"/>
  <c r="G36" i="1"/>
  <c r="G3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24" i="1"/>
</calcChain>
</file>

<file path=xl/sharedStrings.xml><?xml version="1.0" encoding="utf-8"?>
<sst xmlns="http://schemas.openxmlformats.org/spreadsheetml/2006/main" count="929" uniqueCount="387">
  <si>
    <t>Santa Catarina Pinula</t>
  </si>
  <si>
    <t>San José Pinula.</t>
  </si>
  <si>
    <t>San José del Golfo</t>
  </si>
  <si>
    <t>Palencia</t>
  </si>
  <si>
    <t>Chinautla</t>
  </si>
  <si>
    <t>San Pedro Ayampuc</t>
  </si>
  <si>
    <t>Mixco</t>
  </si>
  <si>
    <t>San Pedro Sacatapéquez</t>
  </si>
  <si>
    <t>San Juan Sacatepéquez</t>
  </si>
  <si>
    <t>Chuarrancho</t>
  </si>
  <si>
    <t>San Raymundo</t>
  </si>
  <si>
    <t>Fraijanes</t>
  </si>
  <si>
    <t>Amatitlán</t>
  </si>
  <si>
    <t>Villa Nueva</t>
  </si>
  <si>
    <t>Villa Canales</t>
  </si>
  <si>
    <t>San Miguel Petapa</t>
  </si>
  <si>
    <t>Medidas</t>
  </si>
  <si>
    <t>Materiales</t>
  </si>
  <si>
    <t>Colores</t>
  </si>
  <si>
    <t>Medio de Sujeccion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</si>
  <si>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</si>
  <si>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</si>
  <si>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</si>
  <si>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</si>
  <si>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</si>
  <si>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</si>
  <si>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</si>
  <si>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</si>
  <si>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</si>
  <si>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</si>
  <si>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</si>
  <si>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</si>
  <si>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</si>
  <si>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</si>
  <si>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</si>
  <si>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</si>
  <si>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</si>
  <si>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</si>
  <si>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</si>
  <si>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</si>
  <si>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Zona 24</t>
  </si>
  <si>
    <t>Zona 25</t>
  </si>
  <si>
    <t>Arimani</t>
  </si>
  <si>
    <t>Bosques De Linda Villa</t>
  </si>
  <si>
    <t>Castillo Lara</t>
  </si>
  <si>
    <t>Cayala</t>
  </si>
  <si>
    <t>Centro America - zona 7</t>
  </si>
  <si>
    <t>Colegio De Maestros</t>
  </si>
  <si>
    <t>Colonia 4 De Febrero</t>
  </si>
  <si>
    <t>Colonia El Carmen</t>
  </si>
  <si>
    <t>Colonia Meyer</t>
  </si>
  <si>
    <t>Colonia Toledo</t>
  </si>
  <si>
    <t>Colonia Trinidad</t>
  </si>
  <si>
    <t>Concepcion Las Lomas</t>
  </si>
  <si>
    <t>Consulado Americano</t>
  </si>
  <si>
    <t>El Rodeo</t>
  </si>
  <si>
    <t>La Bethania</t>
  </si>
  <si>
    <t>La Floresta</t>
  </si>
  <si>
    <t>La Florida</t>
  </si>
  <si>
    <t>La verbena</t>
  </si>
  <si>
    <t>Landivar</t>
  </si>
  <si>
    <t>Las Charcas</t>
  </si>
  <si>
    <t>Las Cumbres</t>
  </si>
  <si>
    <t>Las Vacas</t>
  </si>
  <si>
    <t>Llano Largo</t>
  </si>
  <si>
    <t>Lomas Del Norte</t>
  </si>
  <si>
    <t>Los Rodriguitos</t>
  </si>
  <si>
    <t>Lourdes</t>
  </si>
  <si>
    <t>Mariscal</t>
  </si>
  <si>
    <t>Quinta Samayoa</t>
  </si>
  <si>
    <t>Residenciales Del Norte</t>
  </si>
  <si>
    <t>Residenciales San Fernando</t>
  </si>
  <si>
    <t>Sabana Arriba</t>
  </si>
  <si>
    <t>San Isidro</t>
  </si>
  <si>
    <t>Santa Amelia</t>
  </si>
  <si>
    <t>Santa Luisa</t>
  </si>
  <si>
    <t>Santa Marta 1, 2 Y 3</t>
  </si>
  <si>
    <t>Santa Rosita</t>
  </si>
  <si>
    <t>Universidad Rafael Landivar</t>
  </si>
  <si>
    <t>Utatlan</t>
  </si>
  <si>
    <t>Utatlan 1</t>
  </si>
  <si>
    <t>Villas De Cantabria</t>
  </si>
  <si>
    <t>Villas De San Angel</t>
  </si>
  <si>
    <t>Villas Del Milagro</t>
  </si>
  <si>
    <t>Villas Del Norte</t>
  </si>
  <si>
    <t>Peñon De San Angel</t>
  </si>
  <si>
    <t>Monte Sano</t>
  </si>
  <si>
    <t>Villa Linda</t>
  </si>
  <si>
    <t>GERONA zona 1</t>
  </si>
  <si>
    <t>INSERT INTO zona (idzona, nombre, idmunicipio, activo, monto) VALUES (</t>
  </si>
  <si>
    <t>Aldea Lo De Fuentes</t>
  </si>
  <si>
    <t>Avances De Terramontes</t>
  </si>
  <si>
    <t>Balcones</t>
  </si>
  <si>
    <t>Belen</t>
  </si>
  <si>
    <t>Belensito</t>
  </si>
  <si>
    <t>Bosques De San Nicolas</t>
  </si>
  <si>
    <t>Bosques Del Mirador 1,2</t>
  </si>
  <si>
    <t>Campanero</t>
  </si>
  <si>
    <t>Ciudad Satelite</t>
  </si>
  <si>
    <t>Colonia 1 De Julio</t>
  </si>
  <si>
    <t>Colonia 10 De Mayo</t>
  </si>
  <si>
    <t>Colonia Alvarado</t>
  </si>
  <si>
    <t>Colonia Cotio</t>
  </si>
  <si>
    <t>Colonia Pablo Sexto</t>
  </si>
  <si>
    <t>El Encinal</t>
  </si>
  <si>
    <t>El Milagro</t>
  </si>
  <si>
    <t>El Naranjo</t>
  </si>
  <si>
    <t>El Rosario</t>
  </si>
  <si>
    <t>El Sinaca</t>
  </si>
  <si>
    <t>Granjas</t>
  </si>
  <si>
    <t>Juan Pablo</t>
  </si>
  <si>
    <t>Juan Pablo - zona 10</t>
  </si>
  <si>
    <t>La Brigada</t>
  </si>
  <si>
    <t>La Escuadrilla</t>
  </si>
  <si>
    <t>Las Brisas</t>
  </si>
  <si>
    <t>Lo De Carranza</t>
  </si>
  <si>
    <t>Lomas Del Rodeo</t>
  </si>
  <si>
    <t>Mixco Norte</t>
  </si>
  <si>
    <t>Molino De Las Flores</t>
  </si>
  <si>
    <t>Monserrat</t>
  </si>
  <si>
    <t>Monte Verde</t>
  </si>
  <si>
    <t>Monterreal</t>
  </si>
  <si>
    <t>Panorama</t>
  </si>
  <si>
    <t>Pequeña Tinco</t>
  </si>
  <si>
    <t>Peronia</t>
  </si>
  <si>
    <t>Pinares</t>
  </si>
  <si>
    <t>Residenciales Roosvelt</t>
  </si>
  <si>
    <t>Sacoj Chiquito</t>
  </si>
  <si>
    <t>Sacoj Grande</t>
  </si>
  <si>
    <t>San Ignacio</t>
  </si>
  <si>
    <t>San Jacinto La Comunidad</t>
  </si>
  <si>
    <t>San Jorge Yumar</t>
  </si>
  <si>
    <t>San Jose Los Pinos</t>
  </si>
  <si>
    <t>Santa Marta</t>
  </si>
  <si>
    <t>Terrasas</t>
  </si>
  <si>
    <t>Tierra Nueva 1</t>
  </si>
  <si>
    <t>Villa Femanda</t>
  </si>
  <si>
    <t>Villa Flor</t>
  </si>
  <si>
    <t>Villa Victoria</t>
  </si>
  <si>
    <t>Vistas Del Encinal</t>
  </si>
  <si>
    <t>Altos de la Cruz</t>
  </si>
  <si>
    <t>El Morlon</t>
  </si>
  <si>
    <t>El Pedregal</t>
  </si>
  <si>
    <t>El Sacaton</t>
  </si>
  <si>
    <t>Naciones Unidas</t>
  </si>
  <si>
    <t>Chinautla (parte Z6)</t>
  </si>
  <si>
    <t>Tierra nueva</t>
  </si>
  <si>
    <t>Guatemala</t>
  </si>
  <si>
    <t>Arrazola</t>
  </si>
  <si>
    <t>Calle Olmeca</t>
  </si>
  <si>
    <t xml:space="preserve">El Cerrito </t>
  </si>
  <si>
    <t>El Platanar</t>
  </si>
  <si>
    <t>Lo de dieguez</t>
  </si>
  <si>
    <t>Los Verdes</t>
  </si>
  <si>
    <t>El Paraiso</t>
  </si>
  <si>
    <t>La Joya</t>
  </si>
  <si>
    <t>Los Mixcos</t>
  </si>
  <si>
    <t>Ojo de Agua</t>
  </si>
  <si>
    <t>Los Ocotes</t>
  </si>
  <si>
    <t>Concepción</t>
  </si>
  <si>
    <t>Lo de Contreras</t>
  </si>
  <si>
    <t>Puertas Negras</t>
  </si>
  <si>
    <t>Roosbelt</t>
  </si>
  <si>
    <t>San Jose Pinula</t>
  </si>
  <si>
    <t>San Luis</t>
  </si>
  <si>
    <t>Santa Rita</t>
  </si>
  <si>
    <t>Las Anonas</t>
  </si>
  <si>
    <t>Carretera San Jose Pinula</t>
  </si>
  <si>
    <t>Residenciales San Jose Pi.</t>
  </si>
  <si>
    <t>Aldea Chitol Pa</t>
  </si>
  <si>
    <t>Aldea Loma Alta</t>
  </si>
  <si>
    <t>Cerro Alto</t>
  </si>
  <si>
    <t>Chuillany</t>
  </si>
  <si>
    <t>Ciudad Quetzal</t>
  </si>
  <si>
    <t>Comunidad De Ruiz</t>
  </si>
  <si>
    <t>Comunidad De Zet</t>
  </si>
  <si>
    <t>Cruz Blanca</t>
  </si>
  <si>
    <t>Cruz Verde</t>
  </si>
  <si>
    <t>El Eden</t>
  </si>
  <si>
    <t>Las Vistas</t>
  </si>
  <si>
    <t>Llano De Las Flores</t>
  </si>
  <si>
    <t>Loma Alta</t>
  </si>
  <si>
    <t>Margaritas</t>
  </si>
  <si>
    <t>Monte Carmelo</t>
  </si>
  <si>
    <t>Recidenciales El Quetzal</t>
  </si>
  <si>
    <t>Sacsuy</t>
  </si>
  <si>
    <t>San Gabriel</t>
  </si>
  <si>
    <t>San Juan Sacatepequez</t>
  </si>
  <si>
    <t>Los Alamos</t>
  </si>
  <si>
    <t>Gerona</t>
  </si>
  <si>
    <t>Villa Hermosa 1</t>
  </si>
  <si>
    <t>Villa Hermosa 2</t>
  </si>
  <si>
    <t>Rivera del Rio</t>
  </si>
  <si>
    <t>Aldea la Laguneta</t>
  </si>
  <si>
    <t>Labor Vieja</t>
  </si>
  <si>
    <t>Villas de San Pedro Ay.</t>
  </si>
  <si>
    <t>Vistas de San Luis</t>
  </si>
  <si>
    <t>San Pedro Ayam.(centro)</t>
  </si>
  <si>
    <t>Cristo Rey</t>
  </si>
  <si>
    <t>Don Justo</t>
  </si>
  <si>
    <t>El Carmen</t>
  </si>
  <si>
    <t>El Chocolate</t>
  </si>
  <si>
    <t>El Pajon</t>
  </si>
  <si>
    <t>El Prado</t>
  </si>
  <si>
    <t>El Socorro</t>
  </si>
  <si>
    <t>Laguna Bermeja</t>
  </si>
  <si>
    <t>Manzano La Libertad</t>
  </si>
  <si>
    <t>Piedra Parada</t>
  </si>
  <si>
    <t>Puerta Parada</t>
  </si>
  <si>
    <t>San Jorge Muxbal</t>
  </si>
  <si>
    <t>San Jose El Manzano</t>
  </si>
  <si>
    <t>Santa Catarina</t>
  </si>
  <si>
    <t>Sienaga Grande</t>
  </si>
  <si>
    <t>Beralminas</t>
  </si>
  <si>
    <t>Boca Del Monte</t>
  </si>
  <si>
    <t>Chichimecas</t>
  </si>
  <si>
    <t>Colmenas</t>
  </si>
  <si>
    <t>El Jocotillo</t>
  </si>
  <si>
    <t>El Porvenir</t>
  </si>
  <si>
    <t>Finca El Canchon</t>
  </si>
  <si>
    <t>La Concha</t>
  </si>
  <si>
    <t>La Cuchilla</t>
  </si>
  <si>
    <t>Los Dolores</t>
  </si>
  <si>
    <t>Los Llanos</t>
  </si>
  <si>
    <t>Los Pocitos</t>
  </si>
  <si>
    <t>Obrajuelo</t>
  </si>
  <si>
    <t>San Rafaelito</t>
  </si>
  <si>
    <t>Santa Elena Barillas</t>
  </si>
  <si>
    <t>Santa Inés Petapa</t>
  </si>
  <si>
    <t>Alamedas De San Miguel</t>
  </si>
  <si>
    <t>Alamedas De Santa Clara</t>
  </si>
  <si>
    <t>Altamira</t>
  </si>
  <si>
    <t>Altos De Barcenas</t>
  </si>
  <si>
    <t>Altos De San Jose</t>
  </si>
  <si>
    <t>Altos De Sonora</t>
  </si>
  <si>
    <t>Barcenas</t>
  </si>
  <si>
    <t>Bucaro</t>
  </si>
  <si>
    <t>Campo Real</t>
  </si>
  <si>
    <t>Ciudad Del Sol</t>
  </si>
  <si>
    <t>Colinas Del Sur</t>
  </si>
  <si>
    <t>Colonia 30 De Cctubre</t>
  </si>
  <si>
    <t>Colonia Castillo</t>
  </si>
  <si>
    <t>Colonia Cobinta</t>
  </si>
  <si>
    <t>Colonia El Maestro</t>
  </si>
  <si>
    <t>Colonia Ulices Rojas</t>
  </si>
  <si>
    <t>Colonia Venecia 1 y 2</t>
  </si>
  <si>
    <t>Condominio Las Piletas</t>
  </si>
  <si>
    <t>Condominio Santa Catalina</t>
  </si>
  <si>
    <t>Condominio Viñas Sur</t>
  </si>
  <si>
    <t>El Frutal</t>
  </si>
  <si>
    <t>Extencio Rio Platanitos</t>
  </si>
  <si>
    <t>Fuentes De San Jose 1,2 Y 3</t>
  </si>
  <si>
    <t>Guadalupe 1, 2 Y 3</t>
  </si>
  <si>
    <t>Guatel</t>
  </si>
  <si>
    <t>Inde 1 Y 2</t>
  </si>
  <si>
    <t>Jardines</t>
  </si>
  <si>
    <t>Jardines De La virgen</t>
  </si>
  <si>
    <t>La Arada</t>
  </si>
  <si>
    <t>La Enrriqueta</t>
  </si>
  <si>
    <t>La Felicidad</t>
  </si>
  <si>
    <t>Linda vista</t>
  </si>
  <si>
    <t>Llano Alto</t>
  </si>
  <si>
    <t>Lomas Del Sur</t>
  </si>
  <si>
    <t>Los Cerritos</t>
  </si>
  <si>
    <t>Los Flanes</t>
  </si>
  <si>
    <t>Los Tanques 1 Y 2 (Colonia Y Condominio)</t>
  </si>
  <si>
    <t>Maria Elena 1 Y &gt;</t>
  </si>
  <si>
    <t>Mesquital_x000C_Metrocentro</t>
  </si>
  <si>
    <t>Monte Bello</t>
  </si>
  <si>
    <t>Panoramica Del Frutal</t>
  </si>
  <si>
    <t>Pinares Del Lago</t>
  </si>
  <si>
    <t>Planes De Barcenas</t>
  </si>
  <si>
    <t>Planes Del Frutal</t>
  </si>
  <si>
    <t>Prado Alto</t>
  </si>
  <si>
    <t>Prados</t>
  </si>
  <si>
    <t>Prados De San Jose</t>
  </si>
  <si>
    <t>Prados De Sonora</t>
  </si>
  <si>
    <t>Prados De Verona</t>
  </si>
  <si>
    <t>Ramirez</t>
  </si>
  <si>
    <t>Recidenciales Catalina</t>
  </si>
  <si>
    <t>Residencial La Encenada</t>
  </si>
  <si>
    <t>Residenciales El Prado</t>
  </si>
  <si>
    <t>Residenciales El Tabacal</t>
  </si>
  <si>
    <t>Residenciales Villa Lobos</t>
  </si>
  <si>
    <t>San Jose El Placer</t>
  </si>
  <si>
    <t>San Jose Villa Nueva</t>
  </si>
  <si>
    <t>San Mateo</t>
  </si>
  <si>
    <t>San Miguelito</t>
  </si>
  <si>
    <t>Santa Clara</t>
  </si>
  <si>
    <t>Santa Isabel 1 Y ?</t>
  </si>
  <si>
    <t>Santa Monica</t>
  </si>
  <si>
    <t>Solidarista</t>
  </si>
  <si>
    <t>Terranoba</t>
  </si>
  <si>
    <t>Valle Verde</t>
  </si>
  <si>
    <t>Valles De Maria</t>
  </si>
  <si>
    <t>Valles De Sonora 1,2,3,4,5</t>
  </si>
  <si>
    <t>Villa Hermosa</t>
  </si>
  <si>
    <t>Villa Lobos 1 Y 2</t>
  </si>
  <si>
    <t>Villa Romana</t>
  </si>
  <si>
    <t>Villas De Doña Leonor</t>
  </si>
  <si>
    <t>Vista Al Valle</t>
  </si>
  <si>
    <t>INSERT INTO departamento (iddepartamento, nombre, activo) VALUES ('3', 'Guatemala',  '1');</t>
  </si>
  <si>
    <t>INSERT INTO municipio (idmunicipio, nombre, iddepartamento, activo) VALUES (201</t>
  </si>
  <si>
    <t>, 'Amatitlán', '3', '1');</t>
  </si>
  <si>
    <t>INSERT INTO municipio (idmunicipio, nombre, iddepartamento, activo) VALUES (202, 'Chinautla', '3', '1');</t>
  </si>
  <si>
    <t>INSERT INTO municipio (idmunicipio, nombre, iddepartamento, activo) VALUES (204, 'Fraijanes', '3', '1');</t>
  </si>
  <si>
    <t>INSERT INTO municipio (idmunicipio, nombre, iddepartamento, activo) VALUES (205, 'Guatemala', '3', '1');</t>
  </si>
  <si>
    <t>INSERT INTO municipio (idmunicipio, nombre, iddepartamento, activo) VALUES (206, 'Mixco','3', '1');</t>
  </si>
  <si>
    <t>INSERT INTO municipio (idmunicipio, nombre, iddepartamento, activo) VALUES (207, 'Palencia', '3', '1');</t>
  </si>
  <si>
    <t>INSERT INTO municipio (idmunicipio, nombre, iddepartamento, activo) VALUES (208, 'San José del Golfo', '3', '1');</t>
  </si>
  <si>
    <t>INSERT INTO municipio (idmunicipio, nombre, iddepartamento, activo) VALUES (209, 'San José Pinula.', '3', '1');</t>
  </si>
  <si>
    <t>INSERT INTO municipio (idmunicipio, nombre, iddepartamento, activo) VALUES (210, 'San Juan Sacatepéquez', '3', '1');</t>
  </si>
  <si>
    <t>INSERT INTO municipio (idmunicipio, nombre, iddepartamento, activo) VALUES (211, 'San Miguel Petapa', '3', '1');</t>
  </si>
  <si>
    <t>INSERT INTO municipio (idmunicipio, nombre, iddepartamento, activo) VALUES (212, 'San Pedro Ayampuc', '3', '1');</t>
  </si>
  <si>
    <t>INSERT INTO municipio (idmunicipio, nombre, iddepartamento, activo) VALUES (213, 'San Pedro Sacatapéquez', '3', '1');</t>
  </si>
  <si>
    <t>INSERT INTO municipio (idmunicipio, nombre, iddepartamento, activo) VALUES (215, 'Santa Catarina Pinula', '3', '1');</t>
  </si>
  <si>
    <t>INSERT INTO municipio (idmunicipio, nombre, iddepartamento, activo) VALUES (216, 'Villa Canales', '3', '1');</t>
  </si>
  <si>
    <t>INSERT INTO municipio (idmunicipio, nombre, iddepartamento, activo) VALUES (217, 'Villa Nueva', '3', '1');</t>
  </si>
  <si>
    <t>INSERT INTO departamento (iddepartamento, nombre, activo) VALUES ('1', 'Escuintla', '1');</t>
  </si>
  <si>
    <t>, '</t>
  </si>
  <si>
    <t>Escuintla</t>
  </si>
  <si>
    <t>Palin</t>
  </si>
  <si>
    <t>San Vicente Pacaya</t>
  </si>
  <si>
    <t>Aldea Las Chapernas</t>
  </si>
  <si>
    <t>Brito (Aldea)</t>
  </si>
  <si>
    <t>El Flarido Aceituno</t>
  </si>
  <si>
    <t>El Recuerdo</t>
  </si>
  <si>
    <t>El Salto</t>
  </si>
  <si>
    <t>El Zapote</t>
  </si>
  <si>
    <t>Finca Santo Tomas (Aqua Park)</t>
  </si>
  <si>
    <t>Ingenio Concepcion</t>
  </si>
  <si>
    <t>Ingenio Santa Ana</t>
  </si>
  <si>
    <t>Los Lirios</t>
  </si>
  <si>
    <t>San Antonio Buena Vista</t>
  </si>
  <si>
    <t>San Carlos Canada</t>
  </si>
  <si>
    <t>San Juan Mixtan</t>
  </si>
  <si>
    <t>San Luis Buena Vista</t>
  </si>
  <si>
    <t>Sidegua</t>
  </si>
  <si>
    <t>Vallarta</t>
  </si>
  <si>
    <t>Versalles</t>
  </si>
  <si>
    <t>San Viente Pacaya</t>
  </si>
  <si>
    <t>El Patrocinio</t>
  </si>
  <si>
    <t>Chimaltenango</t>
  </si>
  <si>
    <t>La Alameda</t>
  </si>
  <si>
    <t>Los Aposentos</t>
  </si>
  <si>
    <t>El Tejar</t>
  </si>
  <si>
    <t>Parramos</t>
  </si>
  <si>
    <t>Patzicia</t>
  </si>
  <si>
    <t>INSERT INTO departamento (iddepartamento, nombre, activo) VALUES ('2', 'Chimaltenango', '1');</t>
  </si>
  <si>
    <t>San Andres lztapa</t>
  </si>
  <si>
    <t>Santa Apolonia</t>
  </si>
  <si>
    <t>Santa Cruz Balanya</t>
  </si>
  <si>
    <t>_x000C_Tecpan</t>
  </si>
  <si>
    <t>Zaragoza</t>
  </si>
  <si>
    <t>El Caman</t>
  </si>
  <si>
    <t>INSERT INTO departamento (iddepartamento, nombre, activo) VALUES ('4', 'Sacatepequez', '1');</t>
  </si>
  <si>
    <t>Ciudad Vieja</t>
  </si>
  <si>
    <t>Jocotenango</t>
  </si>
  <si>
    <t>Magdalena Milpas Altas</t>
  </si>
  <si>
    <t>Pastores</t>
  </si>
  <si>
    <t>San Antonio Aguas Calientes</t>
  </si>
  <si>
    <t>San Bartolome Milpas Altas</t>
  </si>
  <si>
    <t>San Juan Alotenango</t>
  </si>
  <si>
    <t>San Lucas Sacatepequez</t>
  </si>
  <si>
    <t>San Miguel Duefias</t>
  </si>
  <si>
    <t>Santa Catarina Barahona</t>
  </si>
  <si>
    <t>Santa Lucia Milpas Altas</t>
  </si>
  <si>
    <t>Santa Maria de Jesus</t>
  </si>
  <si>
    <t>Santiago Sacatepequez</t>
  </si>
  <si>
    <t>Santo Domingo Xenacoj</t>
  </si>
  <si>
    <t>Sumpango</t>
  </si>
  <si>
    <t>Antigua Guatemala</t>
  </si>
  <si>
    <t>San Bartolome Becerra</t>
  </si>
  <si>
    <t>San Cristobal El Bajo</t>
  </si>
  <si>
    <t>San Felipe De Jesus</t>
  </si>
  <si>
    <t>San Isidro Sacatepequez</t>
  </si>
  <si>
    <t>San Juan Del Obispo</t>
  </si>
  <si>
    <t>San Juan Gascon</t>
  </si>
  <si>
    <t>San Lorenzo El Cubo</t>
  </si>
  <si>
    <t>San Miguel Escobar</t>
  </si>
  <si>
    <t>San Pedro Las Huertas</t>
  </si>
  <si>
    <t>Sania Ana Sacatepeguez</t>
  </si>
  <si>
    <t>Alotenango</t>
  </si>
  <si>
    <t>Santa Maria Cauque</t>
  </si>
  <si>
    <t>San Mateo Milpas Altas</t>
  </si>
  <si>
    <t>Santo Tomas Milpas Altas</t>
  </si>
  <si>
    <t>INSERT INTO municipio (idmunicipio, nombre, iddepartamento, activo)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</si>
</sst>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rende.guatemala.com/historia/geografia/municipio-de-amatitlan-guatema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155C-5442-4F1E-AC9C-6B75822EFA91}">
  <dimension ref="A1:Q538"/>
  <sheetViews>
    <sheetView tabSelected="1" workbookViewId="0">
      <selection activeCell="M538" sqref="E1:M538"/>
    </sheetView>
  </sheetViews>
  <sheetFormatPr baseColWidth="10" defaultRowHeight="15" x14ac:dyDescent="0.25"/>
  <cols>
    <col min="1" max="3" width="11.42578125" customWidth="1"/>
    <col min="4" max="4" width="6.5703125" customWidth="1"/>
    <col min="5" max="5" width="9.42578125" customWidth="1"/>
    <col min="6" max="6" width="5.42578125" customWidth="1"/>
    <col min="7" max="7" width="3.140625" customWidth="1"/>
    <col min="8" max="8" width="25" customWidth="1"/>
    <col min="9" max="9" width="3.42578125" customWidth="1"/>
    <col min="10" max="10" width="4.85546875" customWidth="1"/>
    <col min="11" max="11" width="5.140625" customWidth="1"/>
    <col min="12" max="12" width="3" customWidth="1"/>
    <col min="13" max="13" width="2.7109375" customWidth="1"/>
    <col min="14" max="14" width="18.5703125" customWidth="1"/>
    <col min="16" max="16" width="19.42578125" customWidth="1"/>
  </cols>
  <sheetData>
    <row r="1" spans="5:9" x14ac:dyDescent="0.25">
      <c r="H1" t="str">
        <f>"--GUATEMALA"</f>
        <v>--GUATEMALA</v>
      </c>
    </row>
    <row r="2" spans="5:9" x14ac:dyDescent="0.25">
      <c r="E2" t="s">
        <v>301</v>
      </c>
    </row>
    <row r="4" spans="5:9" x14ac:dyDescent="0.25">
      <c r="H4" t="str">
        <f>"--GUATEMALA MUNICIPIOS"</f>
        <v>--GUATEMALA MUNICIPIOS</v>
      </c>
    </row>
    <row r="5" spans="5:9" x14ac:dyDescent="0.25">
      <c r="E5" t="s">
        <v>302</v>
      </c>
      <c r="I5" t="s">
        <v>303</v>
      </c>
    </row>
    <row r="6" spans="5:9" x14ac:dyDescent="0.25">
      <c r="E6" t="s">
        <v>304</v>
      </c>
    </row>
    <row r="7" spans="5:9" x14ac:dyDescent="0.25">
      <c r="E7" t="str">
        <f>"--INSERT INTO municipio (idmunicipio, nombre, iddepartamento, activo) VALUES (203, 'Chuarrancho', '3', '1');"</f>
        <v>--INSERT INTO municipio (idmunicipio, nombre, iddepartamento, activo) VALUES (203, 'Chuarrancho', '3', '1');</v>
      </c>
    </row>
    <row r="8" spans="5:9" x14ac:dyDescent="0.25">
      <c r="E8" t="s">
        <v>305</v>
      </c>
    </row>
    <row r="9" spans="5:9" x14ac:dyDescent="0.25">
      <c r="E9" t="s">
        <v>306</v>
      </c>
    </row>
    <row r="10" spans="5:9" x14ac:dyDescent="0.25">
      <c r="E10" t="s">
        <v>307</v>
      </c>
    </row>
    <row r="11" spans="5:9" x14ac:dyDescent="0.25">
      <c r="E11" t="s">
        <v>308</v>
      </c>
    </row>
    <row r="12" spans="5:9" x14ac:dyDescent="0.25">
      <c r="E12" t="s">
        <v>309</v>
      </c>
    </row>
    <row r="13" spans="5:9" x14ac:dyDescent="0.25">
      <c r="E13" t="s">
        <v>310</v>
      </c>
    </row>
    <row r="14" spans="5:9" x14ac:dyDescent="0.25">
      <c r="E14" t="s">
        <v>311</v>
      </c>
    </row>
    <row r="15" spans="5:9" x14ac:dyDescent="0.25">
      <c r="E15" t="s">
        <v>312</v>
      </c>
    </row>
    <row r="16" spans="5:9" x14ac:dyDescent="0.25">
      <c r="E16" t="s">
        <v>313</v>
      </c>
    </row>
    <row r="17" spans="1:13" x14ac:dyDescent="0.25">
      <c r="E17" t="s">
        <v>314</v>
      </c>
    </row>
    <row r="18" spans="1:13" x14ac:dyDescent="0.25">
      <c r="E18" t="str">
        <f>"--INSERT INTO municipio (idmunicipio, nombre, iddepartamento, activo) VALUES (214, 'San Raymundo', '3', '1');"</f>
        <v>--INSERT INTO municipio (idmunicipio, nombre, iddepartamento, activo) VALUES (214, 'San Raymundo', '3', '1');</v>
      </c>
    </row>
    <row r="19" spans="1:13" x14ac:dyDescent="0.25">
      <c r="E19" t="s">
        <v>315</v>
      </c>
    </row>
    <row r="20" spans="1:13" x14ac:dyDescent="0.25">
      <c r="E20" t="s">
        <v>316</v>
      </c>
    </row>
    <row r="21" spans="1:13" x14ac:dyDescent="0.25">
      <c r="E21" t="s">
        <v>317</v>
      </c>
    </row>
    <row r="23" spans="1:13" x14ac:dyDescent="0.25">
      <c r="A23" t="s">
        <v>12</v>
      </c>
      <c r="H23" t="str">
        <f>"--AMATITLAN"</f>
        <v>--AMATITLAN</v>
      </c>
    </row>
    <row r="24" spans="1:13" x14ac:dyDescent="0.25">
      <c r="A24" t="s">
        <v>4</v>
      </c>
      <c r="E24" t="s">
        <v>89</v>
      </c>
      <c r="F24">
        <v>501</v>
      </c>
      <c r="G24" s="1" t="str">
        <f>", '"</f>
        <v>, '</v>
      </c>
      <c r="H24" t="s">
        <v>140</v>
      </c>
      <c r="I24" s="1" t="str">
        <f>"',"</f>
        <v>',</v>
      </c>
      <c r="J24" s="1">
        <v>201</v>
      </c>
      <c r="K24" s="1" t="str">
        <f>", '1', "</f>
        <v xml:space="preserve">, '1', </v>
      </c>
      <c r="L24">
        <v>35</v>
      </c>
      <c r="M24" s="1" t="str">
        <f>");"</f>
        <v>);</v>
      </c>
    </row>
    <row r="25" spans="1:13" x14ac:dyDescent="0.25">
      <c r="A25" t="s">
        <v>9</v>
      </c>
      <c r="E25" t="s">
        <v>89</v>
      </c>
      <c r="F25">
        <v>502</v>
      </c>
      <c r="G25" s="1" t="str">
        <f t="shared" ref="G25:G29" si="0">", '"</f>
        <v>, '</v>
      </c>
      <c r="H25" t="s">
        <v>12</v>
      </c>
      <c r="I25" s="1" t="str">
        <f t="shared" ref="I25:I88" si="1">"',"</f>
        <v>',</v>
      </c>
      <c r="J25" s="1">
        <v>201</v>
      </c>
      <c r="K25" s="1" t="str">
        <f t="shared" ref="K25:K88" si="2">", '1', "</f>
        <v xml:space="preserve">, '1', </v>
      </c>
      <c r="L25">
        <v>35</v>
      </c>
      <c r="M25" s="1" t="str">
        <f t="shared" ref="M25:M88" si="3">");"</f>
        <v>);</v>
      </c>
    </row>
    <row r="26" spans="1:13" x14ac:dyDescent="0.25">
      <c r="A26" t="s">
        <v>11</v>
      </c>
      <c r="E26" t="s">
        <v>89</v>
      </c>
      <c r="F26">
        <v>503</v>
      </c>
      <c r="G26" s="1" t="str">
        <f t="shared" si="0"/>
        <v>, '</v>
      </c>
      <c r="H26" t="s">
        <v>141</v>
      </c>
      <c r="I26" s="1" t="str">
        <f t="shared" si="1"/>
        <v>',</v>
      </c>
      <c r="J26" s="1">
        <v>201</v>
      </c>
      <c r="K26" s="1" t="str">
        <f t="shared" si="2"/>
        <v xml:space="preserve">, '1', </v>
      </c>
      <c r="L26">
        <v>35</v>
      </c>
      <c r="M26" s="1" t="str">
        <f t="shared" si="3"/>
        <v>);</v>
      </c>
    </row>
    <row r="27" spans="1:13" x14ac:dyDescent="0.25">
      <c r="A27" t="s">
        <v>147</v>
      </c>
      <c r="E27" t="s">
        <v>89</v>
      </c>
      <c r="F27">
        <v>504</v>
      </c>
      <c r="G27" s="1" t="str">
        <f t="shared" si="0"/>
        <v>, '</v>
      </c>
      <c r="H27" t="s">
        <v>142</v>
      </c>
      <c r="I27" s="1" t="str">
        <f t="shared" si="1"/>
        <v>',</v>
      </c>
      <c r="J27" s="1">
        <v>201</v>
      </c>
      <c r="K27" s="1" t="str">
        <f t="shared" si="2"/>
        <v xml:space="preserve">, '1', </v>
      </c>
      <c r="L27">
        <v>35</v>
      </c>
      <c r="M27" s="1" t="str">
        <f t="shared" si="3"/>
        <v>);</v>
      </c>
    </row>
    <row r="28" spans="1:13" x14ac:dyDescent="0.25">
      <c r="A28" t="s">
        <v>6</v>
      </c>
      <c r="E28" t="s">
        <v>89</v>
      </c>
      <c r="F28">
        <v>505</v>
      </c>
      <c r="G28" s="1" t="str">
        <f t="shared" si="0"/>
        <v>, '</v>
      </c>
      <c r="H28" t="s">
        <v>143</v>
      </c>
      <c r="I28" s="1" t="str">
        <f t="shared" si="1"/>
        <v>',</v>
      </c>
      <c r="J28" s="1">
        <v>201</v>
      </c>
      <c r="K28" s="1" t="str">
        <f t="shared" si="2"/>
        <v xml:space="preserve">, '1', </v>
      </c>
      <c r="L28">
        <v>35</v>
      </c>
      <c r="M28" s="1" t="str">
        <f t="shared" si="3"/>
        <v>);</v>
      </c>
    </row>
    <row r="29" spans="1:13" x14ac:dyDescent="0.25">
      <c r="A29" t="s">
        <v>3</v>
      </c>
      <c r="E29" t="s">
        <v>89</v>
      </c>
      <c r="F29">
        <v>506</v>
      </c>
      <c r="G29" s="1" t="str">
        <f t="shared" si="0"/>
        <v>, '</v>
      </c>
      <c r="H29" t="s">
        <v>144</v>
      </c>
      <c r="I29" s="1" t="str">
        <f t="shared" si="1"/>
        <v>',</v>
      </c>
      <c r="J29" s="1">
        <v>201</v>
      </c>
      <c r="K29" s="1" t="str">
        <f t="shared" si="2"/>
        <v xml:space="preserve">, '1', </v>
      </c>
      <c r="L29">
        <v>35</v>
      </c>
      <c r="M29" s="1" t="str">
        <f t="shared" si="3"/>
        <v>);</v>
      </c>
    </row>
    <row r="30" spans="1:13" x14ac:dyDescent="0.25">
      <c r="A30" t="s">
        <v>2</v>
      </c>
      <c r="G30" s="1"/>
      <c r="I30" s="1"/>
      <c r="J30" s="1"/>
      <c r="K30" s="1"/>
      <c r="M30" s="1"/>
    </row>
    <row r="31" spans="1:13" x14ac:dyDescent="0.25">
      <c r="A31" t="s">
        <v>1</v>
      </c>
      <c r="G31" s="1"/>
      <c r="H31" t="str">
        <f>"--CHINAUTLA"</f>
        <v>--CHINAUTLA</v>
      </c>
      <c r="I31" s="1"/>
      <c r="J31" s="1"/>
      <c r="K31" s="1"/>
      <c r="M31" s="1"/>
    </row>
    <row r="32" spans="1:13" x14ac:dyDescent="0.25">
      <c r="A32" t="s">
        <v>8</v>
      </c>
      <c r="E32" t="s">
        <v>89</v>
      </c>
      <c r="F32">
        <v>601</v>
      </c>
      <c r="G32" s="1" t="str">
        <f t="shared" ref="G32:G110" si="4">", '"</f>
        <v>, '</v>
      </c>
      <c r="H32" t="s">
        <v>145</v>
      </c>
      <c r="I32" s="1" t="str">
        <f t="shared" si="1"/>
        <v>',</v>
      </c>
      <c r="J32" s="1">
        <v>202</v>
      </c>
      <c r="K32" s="1" t="str">
        <f t="shared" si="2"/>
        <v xml:space="preserve">, '1', </v>
      </c>
      <c r="L32">
        <v>35</v>
      </c>
      <c r="M32" s="1" t="str">
        <f t="shared" si="3"/>
        <v>);</v>
      </c>
    </row>
    <row r="33" spans="1:13" x14ac:dyDescent="0.25">
      <c r="A33" t="s">
        <v>15</v>
      </c>
      <c r="E33" t="s">
        <v>89</v>
      </c>
      <c r="F33">
        <v>602</v>
      </c>
      <c r="G33" s="1" t="str">
        <f t="shared" si="4"/>
        <v>, '</v>
      </c>
      <c r="H33" t="s">
        <v>146</v>
      </c>
      <c r="I33" s="1" t="str">
        <f t="shared" si="1"/>
        <v>',</v>
      </c>
      <c r="J33" s="1">
        <v>202</v>
      </c>
      <c r="K33" s="1" t="str">
        <f t="shared" si="2"/>
        <v xml:space="preserve">, '1', </v>
      </c>
      <c r="L33">
        <v>30</v>
      </c>
      <c r="M33" s="1" t="str">
        <f t="shared" si="3"/>
        <v>);</v>
      </c>
    </row>
    <row r="34" spans="1:13" x14ac:dyDescent="0.25">
      <c r="A34" t="s">
        <v>5</v>
      </c>
      <c r="G34" s="1"/>
      <c r="I34" s="1"/>
      <c r="J34" s="1"/>
      <c r="K34" s="1"/>
      <c r="M34" s="1"/>
    </row>
    <row r="35" spans="1:13" x14ac:dyDescent="0.25">
      <c r="A35" t="s">
        <v>7</v>
      </c>
      <c r="G35" s="1"/>
      <c r="H35" t="str">
        <f>"--CHUARRANCHO"</f>
        <v>--CHUARRANCHO</v>
      </c>
      <c r="I35" s="1"/>
      <c r="J35" s="1"/>
      <c r="K35" s="1"/>
      <c r="M35" s="1"/>
    </row>
    <row r="36" spans="1:13" x14ac:dyDescent="0.25">
      <c r="A36" t="s">
        <v>10</v>
      </c>
      <c r="E36" t="str">
        <f>"--INSERT INTO zona (idzona, nombre, idmunicipio, activo, monto) VALUES ("</f>
        <v>--INSERT INTO zona (idzona, nombre, idmunicipio, activo, monto) VALUES (</v>
      </c>
      <c r="F36">
        <v>701</v>
      </c>
      <c r="G36" s="1" t="str">
        <f t="shared" si="4"/>
        <v>, '</v>
      </c>
      <c r="H36" t="s">
        <v>9</v>
      </c>
      <c r="I36" s="1" t="str">
        <f t="shared" si="1"/>
        <v>',</v>
      </c>
      <c r="J36" s="1">
        <v>203</v>
      </c>
      <c r="K36" s="1" t="str">
        <f>", '0', "</f>
        <v xml:space="preserve">, '0', </v>
      </c>
      <c r="L36">
        <v>35</v>
      </c>
      <c r="M36" s="1" t="str">
        <f t="shared" si="3"/>
        <v>);</v>
      </c>
    </row>
    <row r="37" spans="1:13" x14ac:dyDescent="0.25">
      <c r="A37" t="s">
        <v>0</v>
      </c>
      <c r="G37" s="1"/>
      <c r="I37" s="1"/>
      <c r="J37" s="1"/>
      <c r="K37" s="1"/>
      <c r="M37" s="1"/>
    </row>
    <row r="38" spans="1:13" x14ac:dyDescent="0.25">
      <c r="A38" t="s">
        <v>14</v>
      </c>
      <c r="G38" s="1"/>
      <c r="H38" t="str">
        <f>"--FRAIJANES"</f>
        <v>--FRAIJANES</v>
      </c>
      <c r="I38" s="1"/>
      <c r="J38" s="1"/>
      <c r="K38" s="1"/>
      <c r="M38" s="1"/>
    </row>
    <row r="39" spans="1:13" x14ac:dyDescent="0.25">
      <c r="A39" t="s">
        <v>13</v>
      </c>
      <c r="E39" t="s">
        <v>89</v>
      </c>
      <c r="F39">
        <v>801</v>
      </c>
      <c r="G39" s="1" t="str">
        <f t="shared" si="4"/>
        <v>, '</v>
      </c>
      <c r="H39" t="s">
        <v>11</v>
      </c>
      <c r="I39" s="1" t="str">
        <f t="shared" si="1"/>
        <v>',</v>
      </c>
      <c r="J39" s="1">
        <v>204</v>
      </c>
      <c r="K39" s="1" t="str">
        <f t="shared" si="2"/>
        <v xml:space="preserve">, '1', </v>
      </c>
      <c r="L39">
        <v>35</v>
      </c>
      <c r="M39" s="1" t="str">
        <f t="shared" si="3"/>
        <v>);</v>
      </c>
    </row>
    <row r="40" spans="1:13" x14ac:dyDescent="0.25">
      <c r="E40" t="s">
        <v>89</v>
      </c>
      <c r="F40">
        <v>802</v>
      </c>
      <c r="G40" s="1" t="str">
        <f t="shared" si="4"/>
        <v>, '</v>
      </c>
      <c r="H40" t="s">
        <v>148</v>
      </c>
      <c r="I40" s="1" t="str">
        <f t="shared" si="1"/>
        <v>',</v>
      </c>
      <c r="J40" s="1">
        <v>204</v>
      </c>
      <c r="K40" s="1" t="str">
        <f t="shared" si="2"/>
        <v xml:space="preserve">, '1', </v>
      </c>
      <c r="L40">
        <v>35</v>
      </c>
      <c r="M40" s="1" t="str">
        <f t="shared" si="3"/>
        <v>);</v>
      </c>
    </row>
    <row r="41" spans="1:13" x14ac:dyDescent="0.25">
      <c r="E41" t="s">
        <v>89</v>
      </c>
      <c r="F41">
        <v>803</v>
      </c>
      <c r="G41" s="1" t="str">
        <f t="shared" si="4"/>
        <v>, '</v>
      </c>
      <c r="H41" t="s">
        <v>149</v>
      </c>
      <c r="I41" s="1" t="str">
        <f t="shared" si="1"/>
        <v>',</v>
      </c>
      <c r="J41" s="1">
        <v>204</v>
      </c>
      <c r="K41" s="1" t="str">
        <f t="shared" si="2"/>
        <v xml:space="preserve">, '1', </v>
      </c>
      <c r="L41">
        <v>35</v>
      </c>
      <c r="M41" s="1" t="str">
        <f t="shared" si="3"/>
        <v>);</v>
      </c>
    </row>
    <row r="42" spans="1:13" x14ac:dyDescent="0.25">
      <c r="E42" t="s">
        <v>89</v>
      </c>
      <c r="F42">
        <v>804</v>
      </c>
      <c r="G42" s="1" t="str">
        <f t="shared" si="4"/>
        <v>, '</v>
      </c>
      <c r="H42" t="s">
        <v>150</v>
      </c>
      <c r="I42" s="1" t="str">
        <f t="shared" si="1"/>
        <v>',</v>
      </c>
      <c r="J42" s="1">
        <v>204</v>
      </c>
      <c r="K42" s="1" t="str">
        <f t="shared" si="2"/>
        <v xml:space="preserve">, '1', </v>
      </c>
      <c r="L42">
        <v>35</v>
      </c>
      <c r="M42" s="1" t="str">
        <f t="shared" si="3"/>
        <v>);</v>
      </c>
    </row>
    <row r="43" spans="1:13" x14ac:dyDescent="0.25">
      <c r="E43" t="s">
        <v>89</v>
      </c>
      <c r="F43">
        <v>805</v>
      </c>
      <c r="G43" s="1" t="str">
        <f t="shared" si="4"/>
        <v>, '</v>
      </c>
      <c r="H43" t="s">
        <v>151</v>
      </c>
      <c r="I43" s="1" t="str">
        <f t="shared" si="1"/>
        <v>',</v>
      </c>
      <c r="J43" s="1">
        <v>204</v>
      </c>
      <c r="K43" s="1" t="str">
        <f t="shared" si="2"/>
        <v xml:space="preserve">, '1', </v>
      </c>
      <c r="L43">
        <v>35</v>
      </c>
      <c r="M43" s="1" t="str">
        <f t="shared" si="3"/>
        <v>);</v>
      </c>
    </row>
    <row r="44" spans="1:13" x14ac:dyDescent="0.25">
      <c r="E44" t="s">
        <v>89</v>
      </c>
      <c r="F44">
        <v>806</v>
      </c>
      <c r="G44" s="1" t="str">
        <f t="shared" si="4"/>
        <v>, '</v>
      </c>
      <c r="H44" t="s">
        <v>11</v>
      </c>
      <c r="I44" s="1" t="str">
        <f t="shared" si="1"/>
        <v>',</v>
      </c>
      <c r="J44" s="1">
        <v>204</v>
      </c>
      <c r="K44" s="1" t="str">
        <f t="shared" si="2"/>
        <v xml:space="preserve">, '1', </v>
      </c>
      <c r="L44">
        <v>35</v>
      </c>
      <c r="M44" s="1" t="str">
        <f t="shared" si="3"/>
        <v>);</v>
      </c>
    </row>
    <row r="45" spans="1:13" x14ac:dyDescent="0.25">
      <c r="E45" t="s">
        <v>89</v>
      </c>
      <c r="F45">
        <v>807</v>
      </c>
      <c r="G45" s="1" t="str">
        <f t="shared" si="4"/>
        <v>, '</v>
      </c>
      <c r="H45" t="s">
        <v>57</v>
      </c>
      <c r="I45" s="1" t="str">
        <f t="shared" si="1"/>
        <v>',</v>
      </c>
      <c r="J45" s="1">
        <v>204</v>
      </c>
      <c r="K45" s="1" t="str">
        <f t="shared" si="2"/>
        <v xml:space="preserve">, '1', </v>
      </c>
      <c r="L45">
        <v>35</v>
      </c>
      <c r="M45" s="1" t="str">
        <f t="shared" si="3"/>
        <v>);</v>
      </c>
    </row>
    <row r="46" spans="1:13" x14ac:dyDescent="0.25">
      <c r="E46" t="s">
        <v>89</v>
      </c>
      <c r="F46">
        <v>808</v>
      </c>
      <c r="G46" s="1" t="str">
        <f t="shared" si="4"/>
        <v>, '</v>
      </c>
      <c r="H46" t="s">
        <v>152</v>
      </c>
      <c r="I46" s="1" t="str">
        <f t="shared" si="1"/>
        <v>',</v>
      </c>
      <c r="J46" s="1">
        <v>204</v>
      </c>
      <c r="K46" s="1" t="str">
        <f t="shared" si="2"/>
        <v xml:space="preserve">, '1', </v>
      </c>
      <c r="L46">
        <v>35</v>
      </c>
      <c r="M46" s="1" t="str">
        <f t="shared" si="3"/>
        <v>);</v>
      </c>
    </row>
    <row r="47" spans="1:13" x14ac:dyDescent="0.25">
      <c r="E47" t="s">
        <v>89</v>
      </c>
      <c r="F47">
        <v>809</v>
      </c>
      <c r="G47" s="1" t="str">
        <f t="shared" si="4"/>
        <v>, '</v>
      </c>
      <c r="H47" t="s">
        <v>153</v>
      </c>
      <c r="I47" s="1" t="str">
        <f t="shared" si="1"/>
        <v>',</v>
      </c>
      <c r="J47" s="1">
        <v>204</v>
      </c>
      <c r="K47" s="1" t="str">
        <f t="shared" si="2"/>
        <v xml:space="preserve">, '1', </v>
      </c>
      <c r="L47">
        <v>35</v>
      </c>
      <c r="M47" s="1" t="str">
        <f t="shared" si="3"/>
        <v>);</v>
      </c>
    </row>
    <row r="48" spans="1:13" x14ac:dyDescent="0.25">
      <c r="G48" s="1"/>
      <c r="I48" s="1"/>
      <c r="J48" s="1"/>
      <c r="K48" s="1"/>
      <c r="M48" s="1"/>
    </row>
    <row r="49" spans="3:17" x14ac:dyDescent="0.25">
      <c r="G49" s="1"/>
      <c r="H49" t="str">
        <f>"--CIUDAD GUATEMALA"</f>
        <v>--CIUDAD GUATEMALA</v>
      </c>
      <c r="I49" s="1"/>
      <c r="J49" s="1"/>
      <c r="K49" s="1"/>
      <c r="M49" s="1"/>
    </row>
    <row r="50" spans="3:17" x14ac:dyDescent="0.25">
      <c r="C50">
        <v>205</v>
      </c>
      <c r="E50" t="s">
        <v>89</v>
      </c>
      <c r="F50">
        <v>901</v>
      </c>
      <c r="G50" s="1" t="str">
        <f t="shared" si="4"/>
        <v>, '</v>
      </c>
      <c r="H50" t="s">
        <v>20</v>
      </c>
      <c r="I50" s="1" t="str">
        <f t="shared" si="1"/>
        <v>',</v>
      </c>
      <c r="J50" s="1">
        <v>205</v>
      </c>
      <c r="K50" s="1" t="str">
        <f t="shared" si="2"/>
        <v xml:space="preserve">, '1', </v>
      </c>
      <c r="L50">
        <v>25</v>
      </c>
      <c r="M50" s="1" t="str">
        <f t="shared" si="3"/>
        <v>);</v>
      </c>
    </row>
    <row r="51" spans="3:17" x14ac:dyDescent="0.25">
      <c r="C51">
        <v>206</v>
      </c>
      <c r="E51" t="s">
        <v>89</v>
      </c>
      <c r="F51">
        <v>902</v>
      </c>
      <c r="G51" s="1" t="str">
        <f t="shared" si="4"/>
        <v>, '</v>
      </c>
      <c r="H51" t="s">
        <v>21</v>
      </c>
      <c r="I51" s="1" t="str">
        <f t="shared" si="1"/>
        <v>',</v>
      </c>
      <c r="J51" s="1">
        <v>205</v>
      </c>
      <c r="K51" s="1" t="str">
        <f t="shared" si="2"/>
        <v xml:space="preserve">, '1', </v>
      </c>
      <c r="L51">
        <v>25</v>
      </c>
      <c r="M51" s="1" t="str">
        <f t="shared" si="3"/>
        <v>);</v>
      </c>
    </row>
    <row r="52" spans="3:17" x14ac:dyDescent="0.25">
      <c r="C52">
        <v>207</v>
      </c>
      <c r="E52" t="s">
        <v>89</v>
      </c>
      <c r="F52">
        <v>903</v>
      </c>
      <c r="G52" s="1" t="str">
        <f t="shared" si="4"/>
        <v>, '</v>
      </c>
      <c r="H52" t="s">
        <v>22</v>
      </c>
      <c r="I52" s="1" t="str">
        <f t="shared" si="1"/>
        <v>',</v>
      </c>
      <c r="J52" s="1">
        <v>205</v>
      </c>
      <c r="K52" s="1" t="str">
        <f t="shared" si="2"/>
        <v xml:space="preserve">, '1', </v>
      </c>
      <c r="L52">
        <v>25</v>
      </c>
      <c r="M52" s="1" t="str">
        <f t="shared" si="3"/>
        <v>);</v>
      </c>
      <c r="N52" t="s">
        <v>16</v>
      </c>
      <c r="O52" t="s">
        <v>17</v>
      </c>
      <c r="P52" t="s">
        <v>18</v>
      </c>
      <c r="Q52" t="s">
        <v>19</v>
      </c>
    </row>
    <row r="53" spans="3:17" x14ac:dyDescent="0.25">
      <c r="C53">
        <v>208</v>
      </c>
      <c r="E53" t="s">
        <v>89</v>
      </c>
      <c r="F53">
        <v>904</v>
      </c>
      <c r="G53" s="1" t="str">
        <f t="shared" si="4"/>
        <v>, '</v>
      </c>
      <c r="H53" t="s">
        <v>23</v>
      </c>
      <c r="I53" s="1" t="str">
        <f t="shared" si="1"/>
        <v>',</v>
      </c>
      <c r="J53" s="1">
        <v>205</v>
      </c>
      <c r="K53" s="1" t="str">
        <f t="shared" si="2"/>
        <v xml:space="preserve">, '1', </v>
      </c>
      <c r="L53">
        <v>25</v>
      </c>
      <c r="M53" s="1" t="str">
        <f t="shared" si="3"/>
        <v>);</v>
      </c>
    </row>
    <row r="54" spans="3:17" x14ac:dyDescent="0.25">
      <c r="C54">
        <v>209</v>
      </c>
      <c r="E54" t="s">
        <v>89</v>
      </c>
      <c r="F54">
        <v>905</v>
      </c>
      <c r="G54" s="1" t="str">
        <f t="shared" si="4"/>
        <v>, '</v>
      </c>
      <c r="H54" t="s">
        <v>24</v>
      </c>
      <c r="I54" s="1" t="str">
        <f t="shared" si="1"/>
        <v>',</v>
      </c>
      <c r="J54" s="1">
        <v>205</v>
      </c>
      <c r="K54" s="1" t="str">
        <f t="shared" si="2"/>
        <v xml:space="preserve">, '1', </v>
      </c>
      <c r="L54">
        <v>25</v>
      </c>
      <c r="M54" s="1" t="str">
        <f t="shared" si="3"/>
        <v>);</v>
      </c>
    </row>
    <row r="55" spans="3:17" x14ac:dyDescent="0.25">
      <c r="C55">
        <v>210</v>
      </c>
      <c r="E55" t="s">
        <v>89</v>
      </c>
      <c r="F55">
        <v>906</v>
      </c>
      <c r="G55" s="1" t="str">
        <f t="shared" si="4"/>
        <v>, '</v>
      </c>
      <c r="H55" t="s">
        <v>25</v>
      </c>
      <c r="I55" s="1" t="str">
        <f t="shared" si="1"/>
        <v>',</v>
      </c>
      <c r="J55" s="1">
        <v>205</v>
      </c>
      <c r="K55" s="1" t="str">
        <f t="shared" si="2"/>
        <v xml:space="preserve">, '1', </v>
      </c>
      <c r="L55">
        <v>25</v>
      </c>
      <c r="M55" s="1" t="str">
        <f t="shared" si="3"/>
        <v>);</v>
      </c>
    </row>
    <row r="56" spans="3:17" x14ac:dyDescent="0.25">
      <c r="C56">
        <v>211</v>
      </c>
      <c r="E56" t="s">
        <v>89</v>
      </c>
      <c r="F56">
        <v>907</v>
      </c>
      <c r="G56" s="1" t="str">
        <f t="shared" si="4"/>
        <v>, '</v>
      </c>
      <c r="H56" t="s">
        <v>26</v>
      </c>
      <c r="I56" s="1" t="str">
        <f t="shared" si="1"/>
        <v>',</v>
      </c>
      <c r="J56" s="1">
        <v>205</v>
      </c>
      <c r="K56" s="1" t="str">
        <f t="shared" si="2"/>
        <v xml:space="preserve">, '1', </v>
      </c>
      <c r="L56">
        <v>25</v>
      </c>
      <c r="M56" s="1" t="str">
        <f t="shared" si="3"/>
        <v>);</v>
      </c>
    </row>
    <row r="57" spans="3:17" x14ac:dyDescent="0.25">
      <c r="C57">
        <v>212</v>
      </c>
      <c r="E57" t="s">
        <v>89</v>
      </c>
      <c r="F57">
        <v>908</v>
      </c>
      <c r="G57" s="1" t="str">
        <f t="shared" si="4"/>
        <v>, '</v>
      </c>
      <c r="H57" t="s">
        <v>27</v>
      </c>
      <c r="I57" s="1" t="str">
        <f t="shared" si="1"/>
        <v>',</v>
      </c>
      <c r="J57" s="1">
        <v>205</v>
      </c>
      <c r="K57" s="1" t="str">
        <f t="shared" si="2"/>
        <v xml:space="preserve">, '1', </v>
      </c>
      <c r="L57">
        <v>25</v>
      </c>
      <c r="M57" s="1" t="str">
        <f t="shared" si="3"/>
        <v>);</v>
      </c>
    </row>
    <row r="58" spans="3:17" x14ac:dyDescent="0.25">
      <c r="C58">
        <v>213</v>
      </c>
      <c r="E58" t="s">
        <v>89</v>
      </c>
      <c r="F58">
        <v>909</v>
      </c>
      <c r="G58" s="1" t="str">
        <f t="shared" si="4"/>
        <v>, '</v>
      </c>
      <c r="H58" t="s">
        <v>28</v>
      </c>
      <c r="I58" s="1" t="str">
        <f t="shared" si="1"/>
        <v>',</v>
      </c>
      <c r="J58" s="1">
        <v>205</v>
      </c>
      <c r="K58" s="1" t="str">
        <f t="shared" si="2"/>
        <v xml:space="preserve">, '1', </v>
      </c>
      <c r="L58">
        <v>25</v>
      </c>
      <c r="M58" s="1" t="str">
        <f t="shared" si="3"/>
        <v>);</v>
      </c>
    </row>
    <row r="59" spans="3:17" x14ac:dyDescent="0.25">
      <c r="C59">
        <v>214</v>
      </c>
      <c r="E59" t="s">
        <v>89</v>
      </c>
      <c r="F59">
        <v>910</v>
      </c>
      <c r="G59" s="1" t="str">
        <f t="shared" si="4"/>
        <v>, '</v>
      </c>
      <c r="H59" t="s">
        <v>29</v>
      </c>
      <c r="I59" s="1" t="str">
        <f t="shared" si="1"/>
        <v>',</v>
      </c>
      <c r="J59" s="1">
        <v>205</v>
      </c>
      <c r="K59" s="1" t="str">
        <f t="shared" si="2"/>
        <v xml:space="preserve">, '1', </v>
      </c>
      <c r="L59">
        <v>25</v>
      </c>
      <c r="M59" s="1" t="str">
        <f t="shared" si="3"/>
        <v>);</v>
      </c>
    </row>
    <row r="60" spans="3:17" x14ac:dyDescent="0.25">
      <c r="C60">
        <v>215</v>
      </c>
      <c r="E60" t="s">
        <v>89</v>
      </c>
      <c r="F60">
        <v>911</v>
      </c>
      <c r="G60" s="1" t="str">
        <f t="shared" si="4"/>
        <v>, '</v>
      </c>
      <c r="H60" t="s">
        <v>30</v>
      </c>
      <c r="I60" s="1" t="str">
        <f t="shared" si="1"/>
        <v>',</v>
      </c>
      <c r="J60" s="1">
        <v>205</v>
      </c>
      <c r="K60" s="1" t="str">
        <f t="shared" si="2"/>
        <v xml:space="preserve">, '1', </v>
      </c>
      <c r="L60">
        <v>25</v>
      </c>
      <c r="M60" s="1" t="str">
        <f t="shared" si="3"/>
        <v>);</v>
      </c>
    </row>
    <row r="61" spans="3:17" x14ac:dyDescent="0.25">
      <c r="C61">
        <v>216</v>
      </c>
      <c r="E61" t="s">
        <v>89</v>
      </c>
      <c r="F61">
        <v>912</v>
      </c>
      <c r="G61" s="1" t="str">
        <f t="shared" si="4"/>
        <v>, '</v>
      </c>
      <c r="H61" t="s">
        <v>31</v>
      </c>
      <c r="I61" s="1" t="str">
        <f t="shared" si="1"/>
        <v>',</v>
      </c>
      <c r="J61" s="1">
        <v>205</v>
      </c>
      <c r="K61" s="1" t="str">
        <f t="shared" si="2"/>
        <v xml:space="preserve">, '1', </v>
      </c>
      <c r="L61">
        <v>25</v>
      </c>
      <c r="M61" s="1" t="str">
        <f t="shared" si="3"/>
        <v>);</v>
      </c>
    </row>
    <row r="62" spans="3:17" x14ac:dyDescent="0.25">
      <c r="C62">
        <v>217</v>
      </c>
      <c r="E62" t="s">
        <v>89</v>
      </c>
      <c r="F62">
        <v>913</v>
      </c>
      <c r="G62" s="1" t="str">
        <f t="shared" si="4"/>
        <v>, '</v>
      </c>
      <c r="H62" t="s">
        <v>32</v>
      </c>
      <c r="I62" s="1" t="str">
        <f t="shared" si="1"/>
        <v>',</v>
      </c>
      <c r="J62" s="1">
        <v>205</v>
      </c>
      <c r="K62" s="1" t="str">
        <f t="shared" si="2"/>
        <v xml:space="preserve">, '1', </v>
      </c>
      <c r="L62">
        <v>25</v>
      </c>
      <c r="M62" s="1" t="str">
        <f t="shared" si="3"/>
        <v>);</v>
      </c>
    </row>
    <row r="63" spans="3:17" x14ac:dyDescent="0.25">
      <c r="E63" t="s">
        <v>89</v>
      </c>
      <c r="F63">
        <v>914</v>
      </c>
      <c r="G63" s="1" t="str">
        <f t="shared" si="4"/>
        <v>, '</v>
      </c>
      <c r="H63" t="s">
        <v>33</v>
      </c>
      <c r="I63" s="1" t="str">
        <f t="shared" si="1"/>
        <v>',</v>
      </c>
      <c r="J63" s="1">
        <v>205</v>
      </c>
      <c r="K63" s="1" t="str">
        <f t="shared" si="2"/>
        <v xml:space="preserve">, '1', </v>
      </c>
      <c r="L63">
        <v>25</v>
      </c>
      <c r="M63" s="1" t="str">
        <f t="shared" si="3"/>
        <v>);</v>
      </c>
    </row>
    <row r="64" spans="3:17" x14ac:dyDescent="0.25">
      <c r="E64" t="s">
        <v>89</v>
      </c>
      <c r="F64">
        <v>915</v>
      </c>
      <c r="G64" s="1" t="str">
        <f t="shared" si="4"/>
        <v>, '</v>
      </c>
      <c r="H64" t="s">
        <v>34</v>
      </c>
      <c r="I64" s="1" t="str">
        <f t="shared" si="1"/>
        <v>',</v>
      </c>
      <c r="J64" s="1">
        <v>205</v>
      </c>
      <c r="K64" s="1" t="str">
        <f t="shared" si="2"/>
        <v xml:space="preserve">, '1', </v>
      </c>
      <c r="L64">
        <v>25</v>
      </c>
      <c r="M64" s="1" t="str">
        <f t="shared" si="3"/>
        <v>);</v>
      </c>
    </row>
    <row r="65" spans="5:13" x14ac:dyDescent="0.25">
      <c r="E65" t="s">
        <v>89</v>
      </c>
      <c r="F65">
        <v>916</v>
      </c>
      <c r="G65" s="1" t="str">
        <f t="shared" si="4"/>
        <v>, '</v>
      </c>
      <c r="H65" t="s">
        <v>35</v>
      </c>
      <c r="I65" s="1" t="str">
        <f t="shared" si="1"/>
        <v>',</v>
      </c>
      <c r="J65" s="1">
        <v>205</v>
      </c>
      <c r="K65" s="1" t="str">
        <f t="shared" si="2"/>
        <v xml:space="preserve">, '1', </v>
      </c>
      <c r="L65">
        <v>30</v>
      </c>
      <c r="M65" s="1" t="str">
        <f t="shared" si="3"/>
        <v>);</v>
      </c>
    </row>
    <row r="66" spans="5:13" x14ac:dyDescent="0.25">
      <c r="E66" t="s">
        <v>89</v>
      </c>
      <c r="F66">
        <v>917</v>
      </c>
      <c r="G66" s="1" t="str">
        <f t="shared" si="4"/>
        <v>, '</v>
      </c>
      <c r="H66" t="s">
        <v>36</v>
      </c>
      <c r="I66" s="1" t="str">
        <f t="shared" si="1"/>
        <v>',</v>
      </c>
      <c r="J66" s="1">
        <v>205</v>
      </c>
      <c r="K66" s="1" t="str">
        <f t="shared" si="2"/>
        <v xml:space="preserve">, '1', </v>
      </c>
      <c r="L66">
        <v>30</v>
      </c>
      <c r="M66" s="1" t="str">
        <f t="shared" si="3"/>
        <v>);</v>
      </c>
    </row>
    <row r="67" spans="5:13" x14ac:dyDescent="0.25">
      <c r="E67" t="s">
        <v>89</v>
      </c>
      <c r="F67">
        <v>918</v>
      </c>
      <c r="G67" s="1" t="str">
        <f t="shared" si="4"/>
        <v>, '</v>
      </c>
      <c r="H67" t="s">
        <v>37</v>
      </c>
      <c r="I67" s="1" t="str">
        <f t="shared" si="1"/>
        <v>',</v>
      </c>
      <c r="J67" s="1">
        <v>205</v>
      </c>
      <c r="K67" s="1" t="str">
        <f t="shared" si="2"/>
        <v xml:space="preserve">, '1', </v>
      </c>
      <c r="L67">
        <v>30</v>
      </c>
      <c r="M67" s="1" t="str">
        <f t="shared" si="3"/>
        <v>);</v>
      </c>
    </row>
    <row r="68" spans="5:13" x14ac:dyDescent="0.25">
      <c r="E68" t="s">
        <v>89</v>
      </c>
      <c r="F68">
        <v>919</v>
      </c>
      <c r="G68" s="1" t="str">
        <f t="shared" si="4"/>
        <v>, '</v>
      </c>
      <c r="H68" t="s">
        <v>38</v>
      </c>
      <c r="I68" s="1" t="str">
        <f t="shared" si="1"/>
        <v>',</v>
      </c>
      <c r="J68" s="1">
        <v>205</v>
      </c>
      <c r="K68" s="1" t="str">
        <f t="shared" si="2"/>
        <v xml:space="preserve">, '1', </v>
      </c>
      <c r="L68">
        <v>25</v>
      </c>
      <c r="M68" s="1" t="str">
        <f t="shared" si="3"/>
        <v>);</v>
      </c>
    </row>
    <row r="69" spans="5:13" x14ac:dyDescent="0.25">
      <c r="E69" t="s">
        <v>89</v>
      </c>
      <c r="F69">
        <v>920</v>
      </c>
      <c r="G69" s="1" t="str">
        <f t="shared" si="4"/>
        <v>, '</v>
      </c>
      <c r="H69" t="s">
        <v>39</v>
      </c>
      <c r="I69" s="1" t="str">
        <f t="shared" si="1"/>
        <v>',</v>
      </c>
      <c r="J69" s="1">
        <v>205</v>
      </c>
      <c r="K69" s="1" t="str">
        <f t="shared" si="2"/>
        <v xml:space="preserve">, '1', </v>
      </c>
      <c r="L69">
        <v>25</v>
      </c>
      <c r="M69" s="1" t="str">
        <f t="shared" si="3"/>
        <v>);</v>
      </c>
    </row>
    <row r="70" spans="5:13" x14ac:dyDescent="0.25">
      <c r="E70" t="s">
        <v>89</v>
      </c>
      <c r="F70">
        <v>921</v>
      </c>
      <c r="G70" s="1" t="str">
        <f t="shared" si="4"/>
        <v>, '</v>
      </c>
      <c r="H70" t="s">
        <v>40</v>
      </c>
      <c r="I70" s="1" t="str">
        <f t="shared" si="1"/>
        <v>',</v>
      </c>
      <c r="J70" s="1">
        <v>205</v>
      </c>
      <c r="K70" s="1" t="str">
        <f t="shared" si="2"/>
        <v xml:space="preserve">, '1', </v>
      </c>
      <c r="L70">
        <v>35</v>
      </c>
      <c r="M70" s="1" t="str">
        <f t="shared" si="3"/>
        <v>);</v>
      </c>
    </row>
    <row r="71" spans="5:13" x14ac:dyDescent="0.25">
      <c r="E71" t="s">
        <v>89</v>
      </c>
      <c r="F71">
        <v>922</v>
      </c>
      <c r="G71" s="1" t="str">
        <f t="shared" si="4"/>
        <v>, '</v>
      </c>
      <c r="H71" t="s">
        <v>41</v>
      </c>
      <c r="I71" s="1" t="str">
        <f t="shared" si="1"/>
        <v>',</v>
      </c>
      <c r="J71" s="1">
        <v>205</v>
      </c>
      <c r="K71" s="1" t="str">
        <f t="shared" si="2"/>
        <v xml:space="preserve">, '1', </v>
      </c>
      <c r="L71">
        <v>35</v>
      </c>
      <c r="M71" s="1" t="str">
        <f t="shared" si="3"/>
        <v>);</v>
      </c>
    </row>
    <row r="72" spans="5:13" x14ac:dyDescent="0.25">
      <c r="E72" t="s">
        <v>89</v>
      </c>
      <c r="F72">
        <v>923</v>
      </c>
      <c r="G72" s="1" t="str">
        <f t="shared" si="4"/>
        <v>, '</v>
      </c>
      <c r="H72" t="s">
        <v>42</v>
      </c>
      <c r="I72" s="1" t="str">
        <f t="shared" si="1"/>
        <v>',</v>
      </c>
      <c r="J72" s="1">
        <v>205</v>
      </c>
      <c r="K72" s="1" t="str">
        <f t="shared" si="2"/>
        <v xml:space="preserve">, '1', </v>
      </c>
      <c r="L72">
        <v>30</v>
      </c>
      <c r="M72" s="1" t="str">
        <f t="shared" si="3"/>
        <v>);</v>
      </c>
    </row>
    <row r="73" spans="5:13" x14ac:dyDescent="0.25">
      <c r="E73" t="s">
        <v>89</v>
      </c>
      <c r="F73">
        <v>924</v>
      </c>
      <c r="G73" s="1" t="str">
        <f t="shared" si="4"/>
        <v>, '</v>
      </c>
      <c r="H73" t="s">
        <v>43</v>
      </c>
      <c r="I73" s="1" t="str">
        <f t="shared" si="1"/>
        <v>',</v>
      </c>
      <c r="J73" s="1">
        <v>205</v>
      </c>
      <c r="K73" s="1" t="str">
        <f t="shared" si="2"/>
        <v xml:space="preserve">, '1', </v>
      </c>
      <c r="L73">
        <v>25</v>
      </c>
      <c r="M73" s="1" t="str">
        <f t="shared" si="3"/>
        <v>);</v>
      </c>
    </row>
    <row r="74" spans="5:13" x14ac:dyDescent="0.25">
      <c r="E74" t="s">
        <v>89</v>
      </c>
      <c r="F74">
        <v>925</v>
      </c>
      <c r="G74" s="1" t="str">
        <f t="shared" si="4"/>
        <v>, '</v>
      </c>
      <c r="H74" t="s">
        <v>44</v>
      </c>
      <c r="I74" s="1" t="str">
        <f t="shared" si="1"/>
        <v>',</v>
      </c>
      <c r="J74" s="1">
        <v>205</v>
      </c>
      <c r="K74" s="1" t="str">
        <f t="shared" si="2"/>
        <v xml:space="preserve">, '1', </v>
      </c>
      <c r="L74">
        <v>25</v>
      </c>
      <c r="M74" s="1" t="str">
        <f t="shared" si="3"/>
        <v>);</v>
      </c>
    </row>
    <row r="75" spans="5:13" x14ac:dyDescent="0.25">
      <c r="E75" t="s">
        <v>89</v>
      </c>
      <c r="F75">
        <v>926</v>
      </c>
      <c r="G75" s="1" t="str">
        <f t="shared" si="4"/>
        <v>, '</v>
      </c>
      <c r="H75" t="s">
        <v>45</v>
      </c>
      <c r="I75" s="1" t="str">
        <f t="shared" si="1"/>
        <v>',</v>
      </c>
      <c r="J75" s="1">
        <v>205</v>
      </c>
      <c r="K75" s="1" t="str">
        <f t="shared" si="2"/>
        <v xml:space="preserve">, '1', </v>
      </c>
      <c r="L75">
        <v>30</v>
      </c>
      <c r="M75" s="1" t="str">
        <f t="shared" si="3"/>
        <v>);</v>
      </c>
    </row>
    <row r="76" spans="5:13" x14ac:dyDescent="0.25">
      <c r="E76" t="s">
        <v>89</v>
      </c>
      <c r="F76">
        <v>927</v>
      </c>
      <c r="G76" s="1" t="str">
        <f t="shared" si="4"/>
        <v>, '</v>
      </c>
      <c r="H76" t="s">
        <v>46</v>
      </c>
      <c r="I76" s="1" t="str">
        <f t="shared" si="1"/>
        <v>',</v>
      </c>
      <c r="J76" s="1">
        <v>205</v>
      </c>
      <c r="K76" s="1" t="str">
        <f t="shared" si="2"/>
        <v xml:space="preserve">, '1', </v>
      </c>
      <c r="L76">
        <v>25</v>
      </c>
      <c r="M76" s="1" t="str">
        <f t="shared" si="3"/>
        <v>);</v>
      </c>
    </row>
    <row r="77" spans="5:13" x14ac:dyDescent="0.25">
      <c r="E77" t="s">
        <v>89</v>
      </c>
      <c r="F77">
        <v>928</v>
      </c>
      <c r="G77" s="1" t="str">
        <f t="shared" si="4"/>
        <v>, '</v>
      </c>
      <c r="H77" t="s">
        <v>47</v>
      </c>
      <c r="I77" s="1" t="str">
        <f t="shared" si="1"/>
        <v>',</v>
      </c>
      <c r="J77" s="1">
        <v>205</v>
      </c>
      <c r="K77" s="1" t="str">
        <f t="shared" si="2"/>
        <v xml:space="preserve">, '1', </v>
      </c>
      <c r="L77">
        <v>30</v>
      </c>
      <c r="M77" s="1" t="str">
        <f t="shared" si="3"/>
        <v>);</v>
      </c>
    </row>
    <row r="78" spans="5:13" x14ac:dyDescent="0.25">
      <c r="E78" t="s">
        <v>89</v>
      </c>
      <c r="F78">
        <v>929</v>
      </c>
      <c r="G78" s="1" t="str">
        <f t="shared" si="4"/>
        <v>, '</v>
      </c>
      <c r="H78" t="s">
        <v>48</v>
      </c>
      <c r="I78" s="1" t="str">
        <f t="shared" si="1"/>
        <v>',</v>
      </c>
      <c r="J78" s="1">
        <v>205</v>
      </c>
      <c r="K78" s="1" t="str">
        <f t="shared" si="2"/>
        <v xml:space="preserve">, '1', </v>
      </c>
      <c r="L78">
        <v>25</v>
      </c>
      <c r="M78" s="1" t="str">
        <f t="shared" si="3"/>
        <v>);</v>
      </c>
    </row>
    <row r="79" spans="5:13" x14ac:dyDescent="0.25">
      <c r="E79" t="s">
        <v>89</v>
      </c>
      <c r="F79">
        <v>930</v>
      </c>
      <c r="G79" s="1" t="str">
        <f t="shared" si="4"/>
        <v>, '</v>
      </c>
      <c r="H79" t="s">
        <v>49</v>
      </c>
      <c r="I79" s="1" t="str">
        <f t="shared" si="1"/>
        <v>',</v>
      </c>
      <c r="J79" s="1">
        <v>205</v>
      </c>
      <c r="K79" s="1" t="str">
        <f t="shared" si="2"/>
        <v xml:space="preserve">, '1', </v>
      </c>
      <c r="L79">
        <v>25</v>
      </c>
      <c r="M79" s="1" t="str">
        <f t="shared" si="3"/>
        <v>);</v>
      </c>
    </row>
    <row r="80" spans="5:13" x14ac:dyDescent="0.25">
      <c r="E80" t="s">
        <v>89</v>
      </c>
      <c r="F80">
        <v>931</v>
      </c>
      <c r="G80" s="1" t="str">
        <f t="shared" si="4"/>
        <v>, '</v>
      </c>
      <c r="H80" t="s">
        <v>50</v>
      </c>
      <c r="I80" s="1" t="str">
        <f t="shared" si="1"/>
        <v>',</v>
      </c>
      <c r="J80" s="1">
        <v>205</v>
      </c>
      <c r="K80" s="1" t="str">
        <f t="shared" si="2"/>
        <v xml:space="preserve">, '1', </v>
      </c>
      <c r="L80">
        <v>30</v>
      </c>
      <c r="M80" s="1" t="str">
        <f t="shared" si="3"/>
        <v>);</v>
      </c>
    </row>
    <row r="81" spans="5:13" x14ac:dyDescent="0.25">
      <c r="E81" t="s">
        <v>89</v>
      </c>
      <c r="F81">
        <v>932</v>
      </c>
      <c r="G81" s="1" t="str">
        <f t="shared" si="4"/>
        <v>, '</v>
      </c>
      <c r="H81" t="s">
        <v>51</v>
      </c>
      <c r="I81" s="1" t="str">
        <f t="shared" si="1"/>
        <v>',</v>
      </c>
      <c r="J81" s="1">
        <v>205</v>
      </c>
      <c r="K81" s="1" t="str">
        <f t="shared" si="2"/>
        <v xml:space="preserve">, '1', </v>
      </c>
      <c r="L81">
        <v>25</v>
      </c>
      <c r="M81" s="1" t="str">
        <f t="shared" si="3"/>
        <v>);</v>
      </c>
    </row>
    <row r="82" spans="5:13" x14ac:dyDescent="0.25">
      <c r="E82" t="s">
        <v>89</v>
      </c>
      <c r="F82">
        <v>933</v>
      </c>
      <c r="G82" s="1" t="str">
        <f t="shared" si="4"/>
        <v>, '</v>
      </c>
      <c r="H82" t="s">
        <v>52</v>
      </c>
      <c r="I82" s="1" t="str">
        <f t="shared" si="1"/>
        <v>',</v>
      </c>
      <c r="J82" s="1">
        <v>205</v>
      </c>
      <c r="K82" s="1" t="str">
        <f t="shared" si="2"/>
        <v xml:space="preserve">, '1', </v>
      </c>
      <c r="L82">
        <v>25</v>
      </c>
      <c r="M82" s="1" t="str">
        <f t="shared" si="3"/>
        <v>);</v>
      </c>
    </row>
    <row r="83" spans="5:13" x14ac:dyDescent="0.25">
      <c r="E83" t="s">
        <v>89</v>
      </c>
      <c r="F83">
        <v>934</v>
      </c>
      <c r="G83" s="1" t="str">
        <f t="shared" si="4"/>
        <v>, '</v>
      </c>
      <c r="H83" t="s">
        <v>53</v>
      </c>
      <c r="I83" s="1" t="str">
        <f t="shared" si="1"/>
        <v>',</v>
      </c>
      <c r="J83" s="1">
        <v>205</v>
      </c>
      <c r="K83" s="1" t="str">
        <f t="shared" si="2"/>
        <v xml:space="preserve">, '1', </v>
      </c>
      <c r="L83">
        <v>30</v>
      </c>
      <c r="M83" s="1" t="str">
        <f t="shared" si="3"/>
        <v>);</v>
      </c>
    </row>
    <row r="84" spans="5:13" x14ac:dyDescent="0.25">
      <c r="E84" t="s">
        <v>89</v>
      </c>
      <c r="F84">
        <v>935</v>
      </c>
      <c r="G84" s="1" t="str">
        <f t="shared" si="4"/>
        <v>, '</v>
      </c>
      <c r="H84" t="s">
        <v>54</v>
      </c>
      <c r="I84" s="1" t="str">
        <f t="shared" si="1"/>
        <v>',</v>
      </c>
      <c r="J84" s="1">
        <v>205</v>
      </c>
      <c r="K84" s="1" t="str">
        <f t="shared" si="2"/>
        <v xml:space="preserve">, '1', </v>
      </c>
      <c r="L84">
        <v>25</v>
      </c>
      <c r="M84" s="1" t="str">
        <f t="shared" si="3"/>
        <v>);</v>
      </c>
    </row>
    <row r="85" spans="5:13" x14ac:dyDescent="0.25">
      <c r="E85" t="s">
        <v>89</v>
      </c>
      <c r="F85">
        <v>936</v>
      </c>
      <c r="G85" s="1" t="str">
        <f t="shared" si="4"/>
        <v>, '</v>
      </c>
      <c r="H85" t="s">
        <v>55</v>
      </c>
      <c r="I85" s="1" t="str">
        <f t="shared" si="1"/>
        <v>',</v>
      </c>
      <c r="J85" s="1">
        <v>205</v>
      </c>
      <c r="K85" s="1" t="str">
        <f t="shared" si="2"/>
        <v xml:space="preserve">, '1', </v>
      </c>
      <c r="L85">
        <v>25</v>
      </c>
      <c r="M85" s="1" t="str">
        <f t="shared" si="3"/>
        <v>);</v>
      </c>
    </row>
    <row r="86" spans="5:13" x14ac:dyDescent="0.25">
      <c r="E86" t="s">
        <v>89</v>
      </c>
      <c r="F86">
        <v>937</v>
      </c>
      <c r="G86" s="1" t="str">
        <f t="shared" si="4"/>
        <v>, '</v>
      </c>
      <c r="H86" t="s">
        <v>88</v>
      </c>
      <c r="I86" s="1" t="str">
        <f t="shared" si="1"/>
        <v>',</v>
      </c>
      <c r="J86" s="1">
        <v>205</v>
      </c>
      <c r="K86" s="1" t="str">
        <f t="shared" si="2"/>
        <v xml:space="preserve">, '1', </v>
      </c>
      <c r="L86">
        <v>25</v>
      </c>
      <c r="M86" s="1" t="str">
        <f t="shared" si="3"/>
        <v>);</v>
      </c>
    </row>
    <row r="87" spans="5:13" x14ac:dyDescent="0.25">
      <c r="E87" t="s">
        <v>89</v>
      </c>
      <c r="F87">
        <v>938</v>
      </c>
      <c r="G87" s="1" t="str">
        <f t="shared" si="4"/>
        <v>, '</v>
      </c>
      <c r="H87" t="s">
        <v>56</v>
      </c>
      <c r="I87" s="1" t="str">
        <f t="shared" si="1"/>
        <v>',</v>
      </c>
      <c r="J87" s="1">
        <v>205</v>
      </c>
      <c r="K87" s="1" t="str">
        <f t="shared" si="2"/>
        <v xml:space="preserve">, '1', </v>
      </c>
      <c r="L87">
        <v>25</v>
      </c>
      <c r="M87" s="1" t="str">
        <f t="shared" si="3"/>
        <v>);</v>
      </c>
    </row>
    <row r="88" spans="5:13" x14ac:dyDescent="0.25">
      <c r="E88" t="s">
        <v>89</v>
      </c>
      <c r="F88">
        <v>939</v>
      </c>
      <c r="G88" s="1" t="str">
        <f t="shared" si="4"/>
        <v>, '</v>
      </c>
      <c r="H88" t="s">
        <v>57</v>
      </c>
      <c r="I88" s="1" t="str">
        <f t="shared" si="1"/>
        <v>',</v>
      </c>
      <c r="J88" s="1">
        <v>205</v>
      </c>
      <c r="K88" s="1" t="str">
        <f t="shared" si="2"/>
        <v xml:space="preserve">, '1', </v>
      </c>
      <c r="L88">
        <v>25</v>
      </c>
      <c r="M88" s="1" t="str">
        <f t="shared" si="3"/>
        <v>);</v>
      </c>
    </row>
    <row r="89" spans="5:13" x14ac:dyDescent="0.25">
      <c r="E89" t="s">
        <v>89</v>
      </c>
      <c r="F89">
        <v>940</v>
      </c>
      <c r="G89" s="1" t="str">
        <f t="shared" si="4"/>
        <v>, '</v>
      </c>
      <c r="H89" t="s">
        <v>58</v>
      </c>
      <c r="I89" s="1" t="str">
        <f t="shared" ref="I89:I152" si="5">"',"</f>
        <v>',</v>
      </c>
      <c r="J89" s="1">
        <v>205</v>
      </c>
      <c r="K89" s="1" t="str">
        <f t="shared" ref="K89:K152" si="6">", '1', "</f>
        <v xml:space="preserve">, '1', </v>
      </c>
      <c r="L89">
        <v>25</v>
      </c>
      <c r="M89" s="1" t="str">
        <f t="shared" ref="M89:M152" si="7">");"</f>
        <v>);</v>
      </c>
    </row>
    <row r="90" spans="5:13" x14ac:dyDescent="0.25">
      <c r="E90" t="s">
        <v>89</v>
      </c>
      <c r="F90">
        <v>941</v>
      </c>
      <c r="G90" s="1" t="str">
        <f t="shared" si="4"/>
        <v>, '</v>
      </c>
      <c r="H90" t="s">
        <v>59</v>
      </c>
      <c r="I90" s="1" t="str">
        <f t="shared" si="5"/>
        <v>',</v>
      </c>
      <c r="J90" s="1">
        <v>205</v>
      </c>
      <c r="K90" s="1" t="str">
        <f t="shared" si="6"/>
        <v xml:space="preserve">, '1', </v>
      </c>
      <c r="L90">
        <v>25</v>
      </c>
      <c r="M90" s="1" t="str">
        <f t="shared" si="7"/>
        <v>);</v>
      </c>
    </row>
    <row r="91" spans="5:13" x14ac:dyDescent="0.25">
      <c r="E91" t="s">
        <v>89</v>
      </c>
      <c r="F91">
        <v>942</v>
      </c>
      <c r="G91" s="1" t="str">
        <f t="shared" si="4"/>
        <v>, '</v>
      </c>
      <c r="H91" t="s">
        <v>60</v>
      </c>
      <c r="I91" s="1" t="str">
        <f t="shared" si="5"/>
        <v>',</v>
      </c>
      <c r="J91" s="1">
        <v>205</v>
      </c>
      <c r="K91" s="1" t="str">
        <f t="shared" si="6"/>
        <v xml:space="preserve">, '1', </v>
      </c>
      <c r="L91">
        <v>25</v>
      </c>
      <c r="M91" s="1" t="str">
        <f t="shared" si="7"/>
        <v>);</v>
      </c>
    </row>
    <row r="92" spans="5:13" x14ac:dyDescent="0.25">
      <c r="E92" t="s">
        <v>89</v>
      </c>
      <c r="F92">
        <v>943</v>
      </c>
      <c r="G92" s="1" t="str">
        <f t="shared" si="4"/>
        <v>, '</v>
      </c>
      <c r="H92" t="s">
        <v>61</v>
      </c>
      <c r="I92" s="1" t="str">
        <f t="shared" si="5"/>
        <v>',</v>
      </c>
      <c r="J92" s="1">
        <v>205</v>
      </c>
      <c r="K92" s="1" t="str">
        <f t="shared" si="6"/>
        <v xml:space="preserve">, '1', </v>
      </c>
      <c r="L92">
        <v>25</v>
      </c>
      <c r="M92" s="1" t="str">
        <f t="shared" si="7"/>
        <v>);</v>
      </c>
    </row>
    <row r="93" spans="5:13" x14ac:dyDescent="0.25">
      <c r="E93" t="s">
        <v>89</v>
      </c>
      <c r="F93">
        <v>944</v>
      </c>
      <c r="G93" s="1" t="str">
        <f t="shared" si="4"/>
        <v>, '</v>
      </c>
      <c r="H93" t="s">
        <v>62</v>
      </c>
      <c r="I93" s="1" t="str">
        <f t="shared" si="5"/>
        <v>',</v>
      </c>
      <c r="J93" s="1">
        <v>205</v>
      </c>
      <c r="K93" s="1" t="str">
        <f t="shared" si="6"/>
        <v xml:space="preserve">, '1', </v>
      </c>
      <c r="L93">
        <v>30</v>
      </c>
      <c r="M93" s="1" t="str">
        <f t="shared" si="7"/>
        <v>);</v>
      </c>
    </row>
    <row r="94" spans="5:13" x14ac:dyDescent="0.25">
      <c r="E94" t="s">
        <v>89</v>
      </c>
      <c r="F94">
        <v>945</v>
      </c>
      <c r="G94" s="1" t="str">
        <f t="shared" si="4"/>
        <v>, '</v>
      </c>
      <c r="H94" t="s">
        <v>63</v>
      </c>
      <c r="I94" s="1" t="str">
        <f t="shared" si="5"/>
        <v>',</v>
      </c>
      <c r="J94" s="1">
        <v>205</v>
      </c>
      <c r="K94" s="1" t="str">
        <f t="shared" si="6"/>
        <v xml:space="preserve">, '1', </v>
      </c>
      <c r="L94">
        <v>30</v>
      </c>
      <c r="M94" s="1" t="str">
        <f t="shared" si="7"/>
        <v>);</v>
      </c>
    </row>
    <row r="95" spans="5:13" x14ac:dyDescent="0.25">
      <c r="E95" t="s">
        <v>89</v>
      </c>
      <c r="F95">
        <v>946</v>
      </c>
      <c r="G95" s="1" t="str">
        <f t="shared" si="4"/>
        <v>, '</v>
      </c>
      <c r="H95" t="s">
        <v>64</v>
      </c>
      <c r="I95" s="1" t="str">
        <f t="shared" si="5"/>
        <v>',</v>
      </c>
      <c r="J95" s="1">
        <v>205</v>
      </c>
      <c r="K95" s="1" t="str">
        <f t="shared" si="6"/>
        <v xml:space="preserve">, '1', </v>
      </c>
      <c r="L95">
        <v>30</v>
      </c>
      <c r="M95" s="1" t="str">
        <f t="shared" si="7"/>
        <v>);</v>
      </c>
    </row>
    <row r="96" spans="5:13" x14ac:dyDescent="0.25">
      <c r="E96" t="s">
        <v>89</v>
      </c>
      <c r="F96">
        <v>947</v>
      </c>
      <c r="G96" s="1" t="str">
        <f t="shared" si="4"/>
        <v>, '</v>
      </c>
      <c r="H96" t="s">
        <v>65</v>
      </c>
      <c r="I96" s="1" t="str">
        <f t="shared" si="5"/>
        <v>',</v>
      </c>
      <c r="J96" s="1">
        <v>205</v>
      </c>
      <c r="K96" s="1" t="str">
        <f t="shared" si="6"/>
        <v xml:space="preserve">, '1', </v>
      </c>
      <c r="L96">
        <v>30</v>
      </c>
      <c r="M96" s="1" t="str">
        <f t="shared" si="7"/>
        <v>);</v>
      </c>
    </row>
    <row r="97" spans="5:13" x14ac:dyDescent="0.25">
      <c r="E97" t="s">
        <v>89</v>
      </c>
      <c r="F97">
        <v>948</v>
      </c>
      <c r="G97" s="1" t="str">
        <f t="shared" si="4"/>
        <v>, '</v>
      </c>
      <c r="H97" t="s">
        <v>66</v>
      </c>
      <c r="I97" s="1" t="str">
        <f t="shared" si="5"/>
        <v>',</v>
      </c>
      <c r="J97" s="1">
        <v>205</v>
      </c>
      <c r="K97" s="1" t="str">
        <f t="shared" si="6"/>
        <v xml:space="preserve">, '1', </v>
      </c>
      <c r="L97">
        <v>30</v>
      </c>
      <c r="M97" s="1" t="str">
        <f t="shared" si="7"/>
        <v>);</v>
      </c>
    </row>
    <row r="98" spans="5:13" x14ac:dyDescent="0.25">
      <c r="E98" t="s">
        <v>89</v>
      </c>
      <c r="F98">
        <v>949</v>
      </c>
      <c r="G98" s="1" t="str">
        <f t="shared" si="4"/>
        <v>, '</v>
      </c>
      <c r="H98" t="s">
        <v>67</v>
      </c>
      <c r="I98" s="1" t="str">
        <f t="shared" si="5"/>
        <v>',</v>
      </c>
      <c r="J98" s="1">
        <v>205</v>
      </c>
      <c r="K98" s="1" t="str">
        <f t="shared" si="6"/>
        <v xml:space="preserve">, '1', </v>
      </c>
      <c r="L98">
        <v>30</v>
      </c>
      <c r="M98" s="1" t="str">
        <f t="shared" si="7"/>
        <v>);</v>
      </c>
    </row>
    <row r="99" spans="5:13" x14ac:dyDescent="0.25">
      <c r="E99" t="s">
        <v>89</v>
      </c>
      <c r="F99">
        <v>950</v>
      </c>
      <c r="G99" s="1" t="str">
        <f t="shared" si="4"/>
        <v>, '</v>
      </c>
      <c r="H99" t="s">
        <v>68</v>
      </c>
      <c r="I99" s="1" t="str">
        <f t="shared" si="5"/>
        <v>',</v>
      </c>
      <c r="J99" s="1">
        <v>205</v>
      </c>
      <c r="K99" s="1" t="str">
        <f t="shared" si="6"/>
        <v xml:space="preserve">, '1', </v>
      </c>
      <c r="L99">
        <v>25</v>
      </c>
      <c r="M99" s="1" t="str">
        <f t="shared" si="7"/>
        <v>);</v>
      </c>
    </row>
    <row r="100" spans="5:13" x14ac:dyDescent="0.25">
      <c r="E100" t="s">
        <v>89</v>
      </c>
      <c r="F100">
        <v>951</v>
      </c>
      <c r="G100" s="1" t="str">
        <f t="shared" si="4"/>
        <v>, '</v>
      </c>
      <c r="H100" t="s">
        <v>86</v>
      </c>
      <c r="I100" s="1" t="str">
        <f t="shared" si="5"/>
        <v>',</v>
      </c>
      <c r="J100" s="1">
        <v>205</v>
      </c>
      <c r="K100" s="1" t="str">
        <f t="shared" si="6"/>
        <v xml:space="preserve">, '1', </v>
      </c>
      <c r="L100">
        <v>30</v>
      </c>
      <c r="M100" s="1" t="str">
        <f t="shared" si="7"/>
        <v>);</v>
      </c>
    </row>
    <row r="101" spans="5:13" x14ac:dyDescent="0.25">
      <c r="E101" t="s">
        <v>89</v>
      </c>
      <c r="F101">
        <v>952</v>
      </c>
      <c r="G101" s="1" t="str">
        <f t="shared" si="4"/>
        <v>, '</v>
      </c>
      <c r="H101" t="s">
        <v>85</v>
      </c>
      <c r="I101" s="1" t="str">
        <f t="shared" si="5"/>
        <v>',</v>
      </c>
      <c r="J101" s="1">
        <v>205</v>
      </c>
      <c r="K101" s="1" t="str">
        <f t="shared" si="6"/>
        <v xml:space="preserve">, '1', </v>
      </c>
      <c r="L101">
        <v>25</v>
      </c>
      <c r="M101" s="1" t="str">
        <f t="shared" si="7"/>
        <v>);</v>
      </c>
    </row>
    <row r="102" spans="5:13" x14ac:dyDescent="0.25">
      <c r="E102" t="s">
        <v>89</v>
      </c>
      <c r="F102">
        <v>953</v>
      </c>
      <c r="G102" s="1" t="str">
        <f t="shared" si="4"/>
        <v>, '</v>
      </c>
      <c r="H102" t="s">
        <v>69</v>
      </c>
      <c r="I102" s="1" t="str">
        <f t="shared" si="5"/>
        <v>',</v>
      </c>
      <c r="J102" s="1">
        <v>205</v>
      </c>
      <c r="K102" s="1" t="str">
        <f t="shared" si="6"/>
        <v xml:space="preserve">, '1', </v>
      </c>
      <c r="L102">
        <v>25</v>
      </c>
      <c r="M102" s="1" t="str">
        <f t="shared" si="7"/>
        <v>);</v>
      </c>
    </row>
    <row r="103" spans="5:13" x14ac:dyDescent="0.25">
      <c r="E103" t="s">
        <v>89</v>
      </c>
      <c r="F103">
        <v>954</v>
      </c>
      <c r="G103" s="1" t="str">
        <f t="shared" si="4"/>
        <v>, '</v>
      </c>
      <c r="H103" t="s">
        <v>70</v>
      </c>
      <c r="I103" s="1" t="str">
        <f t="shared" si="5"/>
        <v>',</v>
      </c>
      <c r="J103" s="1">
        <v>205</v>
      </c>
      <c r="K103" s="1" t="str">
        <f t="shared" si="6"/>
        <v xml:space="preserve">, '1', </v>
      </c>
      <c r="L103">
        <v>30</v>
      </c>
      <c r="M103" s="1" t="str">
        <f t="shared" si="7"/>
        <v>);</v>
      </c>
    </row>
    <row r="104" spans="5:13" x14ac:dyDescent="0.25">
      <c r="E104" t="s">
        <v>89</v>
      </c>
      <c r="F104">
        <v>955</v>
      </c>
      <c r="G104" s="1" t="str">
        <f t="shared" si="4"/>
        <v>, '</v>
      </c>
      <c r="H104" t="s">
        <v>71</v>
      </c>
      <c r="I104" s="1" t="str">
        <f t="shared" si="5"/>
        <v>',</v>
      </c>
      <c r="J104" s="1">
        <v>205</v>
      </c>
      <c r="K104" s="1" t="str">
        <f t="shared" si="6"/>
        <v xml:space="preserve">, '1', </v>
      </c>
      <c r="L104">
        <v>30</v>
      </c>
      <c r="M104" s="1" t="str">
        <f t="shared" si="7"/>
        <v>);</v>
      </c>
    </row>
    <row r="105" spans="5:13" x14ac:dyDescent="0.25">
      <c r="E105" t="s">
        <v>89</v>
      </c>
      <c r="F105">
        <v>956</v>
      </c>
      <c r="G105" s="1" t="str">
        <f t="shared" si="4"/>
        <v>, '</v>
      </c>
      <c r="H105" t="s">
        <v>72</v>
      </c>
      <c r="I105" s="1" t="str">
        <f t="shared" si="5"/>
        <v>',</v>
      </c>
      <c r="J105" s="1">
        <v>205</v>
      </c>
      <c r="K105" s="1" t="str">
        <f t="shared" si="6"/>
        <v xml:space="preserve">, '1', </v>
      </c>
      <c r="L105">
        <v>30</v>
      </c>
      <c r="M105" s="1" t="str">
        <f t="shared" si="7"/>
        <v>);</v>
      </c>
    </row>
    <row r="106" spans="5:13" x14ac:dyDescent="0.25">
      <c r="E106" t="s">
        <v>89</v>
      </c>
      <c r="F106">
        <v>957</v>
      </c>
      <c r="G106" s="1" t="str">
        <f t="shared" si="4"/>
        <v>, '</v>
      </c>
      <c r="H106" t="s">
        <v>73</v>
      </c>
      <c r="I106" s="1" t="str">
        <f t="shared" si="5"/>
        <v>',</v>
      </c>
      <c r="J106" s="1">
        <v>205</v>
      </c>
      <c r="K106" s="1" t="str">
        <f t="shared" si="6"/>
        <v xml:space="preserve">, '1', </v>
      </c>
      <c r="L106">
        <v>30</v>
      </c>
      <c r="M106" s="1" t="str">
        <f t="shared" si="7"/>
        <v>);</v>
      </c>
    </row>
    <row r="107" spans="5:13" x14ac:dyDescent="0.25">
      <c r="E107" t="s">
        <v>89</v>
      </c>
      <c r="F107">
        <v>958</v>
      </c>
      <c r="G107" s="1" t="str">
        <f t="shared" si="4"/>
        <v>, '</v>
      </c>
      <c r="H107" t="s">
        <v>74</v>
      </c>
      <c r="I107" s="1" t="str">
        <f t="shared" si="5"/>
        <v>',</v>
      </c>
      <c r="J107" s="1">
        <v>205</v>
      </c>
      <c r="K107" s="1" t="str">
        <f t="shared" si="6"/>
        <v xml:space="preserve">, '1', </v>
      </c>
      <c r="L107">
        <v>30</v>
      </c>
      <c r="M107" s="1" t="str">
        <f t="shared" si="7"/>
        <v>);</v>
      </c>
    </row>
    <row r="108" spans="5:13" x14ac:dyDescent="0.25">
      <c r="E108" t="s">
        <v>89</v>
      </c>
      <c r="F108">
        <v>959</v>
      </c>
      <c r="G108" s="1" t="str">
        <f t="shared" si="4"/>
        <v>, '</v>
      </c>
      <c r="H108" t="s">
        <v>75</v>
      </c>
      <c r="I108" s="1" t="str">
        <f t="shared" si="5"/>
        <v>',</v>
      </c>
      <c r="J108" s="1">
        <v>205</v>
      </c>
      <c r="K108" s="1" t="str">
        <f t="shared" si="6"/>
        <v xml:space="preserve">, '1', </v>
      </c>
      <c r="L108">
        <v>30</v>
      </c>
      <c r="M108" s="1" t="str">
        <f t="shared" si="7"/>
        <v>);</v>
      </c>
    </row>
    <row r="109" spans="5:13" x14ac:dyDescent="0.25">
      <c r="E109" t="s">
        <v>89</v>
      </c>
      <c r="F109">
        <v>960</v>
      </c>
      <c r="G109" s="1" t="str">
        <f t="shared" si="4"/>
        <v>, '</v>
      </c>
      <c r="H109" t="s">
        <v>76</v>
      </c>
      <c r="I109" s="1" t="str">
        <f t="shared" si="5"/>
        <v>',</v>
      </c>
      <c r="J109" s="1">
        <v>205</v>
      </c>
      <c r="K109" s="1" t="str">
        <f t="shared" si="6"/>
        <v xml:space="preserve">, '1', </v>
      </c>
      <c r="L109">
        <v>30</v>
      </c>
      <c r="M109" s="1" t="str">
        <f t="shared" si="7"/>
        <v>);</v>
      </c>
    </row>
    <row r="110" spans="5:13" x14ac:dyDescent="0.25">
      <c r="E110" t="s">
        <v>89</v>
      </c>
      <c r="F110">
        <v>961</v>
      </c>
      <c r="G110" s="1" t="str">
        <f t="shared" si="4"/>
        <v>, '</v>
      </c>
      <c r="H110" t="s">
        <v>77</v>
      </c>
      <c r="I110" s="1" t="str">
        <f t="shared" si="5"/>
        <v>',</v>
      </c>
      <c r="J110" s="1">
        <v>205</v>
      </c>
      <c r="K110" s="1" t="str">
        <f t="shared" si="6"/>
        <v xml:space="preserve">, '1', </v>
      </c>
      <c r="L110">
        <v>30</v>
      </c>
      <c r="M110" s="1" t="str">
        <f t="shared" si="7"/>
        <v>);</v>
      </c>
    </row>
    <row r="111" spans="5:13" x14ac:dyDescent="0.25">
      <c r="E111" t="s">
        <v>89</v>
      </c>
      <c r="F111">
        <v>962</v>
      </c>
      <c r="G111" s="1" t="str">
        <f t="shared" ref="G111:G118" si="8">", '"</f>
        <v>, '</v>
      </c>
      <c r="H111" t="s">
        <v>78</v>
      </c>
      <c r="I111" s="1" t="str">
        <f t="shared" si="5"/>
        <v>',</v>
      </c>
      <c r="J111" s="1">
        <v>205</v>
      </c>
      <c r="K111" s="1" t="str">
        <f t="shared" si="6"/>
        <v xml:space="preserve">, '1', </v>
      </c>
      <c r="L111">
        <v>30</v>
      </c>
      <c r="M111" s="1" t="str">
        <f t="shared" si="7"/>
        <v>);</v>
      </c>
    </row>
    <row r="112" spans="5:13" x14ac:dyDescent="0.25">
      <c r="E112" t="s">
        <v>89</v>
      </c>
      <c r="F112">
        <v>963</v>
      </c>
      <c r="G112" s="1" t="str">
        <f t="shared" si="8"/>
        <v>, '</v>
      </c>
      <c r="H112" t="s">
        <v>79</v>
      </c>
      <c r="I112" s="1" t="str">
        <f t="shared" si="5"/>
        <v>',</v>
      </c>
      <c r="J112" s="1">
        <v>205</v>
      </c>
      <c r="K112" s="1" t="str">
        <f t="shared" si="6"/>
        <v xml:space="preserve">, '1', </v>
      </c>
      <c r="L112">
        <v>25</v>
      </c>
      <c r="M112" s="1" t="str">
        <f t="shared" si="7"/>
        <v>);</v>
      </c>
    </row>
    <row r="113" spans="5:13" x14ac:dyDescent="0.25">
      <c r="E113" t="s">
        <v>89</v>
      </c>
      <c r="F113">
        <v>964</v>
      </c>
      <c r="G113" s="1" t="str">
        <f t="shared" si="8"/>
        <v>, '</v>
      </c>
      <c r="H113" t="s">
        <v>80</v>
      </c>
      <c r="I113" s="1" t="str">
        <f t="shared" si="5"/>
        <v>',</v>
      </c>
      <c r="J113" s="1">
        <v>205</v>
      </c>
      <c r="K113" s="1" t="str">
        <f t="shared" si="6"/>
        <v xml:space="preserve">, '1', </v>
      </c>
      <c r="L113">
        <v>25</v>
      </c>
      <c r="M113" s="1" t="str">
        <f t="shared" si="7"/>
        <v>);</v>
      </c>
    </row>
    <row r="114" spans="5:13" x14ac:dyDescent="0.25">
      <c r="E114" t="s">
        <v>89</v>
      </c>
      <c r="F114">
        <v>965</v>
      </c>
      <c r="G114" s="1" t="str">
        <f t="shared" si="8"/>
        <v>, '</v>
      </c>
      <c r="H114" t="s">
        <v>87</v>
      </c>
      <c r="I114" s="1" t="str">
        <f t="shared" si="5"/>
        <v>',</v>
      </c>
      <c r="J114" s="1">
        <v>205</v>
      </c>
      <c r="K114" s="1" t="str">
        <f t="shared" si="6"/>
        <v xml:space="preserve">, '1', </v>
      </c>
      <c r="L114">
        <v>25</v>
      </c>
      <c r="M114" s="1" t="str">
        <f t="shared" si="7"/>
        <v>);</v>
      </c>
    </row>
    <row r="115" spans="5:13" x14ac:dyDescent="0.25">
      <c r="E115" t="s">
        <v>89</v>
      </c>
      <c r="F115">
        <v>966</v>
      </c>
      <c r="G115" s="1" t="str">
        <f t="shared" si="8"/>
        <v>, '</v>
      </c>
      <c r="H115" t="s">
        <v>81</v>
      </c>
      <c r="I115" s="1" t="str">
        <f t="shared" si="5"/>
        <v>',</v>
      </c>
      <c r="J115" s="1">
        <v>205</v>
      </c>
      <c r="K115" s="1" t="str">
        <f t="shared" si="6"/>
        <v xml:space="preserve">, '1', </v>
      </c>
      <c r="L115">
        <v>30</v>
      </c>
      <c r="M115" s="1" t="str">
        <f t="shared" si="7"/>
        <v>);</v>
      </c>
    </row>
    <row r="116" spans="5:13" x14ac:dyDescent="0.25">
      <c r="E116" t="s">
        <v>89</v>
      </c>
      <c r="F116">
        <v>967</v>
      </c>
      <c r="G116" s="1" t="str">
        <f t="shared" si="8"/>
        <v>, '</v>
      </c>
      <c r="H116" t="s">
        <v>82</v>
      </c>
      <c r="I116" s="1" t="str">
        <f t="shared" si="5"/>
        <v>',</v>
      </c>
      <c r="J116" s="1">
        <v>205</v>
      </c>
      <c r="K116" s="1" t="str">
        <f t="shared" si="6"/>
        <v xml:space="preserve">, '1', </v>
      </c>
      <c r="L116">
        <v>30</v>
      </c>
      <c r="M116" s="1" t="str">
        <f t="shared" si="7"/>
        <v>);</v>
      </c>
    </row>
    <row r="117" spans="5:13" x14ac:dyDescent="0.25">
      <c r="E117" t="s">
        <v>89</v>
      </c>
      <c r="F117">
        <v>968</v>
      </c>
      <c r="G117" s="1" t="str">
        <f t="shared" si="8"/>
        <v>, '</v>
      </c>
      <c r="H117" t="s">
        <v>83</v>
      </c>
      <c r="I117" s="1" t="str">
        <f t="shared" si="5"/>
        <v>',</v>
      </c>
      <c r="J117" s="1">
        <v>205</v>
      </c>
      <c r="K117" s="1" t="str">
        <f t="shared" si="6"/>
        <v xml:space="preserve">, '1', </v>
      </c>
      <c r="L117">
        <v>35</v>
      </c>
      <c r="M117" s="1" t="str">
        <f t="shared" si="7"/>
        <v>);</v>
      </c>
    </row>
    <row r="118" spans="5:13" x14ac:dyDescent="0.25">
      <c r="E118" t="s">
        <v>89</v>
      </c>
      <c r="F118">
        <v>969</v>
      </c>
      <c r="G118" s="1" t="str">
        <f t="shared" si="8"/>
        <v>, '</v>
      </c>
      <c r="H118" t="s">
        <v>84</v>
      </c>
      <c r="I118" s="1" t="str">
        <f t="shared" si="5"/>
        <v>',</v>
      </c>
      <c r="J118" s="1">
        <v>205</v>
      </c>
      <c r="K118" s="1" t="str">
        <f t="shared" si="6"/>
        <v xml:space="preserve">, '1', </v>
      </c>
      <c r="L118">
        <v>30</v>
      </c>
      <c r="M118" s="1" t="str">
        <f t="shared" si="7"/>
        <v>);</v>
      </c>
    </row>
    <row r="119" spans="5:13" x14ac:dyDescent="0.25">
      <c r="I119" s="1"/>
      <c r="K119" s="1"/>
      <c r="M119" s="1"/>
    </row>
    <row r="120" spans="5:13" x14ac:dyDescent="0.25">
      <c r="H120" t="str">
        <f>"--MIXCO"</f>
        <v>--MIXCO</v>
      </c>
      <c r="I120" s="1"/>
      <c r="K120" s="1"/>
      <c r="M120" s="1"/>
    </row>
    <row r="121" spans="5:13" x14ac:dyDescent="0.25">
      <c r="E121" t="s">
        <v>89</v>
      </c>
      <c r="F121">
        <v>1001</v>
      </c>
      <c r="G121" s="1" t="str">
        <f t="shared" ref="G121:G182" si="9">", '"</f>
        <v>, '</v>
      </c>
      <c r="H121" t="s">
        <v>20</v>
      </c>
      <c r="I121" s="1" t="str">
        <f t="shared" si="5"/>
        <v>',</v>
      </c>
      <c r="J121" s="1">
        <v>206</v>
      </c>
      <c r="K121" s="1" t="str">
        <f t="shared" si="6"/>
        <v xml:space="preserve">, '1', </v>
      </c>
      <c r="L121">
        <v>30</v>
      </c>
      <c r="M121" s="1" t="str">
        <f t="shared" si="7"/>
        <v>);</v>
      </c>
    </row>
    <row r="122" spans="5:13" x14ac:dyDescent="0.25">
      <c r="E122" t="s">
        <v>89</v>
      </c>
      <c r="F122">
        <v>1002</v>
      </c>
      <c r="G122" s="1" t="str">
        <f t="shared" si="9"/>
        <v>, '</v>
      </c>
      <c r="H122" t="s">
        <v>21</v>
      </c>
      <c r="I122" s="1" t="str">
        <f t="shared" si="5"/>
        <v>',</v>
      </c>
      <c r="J122" s="1">
        <v>206</v>
      </c>
      <c r="K122" s="1" t="str">
        <f t="shared" si="6"/>
        <v xml:space="preserve">, '1', </v>
      </c>
      <c r="L122">
        <v>30</v>
      </c>
      <c r="M122" s="1" t="str">
        <f t="shared" si="7"/>
        <v>);</v>
      </c>
    </row>
    <row r="123" spans="5:13" x14ac:dyDescent="0.25">
      <c r="E123" t="s">
        <v>89</v>
      </c>
      <c r="F123">
        <v>1003</v>
      </c>
      <c r="G123" s="1" t="str">
        <f t="shared" si="9"/>
        <v>, '</v>
      </c>
      <c r="H123" t="s">
        <v>22</v>
      </c>
      <c r="I123" s="1" t="str">
        <f t="shared" si="5"/>
        <v>',</v>
      </c>
      <c r="J123" s="1">
        <v>206</v>
      </c>
      <c r="K123" s="1" t="str">
        <f t="shared" si="6"/>
        <v xml:space="preserve">, '1', </v>
      </c>
      <c r="L123">
        <v>30</v>
      </c>
      <c r="M123" s="1" t="str">
        <f t="shared" si="7"/>
        <v>);</v>
      </c>
    </row>
    <row r="124" spans="5:13" x14ac:dyDescent="0.25">
      <c r="E124" t="s">
        <v>89</v>
      </c>
      <c r="F124">
        <v>1004</v>
      </c>
      <c r="G124" s="1" t="str">
        <f t="shared" si="9"/>
        <v>, '</v>
      </c>
      <c r="H124" t="s">
        <v>23</v>
      </c>
      <c r="I124" s="1" t="str">
        <f t="shared" si="5"/>
        <v>',</v>
      </c>
      <c r="J124" s="1">
        <v>206</v>
      </c>
      <c r="K124" s="1" t="str">
        <f t="shared" si="6"/>
        <v xml:space="preserve">, '1', </v>
      </c>
      <c r="L124">
        <v>30</v>
      </c>
      <c r="M124" s="1" t="str">
        <f t="shared" si="7"/>
        <v>);</v>
      </c>
    </row>
    <row r="125" spans="5:13" x14ac:dyDescent="0.25">
      <c r="E125" t="s">
        <v>89</v>
      </c>
      <c r="F125">
        <v>1005</v>
      </c>
      <c r="G125" s="1" t="str">
        <f t="shared" si="9"/>
        <v>, '</v>
      </c>
      <c r="H125" t="s">
        <v>24</v>
      </c>
      <c r="I125" s="1" t="str">
        <f t="shared" si="5"/>
        <v>',</v>
      </c>
      <c r="J125" s="1">
        <v>206</v>
      </c>
      <c r="K125" s="1" t="str">
        <f t="shared" si="6"/>
        <v xml:space="preserve">, '1', </v>
      </c>
      <c r="L125">
        <v>30</v>
      </c>
      <c r="M125" s="1" t="str">
        <f t="shared" si="7"/>
        <v>);</v>
      </c>
    </row>
    <row r="126" spans="5:13" x14ac:dyDescent="0.25">
      <c r="E126" t="s">
        <v>89</v>
      </c>
      <c r="F126">
        <v>1006</v>
      </c>
      <c r="G126" s="1" t="str">
        <f t="shared" si="9"/>
        <v>, '</v>
      </c>
      <c r="H126" t="s">
        <v>25</v>
      </c>
      <c r="I126" s="1" t="str">
        <f t="shared" si="5"/>
        <v>',</v>
      </c>
      <c r="J126" s="1">
        <v>206</v>
      </c>
      <c r="K126" s="1" t="str">
        <f t="shared" si="6"/>
        <v xml:space="preserve">, '1', </v>
      </c>
      <c r="L126">
        <v>30</v>
      </c>
      <c r="M126" s="1" t="str">
        <f t="shared" si="7"/>
        <v>);</v>
      </c>
    </row>
    <row r="127" spans="5:13" x14ac:dyDescent="0.25">
      <c r="E127" t="s">
        <v>89</v>
      </c>
      <c r="F127">
        <v>1007</v>
      </c>
      <c r="G127" s="1" t="str">
        <f t="shared" si="9"/>
        <v>, '</v>
      </c>
      <c r="H127" t="s">
        <v>26</v>
      </c>
      <c r="I127" s="1" t="str">
        <f t="shared" si="5"/>
        <v>',</v>
      </c>
      <c r="J127" s="1">
        <v>206</v>
      </c>
      <c r="K127" s="1" t="str">
        <f t="shared" si="6"/>
        <v xml:space="preserve">, '1', </v>
      </c>
      <c r="L127">
        <v>30</v>
      </c>
      <c r="M127" s="1" t="str">
        <f t="shared" si="7"/>
        <v>);</v>
      </c>
    </row>
    <row r="128" spans="5:13" x14ac:dyDescent="0.25">
      <c r="E128" t="s">
        <v>89</v>
      </c>
      <c r="F128">
        <v>1008</v>
      </c>
      <c r="G128" s="1" t="str">
        <f t="shared" si="9"/>
        <v>, '</v>
      </c>
      <c r="H128" t="s">
        <v>27</v>
      </c>
      <c r="I128" s="1" t="str">
        <f t="shared" si="5"/>
        <v>',</v>
      </c>
      <c r="J128" s="1">
        <v>206</v>
      </c>
      <c r="K128" s="1" t="str">
        <f t="shared" si="6"/>
        <v xml:space="preserve">, '1', </v>
      </c>
      <c r="L128">
        <v>30</v>
      </c>
      <c r="M128" s="1" t="str">
        <f t="shared" si="7"/>
        <v>);</v>
      </c>
    </row>
    <row r="129" spans="5:13" x14ac:dyDescent="0.25">
      <c r="E129" t="s">
        <v>89</v>
      </c>
      <c r="F129">
        <v>1009</v>
      </c>
      <c r="G129" s="1" t="str">
        <f t="shared" si="9"/>
        <v>, '</v>
      </c>
      <c r="H129" t="s">
        <v>28</v>
      </c>
      <c r="I129" s="1" t="str">
        <f t="shared" si="5"/>
        <v>',</v>
      </c>
      <c r="J129" s="1">
        <v>206</v>
      </c>
      <c r="K129" s="1" t="str">
        <f t="shared" si="6"/>
        <v xml:space="preserve">, '1', </v>
      </c>
      <c r="L129">
        <v>35</v>
      </c>
      <c r="M129" s="1" t="str">
        <f t="shared" si="7"/>
        <v>);</v>
      </c>
    </row>
    <row r="130" spans="5:13" x14ac:dyDescent="0.25">
      <c r="E130" t="s">
        <v>89</v>
      </c>
      <c r="F130">
        <v>1010</v>
      </c>
      <c r="G130" s="1" t="str">
        <f t="shared" si="9"/>
        <v>, '</v>
      </c>
      <c r="H130" t="s">
        <v>29</v>
      </c>
      <c r="I130" s="1" t="str">
        <f t="shared" si="5"/>
        <v>',</v>
      </c>
      <c r="J130" s="1">
        <v>206</v>
      </c>
      <c r="K130" s="1" t="str">
        <f t="shared" si="6"/>
        <v xml:space="preserve">, '1', </v>
      </c>
      <c r="L130">
        <v>30</v>
      </c>
      <c r="M130" s="1" t="str">
        <f t="shared" si="7"/>
        <v>);</v>
      </c>
    </row>
    <row r="131" spans="5:13" x14ac:dyDescent="0.25">
      <c r="E131" t="s">
        <v>89</v>
      </c>
      <c r="F131">
        <v>1011</v>
      </c>
      <c r="G131" s="1" t="str">
        <f t="shared" si="9"/>
        <v>, '</v>
      </c>
      <c r="H131" t="s">
        <v>30</v>
      </c>
      <c r="I131" s="1" t="str">
        <f t="shared" si="5"/>
        <v>',</v>
      </c>
      <c r="J131" s="1">
        <v>206</v>
      </c>
      <c r="K131" s="1" t="str">
        <f t="shared" si="6"/>
        <v xml:space="preserve">, '1', </v>
      </c>
      <c r="L131">
        <v>30</v>
      </c>
      <c r="M131" s="1" t="str">
        <f t="shared" si="7"/>
        <v>);</v>
      </c>
    </row>
    <row r="132" spans="5:13" x14ac:dyDescent="0.25">
      <c r="E132" t="s">
        <v>89</v>
      </c>
      <c r="F132">
        <v>1012</v>
      </c>
      <c r="G132" s="1" t="str">
        <f t="shared" si="9"/>
        <v>, '</v>
      </c>
      <c r="H132" t="s">
        <v>90</v>
      </c>
      <c r="I132" s="1" t="str">
        <f t="shared" si="5"/>
        <v>',</v>
      </c>
      <c r="J132" s="1">
        <v>206</v>
      </c>
      <c r="K132" s="1" t="str">
        <f t="shared" si="6"/>
        <v xml:space="preserve">, '1', </v>
      </c>
      <c r="L132">
        <v>30</v>
      </c>
      <c r="M132" s="1" t="str">
        <f t="shared" si="7"/>
        <v>);</v>
      </c>
    </row>
    <row r="133" spans="5:13" x14ac:dyDescent="0.25">
      <c r="E133" t="s">
        <v>89</v>
      </c>
      <c r="F133">
        <v>1013</v>
      </c>
      <c r="G133" s="1" t="str">
        <f t="shared" si="9"/>
        <v>, '</v>
      </c>
      <c r="H133" t="s">
        <v>91</v>
      </c>
      <c r="I133" s="1" t="str">
        <f t="shared" si="5"/>
        <v>',</v>
      </c>
      <c r="J133" s="1">
        <v>206</v>
      </c>
      <c r="K133" s="1" t="str">
        <f t="shared" si="6"/>
        <v xml:space="preserve">, '1', </v>
      </c>
      <c r="L133">
        <v>30</v>
      </c>
      <c r="M133" s="1" t="str">
        <f t="shared" si="7"/>
        <v>);</v>
      </c>
    </row>
    <row r="134" spans="5:13" x14ac:dyDescent="0.25">
      <c r="E134" t="s">
        <v>89</v>
      </c>
      <c r="F134">
        <v>1014</v>
      </c>
      <c r="G134" s="1" t="str">
        <f t="shared" si="9"/>
        <v>, '</v>
      </c>
      <c r="H134" t="s">
        <v>92</v>
      </c>
      <c r="I134" s="1" t="str">
        <f t="shared" si="5"/>
        <v>',</v>
      </c>
      <c r="J134" s="1">
        <v>206</v>
      </c>
      <c r="K134" s="1" t="str">
        <f t="shared" si="6"/>
        <v xml:space="preserve">, '1', </v>
      </c>
      <c r="L134">
        <v>30</v>
      </c>
      <c r="M134" s="1" t="str">
        <f t="shared" si="7"/>
        <v>);</v>
      </c>
    </row>
    <row r="135" spans="5:13" x14ac:dyDescent="0.25">
      <c r="E135" t="s">
        <v>89</v>
      </c>
      <c r="F135">
        <v>1015</v>
      </c>
      <c r="G135" s="1" t="str">
        <f t="shared" si="9"/>
        <v>, '</v>
      </c>
      <c r="H135" t="s">
        <v>93</v>
      </c>
      <c r="I135" s="1" t="str">
        <f t="shared" si="5"/>
        <v>',</v>
      </c>
      <c r="J135" s="1">
        <v>206</v>
      </c>
      <c r="K135" s="1" t="str">
        <f t="shared" si="6"/>
        <v xml:space="preserve">, '1', </v>
      </c>
      <c r="L135">
        <v>30</v>
      </c>
      <c r="M135" s="1" t="str">
        <f t="shared" si="7"/>
        <v>);</v>
      </c>
    </row>
    <row r="136" spans="5:13" x14ac:dyDescent="0.25">
      <c r="E136" t="s">
        <v>89</v>
      </c>
      <c r="F136">
        <v>1016</v>
      </c>
      <c r="G136" s="1" t="str">
        <f t="shared" si="9"/>
        <v>, '</v>
      </c>
      <c r="H136" t="s">
        <v>94</v>
      </c>
      <c r="I136" s="1" t="str">
        <f t="shared" si="5"/>
        <v>',</v>
      </c>
      <c r="J136" s="1">
        <v>206</v>
      </c>
      <c r="K136" s="1" t="str">
        <f t="shared" si="6"/>
        <v xml:space="preserve">, '1', </v>
      </c>
      <c r="L136">
        <v>30</v>
      </c>
      <c r="M136" s="1" t="str">
        <f t="shared" si="7"/>
        <v>);</v>
      </c>
    </row>
    <row r="137" spans="5:13" x14ac:dyDescent="0.25">
      <c r="E137" t="s">
        <v>89</v>
      </c>
      <c r="F137">
        <v>1017</v>
      </c>
      <c r="G137" s="1" t="str">
        <f t="shared" si="9"/>
        <v>, '</v>
      </c>
      <c r="H137" t="s">
        <v>95</v>
      </c>
      <c r="I137" s="1" t="str">
        <f t="shared" si="5"/>
        <v>',</v>
      </c>
      <c r="J137" s="1">
        <v>206</v>
      </c>
      <c r="K137" s="1" t="str">
        <f t="shared" si="6"/>
        <v xml:space="preserve">, '1', </v>
      </c>
      <c r="L137">
        <v>30</v>
      </c>
      <c r="M137" s="1" t="str">
        <f t="shared" si="7"/>
        <v>);</v>
      </c>
    </row>
    <row r="138" spans="5:13" x14ac:dyDescent="0.25">
      <c r="E138" t="s">
        <v>89</v>
      </c>
      <c r="F138">
        <v>1018</v>
      </c>
      <c r="G138" s="1" t="str">
        <f t="shared" si="9"/>
        <v>, '</v>
      </c>
      <c r="H138" t="s">
        <v>96</v>
      </c>
      <c r="I138" s="1" t="str">
        <f t="shared" si="5"/>
        <v>',</v>
      </c>
      <c r="J138" s="1">
        <v>206</v>
      </c>
      <c r="K138" s="1" t="str">
        <f t="shared" si="6"/>
        <v xml:space="preserve">, '1', </v>
      </c>
      <c r="L138">
        <v>30</v>
      </c>
      <c r="M138" s="1" t="str">
        <f t="shared" si="7"/>
        <v>);</v>
      </c>
    </row>
    <row r="139" spans="5:13" x14ac:dyDescent="0.25">
      <c r="E139" t="s">
        <v>89</v>
      </c>
      <c r="F139">
        <v>1019</v>
      </c>
      <c r="G139" s="1" t="str">
        <f t="shared" si="9"/>
        <v>, '</v>
      </c>
      <c r="H139" t="s">
        <v>97</v>
      </c>
      <c r="I139" s="1" t="str">
        <f t="shared" si="5"/>
        <v>',</v>
      </c>
      <c r="J139" s="1">
        <v>206</v>
      </c>
      <c r="K139" s="1" t="str">
        <f t="shared" si="6"/>
        <v xml:space="preserve">, '1', </v>
      </c>
      <c r="L139">
        <v>30</v>
      </c>
      <c r="M139" s="1" t="str">
        <f t="shared" si="7"/>
        <v>);</v>
      </c>
    </row>
    <row r="140" spans="5:13" x14ac:dyDescent="0.25">
      <c r="E140" t="s">
        <v>89</v>
      </c>
      <c r="F140">
        <v>1020</v>
      </c>
      <c r="G140" s="1" t="str">
        <f t="shared" si="9"/>
        <v>, '</v>
      </c>
      <c r="H140" t="s">
        <v>98</v>
      </c>
      <c r="I140" s="1" t="str">
        <f t="shared" si="5"/>
        <v>',</v>
      </c>
      <c r="J140" s="1">
        <v>206</v>
      </c>
      <c r="K140" s="1" t="str">
        <f t="shared" si="6"/>
        <v xml:space="preserve">, '1', </v>
      </c>
      <c r="L140">
        <v>30</v>
      </c>
      <c r="M140" s="1" t="str">
        <f t="shared" si="7"/>
        <v>);</v>
      </c>
    </row>
    <row r="141" spans="5:13" x14ac:dyDescent="0.25">
      <c r="E141" t="s">
        <v>89</v>
      </c>
      <c r="F141">
        <v>1021</v>
      </c>
      <c r="G141" s="1" t="str">
        <f t="shared" si="9"/>
        <v>, '</v>
      </c>
      <c r="H141" t="s">
        <v>99</v>
      </c>
      <c r="I141" s="1" t="str">
        <f t="shared" si="5"/>
        <v>',</v>
      </c>
      <c r="J141" s="1">
        <v>206</v>
      </c>
      <c r="K141" s="1" t="str">
        <f t="shared" si="6"/>
        <v xml:space="preserve">, '1', </v>
      </c>
      <c r="L141">
        <v>30</v>
      </c>
      <c r="M141" s="1" t="str">
        <f t="shared" si="7"/>
        <v>);</v>
      </c>
    </row>
    <row r="142" spans="5:13" x14ac:dyDescent="0.25">
      <c r="E142" t="s">
        <v>89</v>
      </c>
      <c r="F142">
        <v>1022</v>
      </c>
      <c r="G142" s="1" t="str">
        <f t="shared" si="9"/>
        <v>, '</v>
      </c>
      <c r="H142" t="s">
        <v>100</v>
      </c>
      <c r="I142" s="1" t="str">
        <f t="shared" si="5"/>
        <v>',</v>
      </c>
      <c r="J142" s="1">
        <v>206</v>
      </c>
      <c r="K142" s="1" t="str">
        <f t="shared" si="6"/>
        <v xml:space="preserve">, '1', </v>
      </c>
      <c r="L142">
        <v>30</v>
      </c>
      <c r="M142" s="1" t="str">
        <f t="shared" si="7"/>
        <v>);</v>
      </c>
    </row>
    <row r="143" spans="5:13" x14ac:dyDescent="0.25">
      <c r="E143" t="s">
        <v>89</v>
      </c>
      <c r="F143">
        <v>1023</v>
      </c>
      <c r="G143" s="1" t="str">
        <f t="shared" si="9"/>
        <v>, '</v>
      </c>
      <c r="H143" t="s">
        <v>101</v>
      </c>
      <c r="I143" s="1" t="str">
        <f t="shared" si="5"/>
        <v>',</v>
      </c>
      <c r="J143" s="1">
        <v>206</v>
      </c>
      <c r="K143" s="1" t="str">
        <f t="shared" si="6"/>
        <v xml:space="preserve">, '1', </v>
      </c>
      <c r="L143">
        <v>30</v>
      </c>
      <c r="M143" s="1" t="str">
        <f t="shared" si="7"/>
        <v>);</v>
      </c>
    </row>
    <row r="144" spans="5:13" x14ac:dyDescent="0.25">
      <c r="E144" t="s">
        <v>89</v>
      </c>
      <c r="F144">
        <v>1024</v>
      </c>
      <c r="G144" s="1" t="str">
        <f t="shared" si="9"/>
        <v>, '</v>
      </c>
      <c r="H144" t="s">
        <v>102</v>
      </c>
      <c r="I144" s="1" t="str">
        <f t="shared" si="5"/>
        <v>',</v>
      </c>
      <c r="J144" s="1">
        <v>206</v>
      </c>
      <c r="K144" s="1" t="str">
        <f t="shared" si="6"/>
        <v xml:space="preserve">, '1', </v>
      </c>
      <c r="L144">
        <v>30</v>
      </c>
      <c r="M144" s="1" t="str">
        <f t="shared" si="7"/>
        <v>);</v>
      </c>
    </row>
    <row r="145" spans="5:13" x14ac:dyDescent="0.25">
      <c r="E145" t="s">
        <v>89</v>
      </c>
      <c r="F145">
        <v>1025</v>
      </c>
      <c r="G145" s="1" t="str">
        <f t="shared" si="9"/>
        <v>, '</v>
      </c>
      <c r="H145" t="s">
        <v>103</v>
      </c>
      <c r="I145" s="1" t="str">
        <f t="shared" si="5"/>
        <v>',</v>
      </c>
      <c r="J145" s="1">
        <v>206</v>
      </c>
      <c r="K145" s="1" t="str">
        <f t="shared" si="6"/>
        <v xml:space="preserve">, '1', </v>
      </c>
      <c r="L145">
        <v>30</v>
      </c>
      <c r="M145" s="1" t="str">
        <f t="shared" si="7"/>
        <v>);</v>
      </c>
    </row>
    <row r="146" spans="5:13" x14ac:dyDescent="0.25">
      <c r="E146" t="s">
        <v>89</v>
      </c>
      <c r="F146">
        <v>1026</v>
      </c>
      <c r="G146" s="1" t="str">
        <f t="shared" si="9"/>
        <v>, '</v>
      </c>
      <c r="H146" t="s">
        <v>104</v>
      </c>
      <c r="I146" s="1" t="str">
        <f t="shared" si="5"/>
        <v>',</v>
      </c>
      <c r="J146" s="1">
        <v>206</v>
      </c>
      <c r="K146" s="1" t="str">
        <f t="shared" si="6"/>
        <v xml:space="preserve">, '1', </v>
      </c>
      <c r="L146">
        <v>30</v>
      </c>
      <c r="M146" s="1" t="str">
        <f t="shared" si="7"/>
        <v>);</v>
      </c>
    </row>
    <row r="147" spans="5:13" x14ac:dyDescent="0.25">
      <c r="E147" t="s">
        <v>89</v>
      </c>
      <c r="F147">
        <v>1027</v>
      </c>
      <c r="G147" s="1" t="str">
        <f t="shared" si="9"/>
        <v>, '</v>
      </c>
      <c r="H147" t="s">
        <v>105</v>
      </c>
      <c r="I147" s="1" t="str">
        <f t="shared" si="5"/>
        <v>',</v>
      </c>
      <c r="J147" s="1">
        <v>206</v>
      </c>
      <c r="K147" s="1" t="str">
        <f t="shared" si="6"/>
        <v xml:space="preserve">, '1', </v>
      </c>
      <c r="L147">
        <v>30</v>
      </c>
      <c r="M147" s="1" t="str">
        <f t="shared" si="7"/>
        <v>);</v>
      </c>
    </row>
    <row r="148" spans="5:13" x14ac:dyDescent="0.25">
      <c r="E148" t="s">
        <v>89</v>
      </c>
      <c r="F148">
        <v>1028</v>
      </c>
      <c r="G148" s="1" t="str">
        <f t="shared" si="9"/>
        <v>, '</v>
      </c>
      <c r="H148" t="s">
        <v>106</v>
      </c>
      <c r="I148" s="1" t="str">
        <f t="shared" si="5"/>
        <v>',</v>
      </c>
      <c r="J148" s="1">
        <v>206</v>
      </c>
      <c r="K148" s="1" t="str">
        <f t="shared" si="6"/>
        <v xml:space="preserve">, '1', </v>
      </c>
      <c r="L148">
        <v>30</v>
      </c>
      <c r="M148" s="1" t="str">
        <f t="shared" si="7"/>
        <v>);</v>
      </c>
    </row>
    <row r="149" spans="5:13" x14ac:dyDescent="0.25">
      <c r="E149" t="s">
        <v>89</v>
      </c>
      <c r="F149">
        <v>1029</v>
      </c>
      <c r="G149" s="1" t="str">
        <f t="shared" si="9"/>
        <v>, '</v>
      </c>
      <c r="H149" t="s">
        <v>107</v>
      </c>
      <c r="I149" s="1" t="str">
        <f t="shared" si="5"/>
        <v>',</v>
      </c>
      <c r="J149" s="1">
        <v>206</v>
      </c>
      <c r="K149" s="1" t="str">
        <f t="shared" si="6"/>
        <v xml:space="preserve">, '1', </v>
      </c>
      <c r="L149">
        <v>30</v>
      </c>
      <c r="M149" s="1" t="str">
        <f t="shared" si="7"/>
        <v>);</v>
      </c>
    </row>
    <row r="150" spans="5:13" x14ac:dyDescent="0.25">
      <c r="E150" t="s">
        <v>89</v>
      </c>
      <c r="F150">
        <v>1030</v>
      </c>
      <c r="G150" s="1" t="str">
        <f t="shared" si="9"/>
        <v>, '</v>
      </c>
      <c r="H150" t="s">
        <v>108</v>
      </c>
      <c r="I150" s="1" t="str">
        <f t="shared" si="5"/>
        <v>',</v>
      </c>
      <c r="J150" s="1">
        <v>206</v>
      </c>
      <c r="K150" s="1" t="str">
        <f t="shared" si="6"/>
        <v xml:space="preserve">, '1', </v>
      </c>
      <c r="L150">
        <v>30</v>
      </c>
      <c r="M150" s="1" t="str">
        <f t="shared" si="7"/>
        <v>);</v>
      </c>
    </row>
    <row r="151" spans="5:13" x14ac:dyDescent="0.25">
      <c r="E151" t="s">
        <v>89</v>
      </c>
      <c r="F151">
        <v>1031</v>
      </c>
      <c r="G151" s="1" t="str">
        <f t="shared" si="9"/>
        <v>, '</v>
      </c>
      <c r="H151" t="s">
        <v>109</v>
      </c>
      <c r="I151" s="1" t="str">
        <f t="shared" si="5"/>
        <v>',</v>
      </c>
      <c r="J151" s="1">
        <v>206</v>
      </c>
      <c r="K151" s="1" t="str">
        <f t="shared" si="6"/>
        <v xml:space="preserve">, '1', </v>
      </c>
      <c r="L151">
        <v>30</v>
      </c>
      <c r="M151" s="1" t="str">
        <f t="shared" si="7"/>
        <v>);</v>
      </c>
    </row>
    <row r="152" spans="5:13" x14ac:dyDescent="0.25">
      <c r="E152" t="s">
        <v>89</v>
      </c>
      <c r="F152">
        <v>1032</v>
      </c>
      <c r="G152" s="1" t="str">
        <f t="shared" si="9"/>
        <v>, '</v>
      </c>
      <c r="H152" t="s">
        <v>110</v>
      </c>
      <c r="I152" s="1" t="str">
        <f t="shared" si="5"/>
        <v>',</v>
      </c>
      <c r="J152" s="1">
        <v>206</v>
      </c>
      <c r="K152" s="1" t="str">
        <f t="shared" si="6"/>
        <v xml:space="preserve">, '1', </v>
      </c>
      <c r="L152">
        <v>30</v>
      </c>
      <c r="M152" s="1" t="str">
        <f t="shared" si="7"/>
        <v>);</v>
      </c>
    </row>
    <row r="153" spans="5:13" x14ac:dyDescent="0.25">
      <c r="E153" t="s">
        <v>89</v>
      </c>
      <c r="F153">
        <v>1033</v>
      </c>
      <c r="G153" s="1" t="str">
        <f t="shared" si="9"/>
        <v>, '</v>
      </c>
      <c r="H153" t="s">
        <v>111</v>
      </c>
      <c r="I153" s="1" t="str">
        <f t="shared" ref="I153:I216" si="10">"',"</f>
        <v>',</v>
      </c>
      <c r="J153" s="1">
        <v>206</v>
      </c>
      <c r="K153" s="1" t="str">
        <f t="shared" ref="K153:K216" si="11">", '1', "</f>
        <v xml:space="preserve">, '1', </v>
      </c>
      <c r="L153">
        <v>30</v>
      </c>
      <c r="M153" s="1" t="str">
        <f t="shared" ref="M153:M216" si="12">");"</f>
        <v>);</v>
      </c>
    </row>
    <row r="154" spans="5:13" x14ac:dyDescent="0.25">
      <c r="E154" t="s">
        <v>89</v>
      </c>
      <c r="F154">
        <v>1034</v>
      </c>
      <c r="G154" s="1" t="str">
        <f t="shared" si="9"/>
        <v>, '</v>
      </c>
      <c r="H154" t="s">
        <v>112</v>
      </c>
      <c r="I154" s="1" t="str">
        <f t="shared" si="10"/>
        <v>',</v>
      </c>
      <c r="J154" s="1">
        <v>206</v>
      </c>
      <c r="K154" s="1" t="str">
        <f t="shared" si="11"/>
        <v xml:space="preserve">, '1', </v>
      </c>
      <c r="L154">
        <v>30</v>
      </c>
      <c r="M154" s="1" t="str">
        <f t="shared" si="12"/>
        <v>);</v>
      </c>
    </row>
    <row r="155" spans="5:13" x14ac:dyDescent="0.25">
      <c r="E155" t="s">
        <v>89</v>
      </c>
      <c r="F155">
        <v>1035</v>
      </c>
      <c r="G155" s="1" t="str">
        <f t="shared" si="9"/>
        <v>, '</v>
      </c>
      <c r="H155" t="s">
        <v>113</v>
      </c>
      <c r="I155" s="1" t="str">
        <f t="shared" si="10"/>
        <v>',</v>
      </c>
      <c r="J155" s="1">
        <v>206</v>
      </c>
      <c r="K155" s="1" t="str">
        <f t="shared" si="11"/>
        <v xml:space="preserve">, '1', </v>
      </c>
      <c r="L155">
        <v>30</v>
      </c>
      <c r="M155" s="1" t="str">
        <f t="shared" si="12"/>
        <v>);</v>
      </c>
    </row>
    <row r="156" spans="5:13" x14ac:dyDescent="0.25">
      <c r="E156" t="s">
        <v>89</v>
      </c>
      <c r="F156">
        <v>1036</v>
      </c>
      <c r="G156" s="1" t="str">
        <f t="shared" si="9"/>
        <v>, '</v>
      </c>
      <c r="H156" t="s">
        <v>114</v>
      </c>
      <c r="I156" s="1" t="str">
        <f t="shared" si="10"/>
        <v>',</v>
      </c>
      <c r="J156" s="1">
        <v>206</v>
      </c>
      <c r="K156" s="1" t="str">
        <f t="shared" si="11"/>
        <v xml:space="preserve">, '1', </v>
      </c>
      <c r="L156">
        <v>30</v>
      </c>
      <c r="M156" s="1" t="str">
        <f t="shared" si="12"/>
        <v>);</v>
      </c>
    </row>
    <row r="157" spans="5:13" x14ac:dyDescent="0.25">
      <c r="E157" t="s">
        <v>89</v>
      </c>
      <c r="F157">
        <v>1037</v>
      </c>
      <c r="G157" s="1" t="str">
        <f t="shared" si="9"/>
        <v>, '</v>
      </c>
      <c r="H157" t="s">
        <v>115</v>
      </c>
      <c r="I157" s="1" t="str">
        <f t="shared" si="10"/>
        <v>',</v>
      </c>
      <c r="J157" s="1">
        <v>206</v>
      </c>
      <c r="K157" s="1" t="str">
        <f t="shared" si="11"/>
        <v xml:space="preserve">, '1', </v>
      </c>
      <c r="L157">
        <v>30</v>
      </c>
      <c r="M157" s="1" t="str">
        <f t="shared" si="12"/>
        <v>);</v>
      </c>
    </row>
    <row r="158" spans="5:13" x14ac:dyDescent="0.25">
      <c r="E158" t="s">
        <v>89</v>
      </c>
      <c r="F158">
        <v>1038</v>
      </c>
      <c r="G158" s="1" t="str">
        <f t="shared" si="9"/>
        <v>, '</v>
      </c>
      <c r="H158" t="s">
        <v>116</v>
      </c>
      <c r="I158" s="1" t="str">
        <f t="shared" si="10"/>
        <v>',</v>
      </c>
      <c r="J158" s="1">
        <v>206</v>
      </c>
      <c r="K158" s="1" t="str">
        <f t="shared" si="11"/>
        <v xml:space="preserve">, '1', </v>
      </c>
      <c r="L158">
        <v>30</v>
      </c>
      <c r="M158" s="1" t="str">
        <f t="shared" si="12"/>
        <v>);</v>
      </c>
    </row>
    <row r="159" spans="5:13" x14ac:dyDescent="0.25">
      <c r="E159" t="s">
        <v>89</v>
      </c>
      <c r="F159">
        <v>1039</v>
      </c>
      <c r="G159" s="1" t="str">
        <f t="shared" si="9"/>
        <v>, '</v>
      </c>
      <c r="H159" t="s">
        <v>6</v>
      </c>
      <c r="I159" s="1" t="str">
        <f t="shared" si="10"/>
        <v>',</v>
      </c>
      <c r="J159" s="1">
        <v>206</v>
      </c>
      <c r="K159" s="1" t="str">
        <f t="shared" si="11"/>
        <v xml:space="preserve">, '1', </v>
      </c>
      <c r="L159">
        <v>30</v>
      </c>
      <c r="M159" s="1" t="str">
        <f t="shared" si="12"/>
        <v>);</v>
      </c>
    </row>
    <row r="160" spans="5:13" x14ac:dyDescent="0.25">
      <c r="E160" t="s">
        <v>89</v>
      </c>
      <c r="F160">
        <v>1040</v>
      </c>
      <c r="G160" s="1" t="str">
        <f t="shared" si="9"/>
        <v>, '</v>
      </c>
      <c r="H160" t="s">
        <v>117</v>
      </c>
      <c r="I160" s="1" t="str">
        <f t="shared" si="10"/>
        <v>',</v>
      </c>
      <c r="J160" s="1">
        <v>206</v>
      </c>
      <c r="K160" s="1" t="str">
        <f t="shared" si="11"/>
        <v xml:space="preserve">, '1', </v>
      </c>
      <c r="L160">
        <v>30</v>
      </c>
      <c r="M160" s="1" t="str">
        <f t="shared" si="12"/>
        <v>);</v>
      </c>
    </row>
    <row r="161" spans="5:13" x14ac:dyDescent="0.25">
      <c r="E161" t="s">
        <v>89</v>
      </c>
      <c r="F161">
        <v>1041</v>
      </c>
      <c r="G161" s="1" t="str">
        <f t="shared" si="9"/>
        <v>, '</v>
      </c>
      <c r="H161" t="s">
        <v>118</v>
      </c>
      <c r="I161" s="1" t="str">
        <f t="shared" si="10"/>
        <v>',</v>
      </c>
      <c r="J161" s="1">
        <v>206</v>
      </c>
      <c r="K161" s="1" t="str">
        <f t="shared" si="11"/>
        <v xml:space="preserve">, '1', </v>
      </c>
      <c r="L161">
        <v>30</v>
      </c>
      <c r="M161" s="1" t="str">
        <f t="shared" si="12"/>
        <v>);</v>
      </c>
    </row>
    <row r="162" spans="5:13" x14ac:dyDescent="0.25">
      <c r="E162" t="s">
        <v>89</v>
      </c>
      <c r="F162">
        <v>1042</v>
      </c>
      <c r="G162" s="1" t="str">
        <f t="shared" si="9"/>
        <v>, '</v>
      </c>
      <c r="H162" t="s">
        <v>119</v>
      </c>
      <c r="I162" s="1" t="str">
        <f t="shared" si="10"/>
        <v>',</v>
      </c>
      <c r="J162" s="1">
        <v>206</v>
      </c>
      <c r="K162" s="1" t="str">
        <f t="shared" si="11"/>
        <v xml:space="preserve">, '1', </v>
      </c>
      <c r="L162">
        <v>30</v>
      </c>
      <c r="M162" s="1" t="str">
        <f t="shared" si="12"/>
        <v>);</v>
      </c>
    </row>
    <row r="163" spans="5:13" x14ac:dyDescent="0.25">
      <c r="E163" t="s">
        <v>89</v>
      </c>
      <c r="F163">
        <v>1043</v>
      </c>
      <c r="G163" s="1" t="str">
        <f t="shared" si="9"/>
        <v>, '</v>
      </c>
      <c r="H163" t="s">
        <v>120</v>
      </c>
      <c r="I163" s="1" t="str">
        <f t="shared" si="10"/>
        <v>',</v>
      </c>
      <c r="J163" s="1">
        <v>206</v>
      </c>
      <c r="K163" s="1" t="str">
        <f t="shared" si="11"/>
        <v xml:space="preserve">, '1', </v>
      </c>
      <c r="L163">
        <v>30</v>
      </c>
      <c r="M163" s="1" t="str">
        <f t="shared" si="12"/>
        <v>);</v>
      </c>
    </row>
    <row r="164" spans="5:13" x14ac:dyDescent="0.25">
      <c r="E164" t="s">
        <v>89</v>
      </c>
      <c r="F164">
        <v>1044</v>
      </c>
      <c r="G164" s="1" t="str">
        <f t="shared" si="9"/>
        <v>, '</v>
      </c>
      <c r="H164" t="s">
        <v>121</v>
      </c>
      <c r="I164" s="1" t="str">
        <f t="shared" si="10"/>
        <v>',</v>
      </c>
      <c r="J164" s="1">
        <v>206</v>
      </c>
      <c r="K164" s="1" t="str">
        <f t="shared" si="11"/>
        <v xml:space="preserve">, '1', </v>
      </c>
      <c r="L164">
        <v>30</v>
      </c>
      <c r="M164" s="1" t="str">
        <f t="shared" si="12"/>
        <v>);</v>
      </c>
    </row>
    <row r="165" spans="5:13" x14ac:dyDescent="0.25">
      <c r="E165" t="s">
        <v>89</v>
      </c>
      <c r="F165">
        <v>1045</v>
      </c>
      <c r="G165" s="1" t="str">
        <f t="shared" si="9"/>
        <v>, '</v>
      </c>
      <c r="H165" t="s">
        <v>122</v>
      </c>
      <c r="I165" s="1" t="str">
        <f t="shared" si="10"/>
        <v>',</v>
      </c>
      <c r="J165" s="1">
        <v>206</v>
      </c>
      <c r="K165" s="1" t="str">
        <f t="shared" si="11"/>
        <v xml:space="preserve">, '1', </v>
      </c>
      <c r="L165">
        <v>30</v>
      </c>
      <c r="M165" s="1" t="str">
        <f t="shared" si="12"/>
        <v>);</v>
      </c>
    </row>
    <row r="166" spans="5:13" x14ac:dyDescent="0.25">
      <c r="E166" t="s">
        <v>89</v>
      </c>
      <c r="F166">
        <v>1046</v>
      </c>
      <c r="G166" s="1" t="str">
        <f t="shared" si="9"/>
        <v>, '</v>
      </c>
      <c r="H166" t="s">
        <v>123</v>
      </c>
      <c r="I166" s="1" t="str">
        <f t="shared" si="10"/>
        <v>',</v>
      </c>
      <c r="J166" s="1">
        <v>206</v>
      </c>
      <c r="K166" s="1" t="str">
        <f t="shared" si="11"/>
        <v xml:space="preserve">, '1', </v>
      </c>
      <c r="L166">
        <v>30</v>
      </c>
      <c r="M166" s="1" t="str">
        <f t="shared" si="12"/>
        <v>);</v>
      </c>
    </row>
    <row r="167" spans="5:13" x14ac:dyDescent="0.25">
      <c r="E167" t="s">
        <v>89</v>
      </c>
      <c r="F167">
        <v>1047</v>
      </c>
      <c r="G167" s="1" t="str">
        <f t="shared" si="9"/>
        <v>, '</v>
      </c>
      <c r="H167" t="s">
        <v>124</v>
      </c>
      <c r="I167" s="1" t="str">
        <f t="shared" si="10"/>
        <v>',</v>
      </c>
      <c r="J167" s="1">
        <v>206</v>
      </c>
      <c r="K167" s="1" t="str">
        <f t="shared" si="11"/>
        <v xml:space="preserve">, '1', </v>
      </c>
      <c r="L167">
        <v>30</v>
      </c>
      <c r="M167" s="1" t="str">
        <f t="shared" si="12"/>
        <v>);</v>
      </c>
    </row>
    <row r="168" spans="5:13" x14ac:dyDescent="0.25">
      <c r="E168" t="s">
        <v>89</v>
      </c>
      <c r="F168">
        <v>1048</v>
      </c>
      <c r="G168" s="1" t="str">
        <f t="shared" si="9"/>
        <v>, '</v>
      </c>
      <c r="H168" t="s">
        <v>125</v>
      </c>
      <c r="I168" s="1" t="str">
        <f t="shared" si="10"/>
        <v>',</v>
      </c>
      <c r="J168" s="1">
        <v>206</v>
      </c>
      <c r="K168" s="1" t="str">
        <f t="shared" si="11"/>
        <v xml:space="preserve">, '1', </v>
      </c>
      <c r="L168">
        <v>30</v>
      </c>
      <c r="M168" s="1" t="str">
        <f t="shared" si="12"/>
        <v>);</v>
      </c>
    </row>
    <row r="169" spans="5:13" x14ac:dyDescent="0.25">
      <c r="E169" t="s">
        <v>89</v>
      </c>
      <c r="F169">
        <v>1049</v>
      </c>
      <c r="G169" s="1" t="str">
        <f t="shared" si="9"/>
        <v>, '</v>
      </c>
      <c r="H169" t="s">
        <v>126</v>
      </c>
      <c r="I169" s="1" t="str">
        <f t="shared" si="10"/>
        <v>',</v>
      </c>
      <c r="J169" s="1">
        <v>206</v>
      </c>
      <c r="K169" s="1" t="str">
        <f t="shared" si="11"/>
        <v xml:space="preserve">, '1', </v>
      </c>
      <c r="L169">
        <v>30</v>
      </c>
      <c r="M169" s="1" t="str">
        <f t="shared" si="12"/>
        <v>);</v>
      </c>
    </row>
    <row r="170" spans="5:13" x14ac:dyDescent="0.25">
      <c r="E170" t="s">
        <v>89</v>
      </c>
      <c r="F170">
        <v>1050</v>
      </c>
      <c r="G170" s="1" t="str">
        <f t="shared" si="9"/>
        <v>, '</v>
      </c>
      <c r="H170" t="s">
        <v>127</v>
      </c>
      <c r="I170" s="1" t="str">
        <f t="shared" si="10"/>
        <v>',</v>
      </c>
      <c r="J170" s="1">
        <v>206</v>
      </c>
      <c r="K170" s="1" t="str">
        <f t="shared" si="11"/>
        <v xml:space="preserve">, '1', </v>
      </c>
      <c r="L170">
        <v>30</v>
      </c>
      <c r="M170" s="1" t="str">
        <f t="shared" si="12"/>
        <v>);</v>
      </c>
    </row>
    <row r="171" spans="5:13" x14ac:dyDescent="0.25">
      <c r="E171" t="s">
        <v>89</v>
      </c>
      <c r="F171">
        <v>1051</v>
      </c>
      <c r="G171" s="1" t="str">
        <f t="shared" si="9"/>
        <v>, '</v>
      </c>
      <c r="H171" t="s">
        <v>128</v>
      </c>
      <c r="I171" s="1" t="str">
        <f t="shared" si="10"/>
        <v>',</v>
      </c>
      <c r="J171" s="1">
        <v>206</v>
      </c>
      <c r="K171" s="1" t="str">
        <f t="shared" si="11"/>
        <v xml:space="preserve">, '1', </v>
      </c>
      <c r="L171">
        <v>30</v>
      </c>
      <c r="M171" s="1" t="str">
        <f t="shared" si="12"/>
        <v>);</v>
      </c>
    </row>
    <row r="172" spans="5:13" x14ac:dyDescent="0.25">
      <c r="E172" t="s">
        <v>89</v>
      </c>
      <c r="F172">
        <v>1052</v>
      </c>
      <c r="G172" s="1" t="str">
        <f t="shared" si="9"/>
        <v>, '</v>
      </c>
      <c r="H172" t="s">
        <v>129</v>
      </c>
      <c r="I172" s="1" t="str">
        <f t="shared" si="10"/>
        <v>',</v>
      </c>
      <c r="J172" s="1">
        <v>206</v>
      </c>
      <c r="K172" s="1" t="str">
        <f t="shared" si="11"/>
        <v xml:space="preserve">, '1', </v>
      </c>
      <c r="L172">
        <v>30</v>
      </c>
      <c r="M172" s="1" t="str">
        <f t="shared" si="12"/>
        <v>);</v>
      </c>
    </row>
    <row r="173" spans="5:13" x14ac:dyDescent="0.25">
      <c r="E173" t="s">
        <v>89</v>
      </c>
      <c r="F173">
        <v>1053</v>
      </c>
      <c r="G173" s="1" t="str">
        <f t="shared" si="9"/>
        <v>, '</v>
      </c>
      <c r="H173" t="s">
        <v>130</v>
      </c>
      <c r="I173" s="1" t="str">
        <f t="shared" si="10"/>
        <v>',</v>
      </c>
      <c r="J173" s="1">
        <v>206</v>
      </c>
      <c r="K173" s="1" t="str">
        <f t="shared" si="11"/>
        <v xml:space="preserve">, '1', </v>
      </c>
      <c r="L173">
        <v>30</v>
      </c>
      <c r="M173" s="1" t="str">
        <f t="shared" si="12"/>
        <v>);</v>
      </c>
    </row>
    <row r="174" spans="5:13" x14ac:dyDescent="0.25">
      <c r="E174" t="s">
        <v>89</v>
      </c>
      <c r="F174">
        <v>1054</v>
      </c>
      <c r="G174" s="1" t="str">
        <f t="shared" si="9"/>
        <v>, '</v>
      </c>
      <c r="H174" t="s">
        <v>131</v>
      </c>
      <c r="I174" s="1" t="str">
        <f t="shared" si="10"/>
        <v>',</v>
      </c>
      <c r="J174" s="1">
        <v>206</v>
      </c>
      <c r="K174" s="1" t="str">
        <f t="shared" si="11"/>
        <v xml:space="preserve">, '1', </v>
      </c>
      <c r="L174">
        <v>30</v>
      </c>
      <c r="M174" s="1" t="str">
        <f t="shared" si="12"/>
        <v>);</v>
      </c>
    </row>
    <row r="175" spans="5:13" x14ac:dyDescent="0.25">
      <c r="E175" t="s">
        <v>89</v>
      </c>
      <c r="F175">
        <v>1055</v>
      </c>
      <c r="G175" s="1" t="str">
        <f t="shared" si="9"/>
        <v>, '</v>
      </c>
      <c r="H175" t="s">
        <v>132</v>
      </c>
      <c r="I175" s="1" t="str">
        <f t="shared" si="10"/>
        <v>',</v>
      </c>
      <c r="J175" s="1">
        <v>206</v>
      </c>
      <c r="K175" s="1" t="str">
        <f t="shared" si="11"/>
        <v xml:space="preserve">, '1', </v>
      </c>
      <c r="L175">
        <v>30</v>
      </c>
      <c r="M175" s="1" t="str">
        <f t="shared" si="12"/>
        <v>);</v>
      </c>
    </row>
    <row r="176" spans="5:13" x14ac:dyDescent="0.25">
      <c r="E176" t="s">
        <v>89</v>
      </c>
      <c r="F176">
        <v>1056</v>
      </c>
      <c r="G176" s="1" t="str">
        <f t="shared" si="9"/>
        <v>, '</v>
      </c>
      <c r="H176" t="s">
        <v>133</v>
      </c>
      <c r="I176" s="1" t="str">
        <f t="shared" si="10"/>
        <v>',</v>
      </c>
      <c r="J176" s="1">
        <v>206</v>
      </c>
      <c r="K176" s="1" t="str">
        <f t="shared" si="11"/>
        <v xml:space="preserve">, '1', </v>
      </c>
      <c r="L176">
        <v>30</v>
      </c>
      <c r="M176" s="1" t="str">
        <f t="shared" si="12"/>
        <v>);</v>
      </c>
    </row>
    <row r="177" spans="5:13" x14ac:dyDescent="0.25">
      <c r="E177" t="s">
        <v>89</v>
      </c>
      <c r="F177">
        <v>1057</v>
      </c>
      <c r="G177" s="1" t="str">
        <f t="shared" si="9"/>
        <v>, '</v>
      </c>
      <c r="H177" t="s">
        <v>134</v>
      </c>
      <c r="I177" s="1" t="str">
        <f t="shared" si="10"/>
        <v>',</v>
      </c>
      <c r="J177" s="1">
        <v>206</v>
      </c>
      <c r="K177" s="1" t="str">
        <f t="shared" si="11"/>
        <v xml:space="preserve">, '1', </v>
      </c>
      <c r="L177">
        <v>30</v>
      </c>
      <c r="M177" s="1" t="str">
        <f t="shared" si="12"/>
        <v>);</v>
      </c>
    </row>
    <row r="178" spans="5:13" x14ac:dyDescent="0.25">
      <c r="E178" t="s">
        <v>89</v>
      </c>
      <c r="F178">
        <v>1058</v>
      </c>
      <c r="G178" s="1" t="str">
        <f t="shared" si="9"/>
        <v>, '</v>
      </c>
      <c r="H178" t="s">
        <v>135</v>
      </c>
      <c r="I178" s="1" t="str">
        <f t="shared" si="10"/>
        <v>',</v>
      </c>
      <c r="J178" s="1">
        <v>206</v>
      </c>
      <c r="K178" s="1" t="str">
        <f t="shared" si="11"/>
        <v xml:space="preserve">, '1', </v>
      </c>
      <c r="L178">
        <v>30</v>
      </c>
      <c r="M178" s="1" t="str">
        <f t="shared" si="12"/>
        <v>);</v>
      </c>
    </row>
    <row r="179" spans="5:13" x14ac:dyDescent="0.25">
      <c r="E179" t="s">
        <v>89</v>
      </c>
      <c r="F179">
        <v>1059</v>
      </c>
      <c r="G179" s="1" t="str">
        <f t="shared" si="9"/>
        <v>, '</v>
      </c>
      <c r="H179" t="s">
        <v>136</v>
      </c>
      <c r="I179" s="1" t="str">
        <f t="shared" si="10"/>
        <v>',</v>
      </c>
      <c r="J179" s="1">
        <v>206</v>
      </c>
      <c r="K179" s="1" t="str">
        <f t="shared" si="11"/>
        <v xml:space="preserve">, '1', </v>
      </c>
      <c r="L179">
        <v>30</v>
      </c>
      <c r="M179" s="1" t="str">
        <f t="shared" si="12"/>
        <v>);</v>
      </c>
    </row>
    <row r="180" spans="5:13" x14ac:dyDescent="0.25">
      <c r="E180" t="s">
        <v>89</v>
      </c>
      <c r="F180">
        <v>1060</v>
      </c>
      <c r="G180" s="1" t="str">
        <f t="shared" si="9"/>
        <v>, '</v>
      </c>
      <c r="H180" t="s">
        <v>137</v>
      </c>
      <c r="I180" s="1" t="str">
        <f t="shared" si="10"/>
        <v>',</v>
      </c>
      <c r="J180" s="1">
        <v>206</v>
      </c>
      <c r="K180" s="1" t="str">
        <f t="shared" si="11"/>
        <v xml:space="preserve">, '1', </v>
      </c>
      <c r="L180">
        <v>30</v>
      </c>
      <c r="M180" s="1" t="str">
        <f t="shared" si="12"/>
        <v>);</v>
      </c>
    </row>
    <row r="181" spans="5:13" x14ac:dyDescent="0.25">
      <c r="E181" t="s">
        <v>89</v>
      </c>
      <c r="F181">
        <v>1061</v>
      </c>
      <c r="G181" s="1" t="str">
        <f t="shared" si="9"/>
        <v>, '</v>
      </c>
      <c r="H181" t="s">
        <v>138</v>
      </c>
      <c r="I181" s="1" t="str">
        <f t="shared" si="10"/>
        <v>',</v>
      </c>
      <c r="J181" s="1">
        <v>206</v>
      </c>
      <c r="K181" s="1" t="str">
        <f t="shared" si="11"/>
        <v xml:space="preserve">, '1', </v>
      </c>
      <c r="L181">
        <v>30</v>
      </c>
      <c r="M181" s="1" t="str">
        <f t="shared" si="12"/>
        <v>);</v>
      </c>
    </row>
    <row r="182" spans="5:13" x14ac:dyDescent="0.25">
      <c r="E182" t="s">
        <v>89</v>
      </c>
      <c r="F182">
        <v>1062</v>
      </c>
      <c r="G182" s="1" t="str">
        <f t="shared" si="9"/>
        <v>, '</v>
      </c>
      <c r="H182" t="s">
        <v>139</v>
      </c>
      <c r="I182" s="1" t="str">
        <f t="shared" si="10"/>
        <v>',</v>
      </c>
      <c r="J182" s="1">
        <v>206</v>
      </c>
      <c r="K182" s="1" t="str">
        <f t="shared" si="11"/>
        <v xml:space="preserve">, '1', </v>
      </c>
      <c r="L182">
        <v>30</v>
      </c>
      <c r="M182" s="1" t="str">
        <f t="shared" si="12"/>
        <v>);</v>
      </c>
    </row>
    <row r="183" spans="5:13" x14ac:dyDescent="0.25">
      <c r="I183" s="1"/>
      <c r="K183" s="1"/>
      <c r="M183" s="1"/>
    </row>
    <row r="184" spans="5:13" x14ac:dyDescent="0.25">
      <c r="H184" t="str">
        <f>"--PALENCIA"</f>
        <v>--PALENCIA</v>
      </c>
      <c r="I184" s="1"/>
      <c r="K184" s="1"/>
      <c r="M184" s="1"/>
    </row>
    <row r="185" spans="5:13" x14ac:dyDescent="0.25">
      <c r="E185" t="s">
        <v>89</v>
      </c>
      <c r="F185">
        <v>1101</v>
      </c>
      <c r="G185" s="1" t="str">
        <f>", '"</f>
        <v>, '</v>
      </c>
      <c r="H185" t="s">
        <v>154</v>
      </c>
      <c r="I185" s="1" t="str">
        <f t="shared" si="10"/>
        <v>',</v>
      </c>
      <c r="J185" s="1">
        <v>207</v>
      </c>
      <c r="K185" s="1" t="str">
        <f t="shared" si="11"/>
        <v xml:space="preserve">, '1', </v>
      </c>
      <c r="L185">
        <v>35</v>
      </c>
      <c r="M185" s="1" t="str">
        <f t="shared" si="12"/>
        <v>);</v>
      </c>
    </row>
    <row r="186" spans="5:13" x14ac:dyDescent="0.25">
      <c r="E186" t="s">
        <v>89</v>
      </c>
      <c r="F186">
        <v>1102</v>
      </c>
      <c r="G186" s="1" t="str">
        <f t="shared" ref="G186:G190" si="13">", '"</f>
        <v>, '</v>
      </c>
      <c r="H186" t="s">
        <v>155</v>
      </c>
      <c r="I186" s="1" t="str">
        <f t="shared" si="10"/>
        <v>',</v>
      </c>
      <c r="J186" s="1">
        <v>207</v>
      </c>
      <c r="K186" s="1" t="str">
        <f t="shared" si="11"/>
        <v xml:space="preserve">, '1', </v>
      </c>
      <c r="L186">
        <v>35</v>
      </c>
      <c r="M186" s="1" t="str">
        <f t="shared" si="12"/>
        <v>);</v>
      </c>
    </row>
    <row r="187" spans="5:13" x14ac:dyDescent="0.25">
      <c r="E187" t="s">
        <v>89</v>
      </c>
      <c r="F187">
        <v>1103</v>
      </c>
      <c r="G187" s="1" t="str">
        <f t="shared" si="13"/>
        <v>, '</v>
      </c>
      <c r="H187" t="s">
        <v>156</v>
      </c>
      <c r="I187" s="1" t="str">
        <f t="shared" si="10"/>
        <v>',</v>
      </c>
      <c r="J187" s="1">
        <v>207</v>
      </c>
      <c r="K187" s="1" t="str">
        <f t="shared" si="11"/>
        <v xml:space="preserve">, '1', </v>
      </c>
      <c r="L187">
        <v>35</v>
      </c>
      <c r="M187" s="1" t="str">
        <f t="shared" si="12"/>
        <v>);</v>
      </c>
    </row>
    <row r="188" spans="5:13" x14ac:dyDescent="0.25">
      <c r="E188" t="s">
        <v>89</v>
      </c>
      <c r="F188">
        <v>1104</v>
      </c>
      <c r="G188" s="1" t="str">
        <f t="shared" si="13"/>
        <v>, '</v>
      </c>
      <c r="H188" t="s">
        <v>158</v>
      </c>
      <c r="I188" s="1" t="str">
        <f t="shared" si="10"/>
        <v>',</v>
      </c>
      <c r="J188" s="1">
        <v>207</v>
      </c>
      <c r="K188" s="1" t="str">
        <f t="shared" si="11"/>
        <v xml:space="preserve">, '1', </v>
      </c>
      <c r="L188">
        <v>35</v>
      </c>
      <c r="M188" s="1" t="str">
        <f t="shared" si="12"/>
        <v>);</v>
      </c>
    </row>
    <row r="189" spans="5:13" x14ac:dyDescent="0.25">
      <c r="E189" t="s">
        <v>89</v>
      </c>
      <c r="F189">
        <v>1105</v>
      </c>
      <c r="G189" s="1" t="str">
        <f t="shared" si="13"/>
        <v>, '</v>
      </c>
      <c r="H189" t="s">
        <v>157</v>
      </c>
      <c r="I189" s="1" t="str">
        <f t="shared" si="10"/>
        <v>',</v>
      </c>
      <c r="J189" s="1">
        <v>207</v>
      </c>
      <c r="K189" s="1" t="str">
        <f t="shared" si="11"/>
        <v xml:space="preserve">, '1', </v>
      </c>
      <c r="L189">
        <v>35</v>
      </c>
      <c r="M189" s="1" t="str">
        <f t="shared" si="12"/>
        <v>);</v>
      </c>
    </row>
    <row r="190" spans="5:13" x14ac:dyDescent="0.25">
      <c r="E190" t="s">
        <v>89</v>
      </c>
      <c r="F190">
        <v>1106</v>
      </c>
      <c r="G190" s="1" t="str">
        <f t="shared" si="13"/>
        <v>, '</v>
      </c>
      <c r="H190" t="s">
        <v>3</v>
      </c>
      <c r="I190" s="1" t="str">
        <f t="shared" si="10"/>
        <v>',</v>
      </c>
      <c r="J190" s="1">
        <v>207</v>
      </c>
      <c r="K190" s="1" t="str">
        <f t="shared" si="11"/>
        <v xml:space="preserve">, '1', </v>
      </c>
      <c r="L190">
        <v>35</v>
      </c>
      <c r="M190" s="1" t="str">
        <f t="shared" si="12"/>
        <v>);</v>
      </c>
    </row>
    <row r="191" spans="5:13" x14ac:dyDescent="0.25">
      <c r="G191" s="1"/>
      <c r="I191" s="1"/>
      <c r="J191" s="1"/>
      <c r="K191" s="1"/>
      <c r="M191" s="1"/>
    </row>
    <row r="192" spans="5:13" x14ac:dyDescent="0.25">
      <c r="G192" s="1"/>
      <c r="H192" t="str">
        <f>"--SAN JOSE DEL GOLFO"</f>
        <v>--SAN JOSE DEL GOLFO</v>
      </c>
      <c r="I192" s="1"/>
      <c r="J192" s="1"/>
      <c r="K192" s="1"/>
      <c r="M192" s="1"/>
    </row>
    <row r="193" spans="5:13" x14ac:dyDescent="0.25">
      <c r="E193" t="s">
        <v>89</v>
      </c>
      <c r="F193">
        <v>1201</v>
      </c>
      <c r="G193" s="1" t="str">
        <f t="shared" ref="G193" si="14">", '"</f>
        <v>, '</v>
      </c>
      <c r="H193" t="s">
        <v>2</v>
      </c>
      <c r="I193" s="1" t="str">
        <f t="shared" si="10"/>
        <v>',</v>
      </c>
      <c r="J193" s="1">
        <v>208</v>
      </c>
      <c r="K193" s="1" t="str">
        <f t="shared" si="11"/>
        <v xml:space="preserve">, '1', </v>
      </c>
      <c r="L193">
        <v>35</v>
      </c>
      <c r="M193" s="1" t="str">
        <f t="shared" si="12"/>
        <v>);</v>
      </c>
    </row>
    <row r="194" spans="5:13" x14ac:dyDescent="0.25">
      <c r="G194" s="1"/>
      <c r="I194" s="1"/>
      <c r="J194" s="1"/>
      <c r="K194" s="1"/>
      <c r="M194" s="1"/>
    </row>
    <row r="195" spans="5:13" x14ac:dyDescent="0.25">
      <c r="G195" s="1"/>
      <c r="H195" t="str">
        <f>"--SAN JOSE PINULA"</f>
        <v>--SAN JOSE PINULA</v>
      </c>
      <c r="I195" s="1"/>
      <c r="J195" s="1"/>
      <c r="K195" s="1"/>
      <c r="M195" s="1"/>
    </row>
    <row r="196" spans="5:13" x14ac:dyDescent="0.25">
      <c r="E196" t="s">
        <v>89</v>
      </c>
      <c r="F196">
        <v>1301</v>
      </c>
      <c r="G196" s="1" t="str">
        <f t="shared" ref="G196:G205" si="15">", '"</f>
        <v>, '</v>
      </c>
      <c r="H196" t="s">
        <v>167</v>
      </c>
      <c r="I196" s="1" t="str">
        <f t="shared" si="10"/>
        <v>',</v>
      </c>
      <c r="J196" s="1">
        <v>209</v>
      </c>
      <c r="K196" s="1" t="str">
        <f t="shared" si="11"/>
        <v xml:space="preserve">, '1', </v>
      </c>
      <c r="L196">
        <v>30</v>
      </c>
      <c r="M196" s="1" t="str">
        <f t="shared" si="12"/>
        <v>);</v>
      </c>
    </row>
    <row r="197" spans="5:13" x14ac:dyDescent="0.25">
      <c r="E197" t="s">
        <v>89</v>
      </c>
      <c r="F197">
        <v>1302</v>
      </c>
      <c r="G197" s="1" t="str">
        <f t="shared" si="15"/>
        <v>, '</v>
      </c>
      <c r="H197" t="s">
        <v>159</v>
      </c>
      <c r="I197" s="1" t="str">
        <f t="shared" si="10"/>
        <v>',</v>
      </c>
      <c r="J197" s="1">
        <v>209</v>
      </c>
      <c r="K197" s="1" t="str">
        <f t="shared" si="11"/>
        <v xml:space="preserve">, '1', </v>
      </c>
      <c r="L197">
        <v>35</v>
      </c>
      <c r="M197" s="1" t="str">
        <f t="shared" si="12"/>
        <v>);</v>
      </c>
    </row>
    <row r="198" spans="5:13" x14ac:dyDescent="0.25">
      <c r="E198" t="s">
        <v>89</v>
      </c>
      <c r="F198">
        <v>1303</v>
      </c>
      <c r="G198" s="1" t="str">
        <f t="shared" si="15"/>
        <v>, '</v>
      </c>
      <c r="H198" t="s">
        <v>166</v>
      </c>
      <c r="I198" s="1" t="str">
        <f t="shared" si="10"/>
        <v>',</v>
      </c>
      <c r="J198" s="1">
        <v>209</v>
      </c>
      <c r="K198" s="1" t="str">
        <f t="shared" si="11"/>
        <v xml:space="preserve">, '1', </v>
      </c>
      <c r="L198">
        <v>35</v>
      </c>
      <c r="M198" s="1" t="str">
        <f t="shared" si="12"/>
        <v>);</v>
      </c>
    </row>
    <row r="199" spans="5:13" x14ac:dyDescent="0.25">
      <c r="E199" t="s">
        <v>89</v>
      </c>
      <c r="F199">
        <v>1304</v>
      </c>
      <c r="G199" s="1" t="str">
        <f t="shared" si="15"/>
        <v>, '</v>
      </c>
      <c r="H199" t="s">
        <v>160</v>
      </c>
      <c r="I199" s="1" t="str">
        <f t="shared" si="10"/>
        <v>',</v>
      </c>
      <c r="J199" s="1">
        <v>209</v>
      </c>
      <c r="K199" s="1" t="str">
        <f t="shared" si="11"/>
        <v xml:space="preserve">, '1', </v>
      </c>
      <c r="L199">
        <v>35</v>
      </c>
      <c r="M199" s="1" t="str">
        <f t="shared" si="12"/>
        <v>);</v>
      </c>
    </row>
    <row r="200" spans="5:13" x14ac:dyDescent="0.25">
      <c r="E200" t="s">
        <v>89</v>
      </c>
      <c r="F200">
        <v>1305</v>
      </c>
      <c r="G200" s="1" t="str">
        <f t="shared" si="15"/>
        <v>, '</v>
      </c>
      <c r="H200" t="s">
        <v>161</v>
      </c>
      <c r="I200" s="1" t="str">
        <f t="shared" si="10"/>
        <v>',</v>
      </c>
      <c r="J200" s="1">
        <v>209</v>
      </c>
      <c r="K200" s="1" t="str">
        <f t="shared" si="11"/>
        <v xml:space="preserve">, '1', </v>
      </c>
      <c r="L200">
        <v>35</v>
      </c>
      <c r="M200" s="1" t="str">
        <f t="shared" si="12"/>
        <v>);</v>
      </c>
    </row>
    <row r="201" spans="5:13" x14ac:dyDescent="0.25">
      <c r="E201" t="s">
        <v>89</v>
      </c>
      <c r="F201">
        <v>1306</v>
      </c>
      <c r="G201" s="1" t="str">
        <f t="shared" si="15"/>
        <v>, '</v>
      </c>
      <c r="H201" t="s">
        <v>168</v>
      </c>
      <c r="I201" s="1" t="str">
        <f t="shared" si="10"/>
        <v>',</v>
      </c>
      <c r="J201" s="1">
        <v>209</v>
      </c>
      <c r="K201" s="1" t="str">
        <f t="shared" si="11"/>
        <v xml:space="preserve">, '1', </v>
      </c>
      <c r="L201">
        <v>35</v>
      </c>
      <c r="M201" s="1" t="str">
        <f t="shared" si="12"/>
        <v>);</v>
      </c>
    </row>
    <row r="202" spans="5:13" x14ac:dyDescent="0.25">
      <c r="E202" t="s">
        <v>89</v>
      </c>
      <c r="F202">
        <v>1307</v>
      </c>
      <c r="G202" s="1" t="str">
        <f t="shared" si="15"/>
        <v>, '</v>
      </c>
      <c r="H202" t="s">
        <v>162</v>
      </c>
      <c r="I202" s="1" t="str">
        <f t="shared" si="10"/>
        <v>',</v>
      </c>
      <c r="J202" s="1">
        <v>209</v>
      </c>
      <c r="K202" s="1" t="str">
        <f t="shared" si="11"/>
        <v xml:space="preserve">, '1', </v>
      </c>
      <c r="L202">
        <v>35</v>
      </c>
      <c r="M202" s="1" t="str">
        <f t="shared" si="12"/>
        <v>);</v>
      </c>
    </row>
    <row r="203" spans="5:13" x14ac:dyDescent="0.25">
      <c r="E203" t="s">
        <v>89</v>
      </c>
      <c r="F203">
        <v>1308</v>
      </c>
      <c r="G203" s="1" t="str">
        <f t="shared" si="15"/>
        <v>, '</v>
      </c>
      <c r="H203" t="s">
        <v>163</v>
      </c>
      <c r="I203" s="1" t="str">
        <f t="shared" si="10"/>
        <v>',</v>
      </c>
      <c r="J203" s="1">
        <v>209</v>
      </c>
      <c r="K203" s="1" t="str">
        <f t="shared" si="11"/>
        <v xml:space="preserve">, '1', </v>
      </c>
      <c r="L203">
        <v>35</v>
      </c>
      <c r="M203" s="1" t="str">
        <f t="shared" si="12"/>
        <v>);</v>
      </c>
    </row>
    <row r="204" spans="5:13" x14ac:dyDescent="0.25">
      <c r="E204" t="s">
        <v>89</v>
      </c>
      <c r="F204">
        <v>1309</v>
      </c>
      <c r="G204" s="1" t="str">
        <f t="shared" si="15"/>
        <v>, '</v>
      </c>
      <c r="H204" t="s">
        <v>164</v>
      </c>
      <c r="I204" s="1" t="str">
        <f t="shared" si="10"/>
        <v>',</v>
      </c>
      <c r="J204" s="1">
        <v>209</v>
      </c>
      <c r="K204" s="1" t="str">
        <f t="shared" si="11"/>
        <v xml:space="preserve">, '1', </v>
      </c>
      <c r="L204">
        <v>35</v>
      </c>
      <c r="M204" s="1" t="str">
        <f t="shared" si="12"/>
        <v>);</v>
      </c>
    </row>
    <row r="205" spans="5:13" x14ac:dyDescent="0.25">
      <c r="E205" t="s">
        <v>89</v>
      </c>
      <c r="F205">
        <v>1310</v>
      </c>
      <c r="G205" s="1" t="str">
        <f t="shared" si="15"/>
        <v>, '</v>
      </c>
      <c r="H205" t="s">
        <v>165</v>
      </c>
      <c r="I205" s="1" t="str">
        <f t="shared" si="10"/>
        <v>',</v>
      </c>
      <c r="J205" s="1">
        <v>209</v>
      </c>
      <c r="K205" s="1" t="str">
        <f t="shared" si="11"/>
        <v xml:space="preserve">, '1', </v>
      </c>
      <c r="L205">
        <v>35</v>
      </c>
      <c r="M205" s="1" t="str">
        <f t="shared" si="12"/>
        <v>);</v>
      </c>
    </row>
    <row r="206" spans="5:13" x14ac:dyDescent="0.25">
      <c r="G206" s="1"/>
      <c r="I206" s="1"/>
      <c r="J206" s="1"/>
      <c r="K206" s="1"/>
      <c r="M206" s="1"/>
    </row>
    <row r="207" spans="5:13" x14ac:dyDescent="0.25">
      <c r="G207" s="1"/>
      <c r="H207" t="str">
        <f>"--SAN JUAN SACATEPEQUEZ"</f>
        <v>--SAN JUAN SACATEPEQUEZ</v>
      </c>
      <c r="I207" s="1"/>
      <c r="J207" s="1"/>
      <c r="K207" s="1"/>
      <c r="M207" s="1"/>
    </row>
    <row r="208" spans="5:13" x14ac:dyDescent="0.25">
      <c r="E208" t="s">
        <v>89</v>
      </c>
      <c r="F208">
        <v>1401</v>
      </c>
      <c r="G208" s="1" t="str">
        <f t="shared" ref="G208:G227" si="16">", '"</f>
        <v>, '</v>
      </c>
      <c r="H208" t="s">
        <v>169</v>
      </c>
      <c r="I208" s="1" t="str">
        <f t="shared" si="10"/>
        <v>',</v>
      </c>
      <c r="J208" s="1">
        <v>210</v>
      </c>
      <c r="K208" s="1" t="str">
        <f t="shared" si="11"/>
        <v xml:space="preserve">, '1', </v>
      </c>
      <c r="L208">
        <v>35</v>
      </c>
      <c r="M208" s="1" t="str">
        <f t="shared" si="12"/>
        <v>);</v>
      </c>
    </row>
    <row r="209" spans="5:13" x14ac:dyDescent="0.25">
      <c r="E209" t="s">
        <v>89</v>
      </c>
      <c r="F209">
        <v>1402</v>
      </c>
      <c r="G209" s="1" t="str">
        <f t="shared" si="16"/>
        <v>, '</v>
      </c>
      <c r="H209" t="s">
        <v>170</v>
      </c>
      <c r="I209" s="1" t="str">
        <f t="shared" si="10"/>
        <v>',</v>
      </c>
      <c r="J209" s="1">
        <v>210</v>
      </c>
      <c r="K209" s="1" t="str">
        <f t="shared" si="11"/>
        <v xml:space="preserve">, '1', </v>
      </c>
      <c r="L209">
        <v>35</v>
      </c>
      <c r="M209" s="1" t="str">
        <f t="shared" si="12"/>
        <v>);</v>
      </c>
    </row>
    <row r="210" spans="5:13" x14ac:dyDescent="0.25">
      <c r="E210" t="s">
        <v>89</v>
      </c>
      <c r="F210">
        <v>1403</v>
      </c>
      <c r="G210" s="1" t="str">
        <f t="shared" si="16"/>
        <v>, '</v>
      </c>
      <c r="H210" t="s">
        <v>171</v>
      </c>
      <c r="I210" s="1" t="str">
        <f t="shared" si="10"/>
        <v>',</v>
      </c>
      <c r="J210" s="1">
        <v>210</v>
      </c>
      <c r="K210" s="1" t="str">
        <f t="shared" si="11"/>
        <v xml:space="preserve">, '1', </v>
      </c>
      <c r="L210">
        <v>35</v>
      </c>
      <c r="M210" s="1" t="str">
        <f t="shared" si="12"/>
        <v>);</v>
      </c>
    </row>
    <row r="211" spans="5:13" x14ac:dyDescent="0.25">
      <c r="E211" t="s">
        <v>89</v>
      </c>
      <c r="F211">
        <v>1404</v>
      </c>
      <c r="G211" s="1" t="str">
        <f t="shared" si="16"/>
        <v>, '</v>
      </c>
      <c r="H211" t="s">
        <v>172</v>
      </c>
      <c r="I211" s="1" t="str">
        <f t="shared" si="10"/>
        <v>',</v>
      </c>
      <c r="J211" s="1">
        <v>210</v>
      </c>
      <c r="K211" s="1" t="str">
        <f t="shared" si="11"/>
        <v xml:space="preserve">, '1', </v>
      </c>
      <c r="L211">
        <v>35</v>
      </c>
      <c r="M211" s="1" t="str">
        <f t="shared" si="12"/>
        <v>);</v>
      </c>
    </row>
    <row r="212" spans="5:13" x14ac:dyDescent="0.25">
      <c r="E212" t="s">
        <v>89</v>
      </c>
      <c r="F212">
        <v>1405</v>
      </c>
      <c r="G212" s="1" t="str">
        <f t="shared" si="16"/>
        <v>, '</v>
      </c>
      <c r="H212" t="s">
        <v>173</v>
      </c>
      <c r="I212" s="1" t="str">
        <f t="shared" si="10"/>
        <v>',</v>
      </c>
      <c r="J212" s="1">
        <v>210</v>
      </c>
      <c r="K212" s="1" t="str">
        <f t="shared" si="11"/>
        <v xml:space="preserve">, '1', </v>
      </c>
      <c r="L212">
        <v>35</v>
      </c>
      <c r="M212" s="1" t="str">
        <f t="shared" si="12"/>
        <v>);</v>
      </c>
    </row>
    <row r="213" spans="5:13" x14ac:dyDescent="0.25">
      <c r="E213" t="s">
        <v>89</v>
      </c>
      <c r="F213">
        <v>1406</v>
      </c>
      <c r="G213" s="1" t="str">
        <f t="shared" si="16"/>
        <v>, '</v>
      </c>
      <c r="H213" t="s">
        <v>52</v>
      </c>
      <c r="I213" s="1" t="str">
        <f t="shared" si="10"/>
        <v>',</v>
      </c>
      <c r="J213" s="1">
        <v>210</v>
      </c>
      <c r="K213" s="1" t="str">
        <f t="shared" si="11"/>
        <v xml:space="preserve">, '1', </v>
      </c>
      <c r="L213">
        <v>35</v>
      </c>
      <c r="M213" s="1" t="str">
        <f t="shared" si="12"/>
        <v>);</v>
      </c>
    </row>
    <row r="214" spans="5:13" x14ac:dyDescent="0.25">
      <c r="E214" t="s">
        <v>89</v>
      </c>
      <c r="F214">
        <v>1407</v>
      </c>
      <c r="G214" s="1" t="str">
        <f t="shared" si="16"/>
        <v>, '</v>
      </c>
      <c r="H214" t="s">
        <v>174</v>
      </c>
      <c r="I214" s="1" t="str">
        <f t="shared" si="10"/>
        <v>',</v>
      </c>
      <c r="J214" s="1">
        <v>210</v>
      </c>
      <c r="K214" s="1" t="str">
        <f t="shared" si="11"/>
        <v xml:space="preserve">, '1', </v>
      </c>
      <c r="L214">
        <v>35</v>
      </c>
      <c r="M214" s="1" t="str">
        <f t="shared" si="12"/>
        <v>);</v>
      </c>
    </row>
    <row r="215" spans="5:13" x14ac:dyDescent="0.25">
      <c r="E215" t="s">
        <v>89</v>
      </c>
      <c r="F215">
        <v>1408</v>
      </c>
      <c r="G215" s="1" t="str">
        <f t="shared" si="16"/>
        <v>, '</v>
      </c>
      <c r="H215" t="s">
        <v>175</v>
      </c>
      <c r="I215" s="1" t="str">
        <f t="shared" si="10"/>
        <v>',</v>
      </c>
      <c r="J215" s="1">
        <v>210</v>
      </c>
      <c r="K215" s="1" t="str">
        <f t="shared" si="11"/>
        <v xml:space="preserve">, '1', </v>
      </c>
      <c r="L215">
        <v>35</v>
      </c>
      <c r="M215" s="1" t="str">
        <f t="shared" si="12"/>
        <v>);</v>
      </c>
    </row>
    <row r="216" spans="5:13" x14ac:dyDescent="0.25">
      <c r="E216" t="s">
        <v>89</v>
      </c>
      <c r="F216">
        <v>1409</v>
      </c>
      <c r="G216" s="1" t="str">
        <f t="shared" si="16"/>
        <v>, '</v>
      </c>
      <c r="H216" t="s">
        <v>176</v>
      </c>
      <c r="I216" s="1" t="str">
        <f t="shared" si="10"/>
        <v>',</v>
      </c>
      <c r="J216" s="1">
        <v>210</v>
      </c>
      <c r="K216" s="1" t="str">
        <f t="shared" si="11"/>
        <v xml:space="preserve">, '1', </v>
      </c>
      <c r="L216">
        <v>35</v>
      </c>
      <c r="M216" s="1" t="str">
        <f t="shared" si="12"/>
        <v>);</v>
      </c>
    </row>
    <row r="217" spans="5:13" x14ac:dyDescent="0.25">
      <c r="E217" t="s">
        <v>89</v>
      </c>
      <c r="F217">
        <v>1410</v>
      </c>
      <c r="G217" s="1" t="str">
        <f t="shared" si="16"/>
        <v>, '</v>
      </c>
      <c r="H217" t="s">
        <v>177</v>
      </c>
      <c r="I217" s="1" t="str">
        <f t="shared" ref="I217:I279" si="17">"',"</f>
        <v>',</v>
      </c>
      <c r="J217" s="1">
        <v>210</v>
      </c>
      <c r="K217" s="1" t="str">
        <f t="shared" ref="K217:K279" si="18">", '1', "</f>
        <v xml:space="preserve">, '1', </v>
      </c>
      <c r="L217">
        <v>35</v>
      </c>
      <c r="M217" s="1" t="str">
        <f t="shared" ref="M217:M279" si="19">");"</f>
        <v>);</v>
      </c>
    </row>
    <row r="218" spans="5:13" x14ac:dyDescent="0.25">
      <c r="E218" t="s">
        <v>89</v>
      </c>
      <c r="F218">
        <v>1411</v>
      </c>
      <c r="G218" s="1" t="str">
        <f t="shared" si="16"/>
        <v>, '</v>
      </c>
      <c r="H218" t="s">
        <v>178</v>
      </c>
      <c r="I218" s="1" t="str">
        <f t="shared" si="17"/>
        <v>',</v>
      </c>
      <c r="J218" s="1">
        <v>210</v>
      </c>
      <c r="K218" s="1" t="str">
        <f t="shared" si="18"/>
        <v xml:space="preserve">, '1', </v>
      </c>
      <c r="L218">
        <v>35</v>
      </c>
      <c r="M218" s="1" t="str">
        <f t="shared" si="19"/>
        <v>);</v>
      </c>
    </row>
    <row r="219" spans="5:13" x14ac:dyDescent="0.25">
      <c r="E219" t="s">
        <v>89</v>
      </c>
      <c r="F219">
        <v>1412</v>
      </c>
      <c r="G219" s="1" t="str">
        <f t="shared" si="16"/>
        <v>, '</v>
      </c>
      <c r="H219" t="s">
        <v>179</v>
      </c>
      <c r="I219" s="1" t="str">
        <f t="shared" si="17"/>
        <v>',</v>
      </c>
      <c r="J219" s="1">
        <v>210</v>
      </c>
      <c r="K219" s="1" t="str">
        <f t="shared" si="18"/>
        <v xml:space="preserve">, '1', </v>
      </c>
      <c r="L219">
        <v>35</v>
      </c>
      <c r="M219" s="1" t="str">
        <f t="shared" si="19"/>
        <v>);</v>
      </c>
    </row>
    <row r="220" spans="5:13" x14ac:dyDescent="0.25">
      <c r="E220" t="s">
        <v>89</v>
      </c>
      <c r="F220">
        <v>1413</v>
      </c>
      <c r="G220" s="1" t="str">
        <f t="shared" si="16"/>
        <v>, '</v>
      </c>
      <c r="H220" t="s">
        <v>180</v>
      </c>
      <c r="I220" s="1" t="str">
        <f t="shared" si="17"/>
        <v>',</v>
      </c>
      <c r="J220" s="1">
        <v>210</v>
      </c>
      <c r="K220" s="1" t="str">
        <f t="shared" si="18"/>
        <v xml:space="preserve">, '1', </v>
      </c>
      <c r="L220">
        <v>35</v>
      </c>
      <c r="M220" s="1" t="str">
        <f t="shared" si="19"/>
        <v>);</v>
      </c>
    </row>
    <row r="221" spans="5:13" x14ac:dyDescent="0.25">
      <c r="E221" t="s">
        <v>89</v>
      </c>
      <c r="F221">
        <v>1414</v>
      </c>
      <c r="G221" s="1" t="str">
        <f t="shared" si="16"/>
        <v>, '</v>
      </c>
      <c r="H221" t="s">
        <v>181</v>
      </c>
      <c r="I221" s="1" t="str">
        <f t="shared" si="17"/>
        <v>',</v>
      </c>
      <c r="J221" s="1">
        <v>210</v>
      </c>
      <c r="K221" s="1" t="str">
        <f t="shared" si="18"/>
        <v xml:space="preserve">, '1', </v>
      </c>
      <c r="L221">
        <v>35</v>
      </c>
      <c r="M221" s="1" t="str">
        <f t="shared" si="19"/>
        <v>);</v>
      </c>
    </row>
    <row r="222" spans="5:13" x14ac:dyDescent="0.25">
      <c r="E222" t="s">
        <v>89</v>
      </c>
      <c r="F222">
        <v>1415</v>
      </c>
      <c r="G222" s="1" t="str">
        <f t="shared" si="16"/>
        <v>, '</v>
      </c>
      <c r="H222" t="s">
        <v>182</v>
      </c>
      <c r="I222" s="1" t="str">
        <f t="shared" si="17"/>
        <v>',</v>
      </c>
      <c r="J222" s="1">
        <v>210</v>
      </c>
      <c r="K222" s="1" t="str">
        <f t="shared" si="18"/>
        <v xml:space="preserve">, '1', </v>
      </c>
      <c r="L222">
        <v>35</v>
      </c>
      <c r="M222" s="1" t="str">
        <f t="shared" si="19"/>
        <v>);</v>
      </c>
    </row>
    <row r="223" spans="5:13" x14ac:dyDescent="0.25">
      <c r="E223" t="s">
        <v>89</v>
      </c>
      <c r="F223">
        <v>1416</v>
      </c>
      <c r="G223" s="1" t="str">
        <f t="shared" si="16"/>
        <v>, '</v>
      </c>
      <c r="H223" t="s">
        <v>183</v>
      </c>
      <c r="I223" s="1" t="str">
        <f t="shared" si="17"/>
        <v>',</v>
      </c>
      <c r="J223" s="1">
        <v>210</v>
      </c>
      <c r="K223" s="1" t="str">
        <f t="shared" si="18"/>
        <v xml:space="preserve">, '1', </v>
      </c>
      <c r="L223">
        <v>35</v>
      </c>
      <c r="M223" s="1" t="str">
        <f t="shared" si="19"/>
        <v>);</v>
      </c>
    </row>
    <row r="224" spans="5:13" x14ac:dyDescent="0.25">
      <c r="E224" t="s">
        <v>89</v>
      </c>
      <c r="F224">
        <v>1417</v>
      </c>
      <c r="G224" s="1" t="str">
        <f t="shared" si="16"/>
        <v>, '</v>
      </c>
      <c r="H224" t="s">
        <v>184</v>
      </c>
      <c r="I224" s="1" t="str">
        <f t="shared" si="17"/>
        <v>',</v>
      </c>
      <c r="J224" s="1">
        <v>210</v>
      </c>
      <c r="K224" s="1" t="str">
        <f t="shared" si="18"/>
        <v xml:space="preserve">, '1', </v>
      </c>
      <c r="L224">
        <v>35</v>
      </c>
      <c r="M224" s="1" t="str">
        <f t="shared" si="19"/>
        <v>);</v>
      </c>
    </row>
    <row r="225" spans="5:13" x14ac:dyDescent="0.25">
      <c r="E225" t="s">
        <v>89</v>
      </c>
      <c r="F225">
        <v>1418</v>
      </c>
      <c r="G225" s="1" t="str">
        <f t="shared" si="16"/>
        <v>, '</v>
      </c>
      <c r="H225" t="s">
        <v>185</v>
      </c>
      <c r="I225" s="1" t="str">
        <f t="shared" si="17"/>
        <v>',</v>
      </c>
      <c r="J225" s="1">
        <v>210</v>
      </c>
      <c r="K225" s="1" t="str">
        <f t="shared" si="18"/>
        <v xml:space="preserve">, '1', </v>
      </c>
      <c r="L225">
        <v>35</v>
      </c>
      <c r="M225" s="1" t="str">
        <f t="shared" si="19"/>
        <v>);</v>
      </c>
    </row>
    <row r="226" spans="5:13" x14ac:dyDescent="0.25">
      <c r="E226" t="s">
        <v>89</v>
      </c>
      <c r="F226">
        <v>1419</v>
      </c>
      <c r="G226" s="1" t="str">
        <f t="shared" si="16"/>
        <v>, '</v>
      </c>
      <c r="H226" t="s">
        <v>186</v>
      </c>
      <c r="I226" s="1" t="str">
        <f t="shared" si="17"/>
        <v>',</v>
      </c>
      <c r="J226" s="1">
        <v>210</v>
      </c>
      <c r="K226" s="1" t="str">
        <f t="shared" si="18"/>
        <v xml:space="preserve">, '1', </v>
      </c>
      <c r="L226">
        <v>35</v>
      </c>
      <c r="M226" s="1" t="str">
        <f t="shared" si="19"/>
        <v>);</v>
      </c>
    </row>
    <row r="227" spans="5:13" x14ac:dyDescent="0.25">
      <c r="E227" t="s">
        <v>89</v>
      </c>
      <c r="F227">
        <v>1420</v>
      </c>
      <c r="G227" s="1" t="str">
        <f t="shared" si="16"/>
        <v>, '</v>
      </c>
      <c r="H227" t="s">
        <v>187</v>
      </c>
      <c r="I227" s="1" t="str">
        <f t="shared" si="17"/>
        <v>',</v>
      </c>
      <c r="J227" s="1">
        <v>210</v>
      </c>
      <c r="K227" s="1" t="str">
        <f t="shared" si="18"/>
        <v xml:space="preserve">, '1', </v>
      </c>
      <c r="L227">
        <v>35</v>
      </c>
      <c r="M227" s="1" t="str">
        <f t="shared" si="19"/>
        <v>);</v>
      </c>
    </row>
    <row r="228" spans="5:13" x14ac:dyDescent="0.25">
      <c r="G228" s="1"/>
      <c r="I228" s="1"/>
      <c r="J228" s="1"/>
      <c r="K228" s="1"/>
      <c r="M228" s="1"/>
    </row>
    <row r="229" spans="5:13" x14ac:dyDescent="0.25">
      <c r="G229" s="1"/>
      <c r="H229" t="str">
        <f>"--SAN MIGUEL PETAPA"</f>
        <v>--SAN MIGUEL PETAPA</v>
      </c>
      <c r="I229" s="1"/>
      <c r="J229" s="1"/>
      <c r="K229" s="1"/>
      <c r="M229" s="1"/>
    </row>
    <row r="230" spans="5:13" x14ac:dyDescent="0.25">
      <c r="E230" t="s">
        <v>89</v>
      </c>
      <c r="F230">
        <v>1501</v>
      </c>
      <c r="G230" s="1" t="str">
        <f t="shared" ref="G230:G247" si="20">", '"</f>
        <v>, '</v>
      </c>
      <c r="H230" t="s">
        <v>20</v>
      </c>
      <c r="I230" s="1" t="str">
        <f t="shared" si="17"/>
        <v>',</v>
      </c>
      <c r="J230" s="1">
        <v>211</v>
      </c>
      <c r="K230" s="1" t="str">
        <f t="shared" si="18"/>
        <v xml:space="preserve">, '1', </v>
      </c>
      <c r="L230">
        <v>30</v>
      </c>
      <c r="M230" s="1" t="str">
        <f t="shared" si="19"/>
        <v>);</v>
      </c>
    </row>
    <row r="231" spans="5:13" x14ac:dyDescent="0.25">
      <c r="E231" t="s">
        <v>89</v>
      </c>
      <c r="F231">
        <v>1502</v>
      </c>
      <c r="G231" s="1" t="str">
        <f t="shared" si="20"/>
        <v>, '</v>
      </c>
      <c r="H231" t="s">
        <v>21</v>
      </c>
      <c r="I231" s="1" t="str">
        <f t="shared" si="17"/>
        <v>',</v>
      </c>
      <c r="J231" s="1">
        <v>211</v>
      </c>
      <c r="K231" s="1" t="str">
        <f t="shared" si="18"/>
        <v xml:space="preserve">, '1', </v>
      </c>
      <c r="L231">
        <v>30</v>
      </c>
      <c r="M231" s="1" t="str">
        <f t="shared" si="19"/>
        <v>);</v>
      </c>
    </row>
    <row r="232" spans="5:13" x14ac:dyDescent="0.25">
      <c r="E232" t="s">
        <v>89</v>
      </c>
      <c r="F232">
        <v>1503</v>
      </c>
      <c r="G232" s="1" t="str">
        <f t="shared" si="20"/>
        <v>, '</v>
      </c>
      <c r="H232" t="s">
        <v>22</v>
      </c>
      <c r="I232" s="1" t="str">
        <f t="shared" si="17"/>
        <v>',</v>
      </c>
      <c r="J232" s="1">
        <v>211</v>
      </c>
      <c r="K232" s="1" t="str">
        <f t="shared" si="18"/>
        <v xml:space="preserve">, '1', </v>
      </c>
      <c r="L232">
        <v>30</v>
      </c>
      <c r="M232" s="1" t="str">
        <f t="shared" si="19"/>
        <v>);</v>
      </c>
    </row>
    <row r="233" spans="5:13" x14ac:dyDescent="0.25">
      <c r="E233" t="s">
        <v>89</v>
      </c>
      <c r="F233">
        <v>1504</v>
      </c>
      <c r="G233" s="1" t="str">
        <f t="shared" si="20"/>
        <v>, '</v>
      </c>
      <c r="H233" t="s">
        <v>23</v>
      </c>
      <c r="I233" s="1" t="str">
        <f t="shared" si="17"/>
        <v>',</v>
      </c>
      <c r="J233" s="1">
        <v>211</v>
      </c>
      <c r="K233" s="1" t="str">
        <f t="shared" si="18"/>
        <v xml:space="preserve">, '1', </v>
      </c>
      <c r="L233">
        <v>30</v>
      </c>
      <c r="M233" s="1" t="str">
        <f t="shared" si="19"/>
        <v>);</v>
      </c>
    </row>
    <row r="234" spans="5:13" x14ac:dyDescent="0.25">
      <c r="E234" t="s">
        <v>89</v>
      </c>
      <c r="F234">
        <v>1505</v>
      </c>
      <c r="G234" s="1" t="str">
        <f t="shared" si="20"/>
        <v>, '</v>
      </c>
      <c r="H234" t="s">
        <v>24</v>
      </c>
      <c r="I234" s="1" t="str">
        <f t="shared" si="17"/>
        <v>',</v>
      </c>
      <c r="J234" s="1">
        <v>211</v>
      </c>
      <c r="K234" s="1" t="str">
        <f t="shared" si="18"/>
        <v xml:space="preserve">, '1', </v>
      </c>
      <c r="L234">
        <v>30</v>
      </c>
      <c r="M234" s="1" t="str">
        <f t="shared" si="19"/>
        <v>);</v>
      </c>
    </row>
    <row r="235" spans="5:13" x14ac:dyDescent="0.25">
      <c r="E235" t="s">
        <v>89</v>
      </c>
      <c r="F235">
        <v>1506</v>
      </c>
      <c r="G235" s="1" t="str">
        <f t="shared" si="20"/>
        <v>, '</v>
      </c>
      <c r="H235" t="s">
        <v>25</v>
      </c>
      <c r="I235" s="1" t="str">
        <f t="shared" si="17"/>
        <v>',</v>
      </c>
      <c r="J235" s="1">
        <v>211</v>
      </c>
      <c r="K235" s="1" t="str">
        <f t="shared" si="18"/>
        <v xml:space="preserve">, '1', </v>
      </c>
      <c r="L235">
        <v>30</v>
      </c>
      <c r="M235" s="1" t="str">
        <f t="shared" si="19"/>
        <v>);</v>
      </c>
    </row>
    <row r="236" spans="5:13" x14ac:dyDescent="0.25">
      <c r="E236" t="s">
        <v>89</v>
      </c>
      <c r="F236">
        <v>1507</v>
      </c>
      <c r="G236" s="1" t="str">
        <f t="shared" si="20"/>
        <v>, '</v>
      </c>
      <c r="H236" t="s">
        <v>26</v>
      </c>
      <c r="I236" s="1" t="str">
        <f t="shared" si="17"/>
        <v>',</v>
      </c>
      <c r="J236" s="1">
        <v>211</v>
      </c>
      <c r="K236" s="1" t="str">
        <f t="shared" si="18"/>
        <v xml:space="preserve">, '1', </v>
      </c>
      <c r="L236">
        <v>30</v>
      </c>
      <c r="M236" s="1" t="str">
        <f t="shared" si="19"/>
        <v>);</v>
      </c>
    </row>
    <row r="237" spans="5:13" x14ac:dyDescent="0.25">
      <c r="E237" t="s">
        <v>89</v>
      </c>
      <c r="F237">
        <v>1508</v>
      </c>
      <c r="G237" s="1" t="str">
        <f t="shared" si="20"/>
        <v>, '</v>
      </c>
      <c r="H237" t="s">
        <v>27</v>
      </c>
      <c r="I237" s="1" t="str">
        <f t="shared" si="17"/>
        <v>',</v>
      </c>
      <c r="J237" s="1">
        <v>211</v>
      </c>
      <c r="K237" s="1" t="str">
        <f t="shared" si="18"/>
        <v xml:space="preserve">, '1', </v>
      </c>
      <c r="L237">
        <v>30</v>
      </c>
      <c r="M237" s="1" t="str">
        <f t="shared" si="19"/>
        <v>);</v>
      </c>
    </row>
    <row r="238" spans="5:13" x14ac:dyDescent="0.25">
      <c r="E238" t="s">
        <v>89</v>
      </c>
      <c r="F238">
        <v>1509</v>
      </c>
      <c r="G238" s="1" t="str">
        <f t="shared" si="20"/>
        <v>, '</v>
      </c>
      <c r="H238" t="s">
        <v>28</v>
      </c>
      <c r="I238" s="1" t="str">
        <f t="shared" si="17"/>
        <v>',</v>
      </c>
      <c r="J238" s="1">
        <v>211</v>
      </c>
      <c r="K238" s="1" t="str">
        <f t="shared" si="18"/>
        <v xml:space="preserve">, '1', </v>
      </c>
      <c r="L238">
        <v>30</v>
      </c>
      <c r="M238" s="1" t="str">
        <f t="shared" si="19"/>
        <v>);</v>
      </c>
    </row>
    <row r="239" spans="5:13" x14ac:dyDescent="0.25">
      <c r="E239" t="s">
        <v>89</v>
      </c>
      <c r="F239">
        <v>1510</v>
      </c>
      <c r="G239" s="1" t="str">
        <f t="shared" si="20"/>
        <v>, '</v>
      </c>
      <c r="H239" t="s">
        <v>29</v>
      </c>
      <c r="I239" s="1" t="str">
        <f t="shared" si="17"/>
        <v>',</v>
      </c>
      <c r="J239" s="1">
        <v>211</v>
      </c>
      <c r="K239" s="1" t="str">
        <f t="shared" si="18"/>
        <v xml:space="preserve">, '1', </v>
      </c>
      <c r="L239">
        <v>30</v>
      </c>
      <c r="M239" s="1" t="str">
        <f t="shared" si="19"/>
        <v>);</v>
      </c>
    </row>
    <row r="240" spans="5:13" x14ac:dyDescent="0.25">
      <c r="E240" t="s">
        <v>89</v>
      </c>
      <c r="F240">
        <v>1511</v>
      </c>
      <c r="G240" s="1" t="str">
        <f t="shared" si="20"/>
        <v>, '</v>
      </c>
      <c r="H240" t="s">
        <v>30</v>
      </c>
      <c r="I240" s="1" t="str">
        <f t="shared" si="17"/>
        <v>',</v>
      </c>
      <c r="J240" s="1">
        <v>211</v>
      </c>
      <c r="K240" s="1" t="str">
        <f t="shared" si="18"/>
        <v xml:space="preserve">, '1', </v>
      </c>
      <c r="L240">
        <v>30</v>
      </c>
      <c r="M240" s="1" t="str">
        <f t="shared" si="19"/>
        <v>);</v>
      </c>
    </row>
    <row r="241" spans="5:13" x14ac:dyDescent="0.25">
      <c r="E241" t="s">
        <v>89</v>
      </c>
      <c r="F241">
        <v>1512</v>
      </c>
      <c r="G241" s="1" t="str">
        <f t="shared" si="20"/>
        <v>, '</v>
      </c>
      <c r="H241" t="s">
        <v>31</v>
      </c>
      <c r="I241" s="1" t="str">
        <f t="shared" si="17"/>
        <v>',</v>
      </c>
      <c r="J241" s="1">
        <v>211</v>
      </c>
      <c r="K241" s="1" t="str">
        <f t="shared" si="18"/>
        <v xml:space="preserve">, '1', </v>
      </c>
      <c r="L241">
        <v>30</v>
      </c>
      <c r="M241" s="1" t="str">
        <f t="shared" si="19"/>
        <v>);</v>
      </c>
    </row>
    <row r="242" spans="5:13" x14ac:dyDescent="0.25">
      <c r="E242" t="s">
        <v>89</v>
      </c>
      <c r="F242">
        <v>1513</v>
      </c>
      <c r="G242" s="1" t="str">
        <f t="shared" si="20"/>
        <v>, '</v>
      </c>
      <c r="H242" t="s">
        <v>32</v>
      </c>
      <c r="I242" s="1" t="str">
        <f t="shared" si="17"/>
        <v>',</v>
      </c>
      <c r="J242" s="1">
        <v>211</v>
      </c>
      <c r="K242" s="1" t="str">
        <f t="shared" si="18"/>
        <v xml:space="preserve">, '1', </v>
      </c>
      <c r="L242">
        <v>30</v>
      </c>
      <c r="M242" s="1" t="str">
        <f t="shared" si="19"/>
        <v>);</v>
      </c>
    </row>
    <row r="243" spans="5:13" x14ac:dyDescent="0.25">
      <c r="E243" t="s">
        <v>89</v>
      </c>
      <c r="F243">
        <v>1514</v>
      </c>
      <c r="G243" s="1" t="str">
        <f t="shared" si="20"/>
        <v>, '</v>
      </c>
      <c r="H243" t="s">
        <v>189</v>
      </c>
      <c r="I243" s="1" t="str">
        <f t="shared" si="17"/>
        <v>',</v>
      </c>
      <c r="J243" s="1">
        <v>211</v>
      </c>
      <c r="K243" s="1" t="str">
        <f t="shared" si="18"/>
        <v xml:space="preserve">, '1', </v>
      </c>
      <c r="L243">
        <v>30</v>
      </c>
      <c r="M243" s="1" t="str">
        <f t="shared" si="19"/>
        <v>);</v>
      </c>
    </row>
    <row r="244" spans="5:13" x14ac:dyDescent="0.25">
      <c r="E244" t="s">
        <v>89</v>
      </c>
      <c r="F244">
        <v>1515</v>
      </c>
      <c r="G244" s="1" t="str">
        <f t="shared" si="20"/>
        <v>, '</v>
      </c>
      <c r="H244" t="s">
        <v>188</v>
      </c>
      <c r="I244" s="1" t="str">
        <f t="shared" si="17"/>
        <v>',</v>
      </c>
      <c r="J244" s="1">
        <v>211</v>
      </c>
      <c r="K244" s="1" t="str">
        <f t="shared" si="18"/>
        <v xml:space="preserve">, '1', </v>
      </c>
      <c r="L244">
        <v>30</v>
      </c>
      <c r="M244" s="1" t="str">
        <f t="shared" si="19"/>
        <v>);</v>
      </c>
    </row>
    <row r="245" spans="5:13" x14ac:dyDescent="0.25">
      <c r="E245" t="s">
        <v>89</v>
      </c>
      <c r="F245">
        <v>1516</v>
      </c>
      <c r="G245" s="1" t="str">
        <f t="shared" si="20"/>
        <v>, '</v>
      </c>
      <c r="H245" t="s">
        <v>192</v>
      </c>
      <c r="I245" s="1" t="str">
        <f t="shared" si="17"/>
        <v>',</v>
      </c>
      <c r="J245" s="1">
        <v>211</v>
      </c>
      <c r="K245" s="1" t="str">
        <f t="shared" si="18"/>
        <v xml:space="preserve">, '1', </v>
      </c>
      <c r="L245">
        <v>30</v>
      </c>
      <c r="M245" s="1" t="str">
        <f t="shared" si="19"/>
        <v>);</v>
      </c>
    </row>
    <row r="246" spans="5:13" x14ac:dyDescent="0.25">
      <c r="E246" t="s">
        <v>89</v>
      </c>
      <c r="F246">
        <v>1517</v>
      </c>
      <c r="G246" s="1" t="str">
        <f t="shared" si="20"/>
        <v>, '</v>
      </c>
      <c r="H246" t="s">
        <v>190</v>
      </c>
      <c r="I246" s="1" t="str">
        <f t="shared" si="17"/>
        <v>',</v>
      </c>
      <c r="J246" s="1">
        <v>211</v>
      </c>
      <c r="K246" s="1" t="str">
        <f t="shared" si="18"/>
        <v xml:space="preserve">, '1', </v>
      </c>
      <c r="L246">
        <v>30</v>
      </c>
      <c r="M246" s="1" t="str">
        <f t="shared" si="19"/>
        <v>);</v>
      </c>
    </row>
    <row r="247" spans="5:13" x14ac:dyDescent="0.25">
      <c r="E247" t="s">
        <v>89</v>
      </c>
      <c r="F247">
        <v>1518</v>
      </c>
      <c r="G247" s="1" t="str">
        <f t="shared" si="20"/>
        <v>, '</v>
      </c>
      <c r="H247" t="s">
        <v>191</v>
      </c>
      <c r="I247" s="1" t="str">
        <f t="shared" si="17"/>
        <v>',</v>
      </c>
      <c r="J247" s="1">
        <v>211</v>
      </c>
      <c r="K247" s="1" t="str">
        <f t="shared" si="18"/>
        <v xml:space="preserve">, '1', </v>
      </c>
      <c r="L247">
        <v>30</v>
      </c>
      <c r="M247" s="1" t="str">
        <f t="shared" si="19"/>
        <v>);</v>
      </c>
    </row>
    <row r="248" spans="5:13" x14ac:dyDescent="0.25">
      <c r="G248" s="1"/>
      <c r="I248" s="1"/>
      <c r="J248" s="1"/>
      <c r="K248" s="1"/>
      <c r="M248" s="1"/>
    </row>
    <row r="249" spans="5:13" x14ac:dyDescent="0.25">
      <c r="G249" s="1"/>
      <c r="H249" t="str">
        <f>"--SAN PEDRO AYAMPUC"</f>
        <v>--SAN PEDRO AYAMPUC</v>
      </c>
      <c r="I249" s="1"/>
      <c r="J249" s="1"/>
      <c r="K249" s="1"/>
      <c r="M249" s="1"/>
    </row>
    <row r="250" spans="5:13" x14ac:dyDescent="0.25">
      <c r="E250" t="s">
        <v>89</v>
      </c>
      <c r="F250">
        <v>1601</v>
      </c>
      <c r="G250" s="1" t="str">
        <f t="shared" ref="G250:G254" si="21">", '"</f>
        <v>, '</v>
      </c>
      <c r="H250" t="s">
        <v>193</v>
      </c>
      <c r="I250" s="1" t="str">
        <f t="shared" si="17"/>
        <v>',</v>
      </c>
      <c r="J250" s="1">
        <v>212</v>
      </c>
      <c r="K250" s="1" t="str">
        <f t="shared" si="18"/>
        <v xml:space="preserve">, '1', </v>
      </c>
      <c r="L250">
        <v>35</v>
      </c>
      <c r="M250" s="1" t="str">
        <f t="shared" si="19"/>
        <v>);</v>
      </c>
    </row>
    <row r="251" spans="5:13" x14ac:dyDescent="0.25">
      <c r="E251" t="s">
        <v>89</v>
      </c>
      <c r="F251">
        <v>1602</v>
      </c>
      <c r="G251" s="1" t="str">
        <f t="shared" si="21"/>
        <v>, '</v>
      </c>
      <c r="H251" t="s">
        <v>194</v>
      </c>
      <c r="I251" s="1" t="str">
        <f t="shared" si="17"/>
        <v>',</v>
      </c>
      <c r="J251" s="1">
        <v>212</v>
      </c>
      <c r="K251" s="1" t="str">
        <f t="shared" si="18"/>
        <v xml:space="preserve">, '1', </v>
      </c>
      <c r="L251">
        <v>35</v>
      </c>
      <c r="M251" s="1" t="str">
        <f t="shared" si="19"/>
        <v>);</v>
      </c>
    </row>
    <row r="252" spans="5:13" x14ac:dyDescent="0.25">
      <c r="E252" t="s">
        <v>89</v>
      </c>
      <c r="F252">
        <v>1603</v>
      </c>
      <c r="G252" s="1" t="str">
        <f t="shared" si="21"/>
        <v>, '</v>
      </c>
      <c r="H252" t="s">
        <v>197</v>
      </c>
      <c r="I252" s="1" t="str">
        <f t="shared" si="17"/>
        <v>',</v>
      </c>
      <c r="J252" s="1">
        <v>212</v>
      </c>
      <c r="K252" s="1" t="str">
        <f t="shared" si="18"/>
        <v xml:space="preserve">, '1', </v>
      </c>
      <c r="L252">
        <v>35</v>
      </c>
      <c r="M252" s="1" t="str">
        <f t="shared" si="19"/>
        <v>);</v>
      </c>
    </row>
    <row r="253" spans="5:13" x14ac:dyDescent="0.25">
      <c r="E253" t="s">
        <v>89</v>
      </c>
      <c r="F253">
        <v>1604</v>
      </c>
      <c r="G253" s="1" t="str">
        <f t="shared" si="21"/>
        <v>, '</v>
      </c>
      <c r="H253" t="s">
        <v>195</v>
      </c>
      <c r="I253" s="1" t="str">
        <f t="shared" si="17"/>
        <v>',</v>
      </c>
      <c r="J253" s="1">
        <v>212</v>
      </c>
      <c r="K253" s="1" t="str">
        <f t="shared" si="18"/>
        <v xml:space="preserve">, '1', </v>
      </c>
      <c r="L253">
        <v>35</v>
      </c>
      <c r="M253" s="1" t="str">
        <f t="shared" si="19"/>
        <v>);</v>
      </c>
    </row>
    <row r="254" spans="5:13" x14ac:dyDescent="0.25">
      <c r="E254" t="s">
        <v>89</v>
      </c>
      <c r="F254">
        <v>1605</v>
      </c>
      <c r="G254" s="1" t="str">
        <f t="shared" si="21"/>
        <v>, '</v>
      </c>
      <c r="H254" t="s">
        <v>196</v>
      </c>
      <c r="I254" s="1" t="str">
        <f t="shared" si="17"/>
        <v>',</v>
      </c>
      <c r="J254" s="1">
        <v>212</v>
      </c>
      <c r="K254" s="1" t="str">
        <f t="shared" si="18"/>
        <v xml:space="preserve">, '1', </v>
      </c>
      <c r="L254">
        <v>35</v>
      </c>
      <c r="M254" s="1" t="str">
        <f t="shared" si="19"/>
        <v>);</v>
      </c>
    </row>
    <row r="255" spans="5:13" x14ac:dyDescent="0.25">
      <c r="G255" s="1"/>
      <c r="I255" s="1"/>
      <c r="J255" s="1"/>
      <c r="K255" s="1"/>
      <c r="M255" s="1"/>
    </row>
    <row r="256" spans="5:13" x14ac:dyDescent="0.25">
      <c r="G256" s="1"/>
      <c r="H256" t="str">
        <f>"--SAN PEDRO SACATEPEQUEZ"</f>
        <v>--SAN PEDRO SACATEPEQUEZ</v>
      </c>
      <c r="I256" s="1"/>
      <c r="J256" s="1"/>
      <c r="K256" s="1"/>
      <c r="M256" s="1"/>
    </row>
    <row r="257" spans="5:13" x14ac:dyDescent="0.25">
      <c r="E257" t="s">
        <v>89</v>
      </c>
      <c r="F257">
        <v>1701</v>
      </c>
      <c r="G257" s="1" t="str">
        <f t="shared" ref="G257" si="22">", '"</f>
        <v>, '</v>
      </c>
      <c r="H257" t="s">
        <v>7</v>
      </c>
      <c r="I257" s="1" t="str">
        <f t="shared" si="17"/>
        <v>',</v>
      </c>
      <c r="J257" s="1">
        <v>213</v>
      </c>
      <c r="K257" s="1" t="str">
        <f t="shared" si="18"/>
        <v xml:space="preserve">, '1', </v>
      </c>
      <c r="L257">
        <v>35</v>
      </c>
      <c r="M257" s="1" t="str">
        <f t="shared" si="19"/>
        <v>);</v>
      </c>
    </row>
    <row r="258" spans="5:13" x14ac:dyDescent="0.25">
      <c r="G258" s="1"/>
      <c r="I258" s="1"/>
      <c r="J258" s="1"/>
      <c r="K258" s="1"/>
      <c r="M258" s="1"/>
    </row>
    <row r="259" spans="5:13" x14ac:dyDescent="0.25">
      <c r="G259" s="1"/>
      <c r="H259" t="str">
        <f>"--SAN RAYMUNDO"</f>
        <v>--SAN RAYMUNDO</v>
      </c>
      <c r="I259" s="1"/>
      <c r="J259" s="1"/>
      <c r="K259" s="1"/>
      <c r="M259" s="1"/>
    </row>
    <row r="260" spans="5:13" x14ac:dyDescent="0.25">
      <c r="E260" t="str">
        <f>"--INSERT INTO zona (idzona, nombre, idmunicipio, activo, monto) VALUES ("</f>
        <v>--INSERT INTO zona (idzona, nombre, idmunicipio, activo, monto) VALUES (</v>
      </c>
      <c r="F260">
        <v>1801</v>
      </c>
      <c r="G260" s="1" t="str">
        <f t="shared" ref="G260" si="23">", '"</f>
        <v>, '</v>
      </c>
      <c r="H260" t="s">
        <v>10</v>
      </c>
      <c r="I260" s="1" t="str">
        <f t="shared" si="17"/>
        <v>',</v>
      </c>
      <c r="J260" s="1">
        <v>214</v>
      </c>
      <c r="K260" s="1" t="str">
        <f>", '0', "</f>
        <v xml:space="preserve">, '0', </v>
      </c>
      <c r="L260">
        <v>35</v>
      </c>
      <c r="M260" s="1" t="str">
        <f t="shared" si="19"/>
        <v>);</v>
      </c>
    </row>
    <row r="261" spans="5:13" x14ac:dyDescent="0.25">
      <c r="G261" s="1"/>
      <c r="I261" s="1"/>
      <c r="J261" s="1"/>
      <c r="K261" s="1"/>
      <c r="M261" s="1"/>
    </row>
    <row r="262" spans="5:13" x14ac:dyDescent="0.25">
      <c r="G262" s="1"/>
      <c r="H262" t="str">
        <f>"--SANTA CATARINA PINULA"</f>
        <v>--SANTA CATARINA PINULA</v>
      </c>
      <c r="I262" s="1"/>
      <c r="J262" s="1"/>
      <c r="K262" s="1"/>
      <c r="M262" s="1"/>
    </row>
    <row r="263" spans="5:13" x14ac:dyDescent="0.25">
      <c r="E263" t="s">
        <v>89</v>
      </c>
      <c r="F263">
        <v>1901</v>
      </c>
      <c r="G263" s="1" t="str">
        <f t="shared" ref="G263:G301" si="24">", '"</f>
        <v>, '</v>
      </c>
      <c r="H263" t="s">
        <v>198</v>
      </c>
      <c r="I263" s="1" t="str">
        <f t="shared" si="17"/>
        <v>',</v>
      </c>
      <c r="J263" s="1">
        <v>215</v>
      </c>
      <c r="K263" s="1" t="str">
        <f t="shared" si="18"/>
        <v xml:space="preserve">, '1', </v>
      </c>
      <c r="L263">
        <v>30</v>
      </c>
      <c r="M263" s="1" t="str">
        <f t="shared" si="19"/>
        <v>);</v>
      </c>
    </row>
    <row r="264" spans="5:13" x14ac:dyDescent="0.25">
      <c r="E264" t="s">
        <v>89</v>
      </c>
      <c r="F264">
        <v>1902</v>
      </c>
      <c r="G264" s="1" t="str">
        <f t="shared" si="24"/>
        <v>, '</v>
      </c>
      <c r="H264" t="s">
        <v>199</v>
      </c>
      <c r="I264" s="1" t="str">
        <f t="shared" si="17"/>
        <v>',</v>
      </c>
      <c r="J264" s="1">
        <v>215</v>
      </c>
      <c r="K264" s="1" t="str">
        <f t="shared" si="18"/>
        <v xml:space="preserve">, '1', </v>
      </c>
      <c r="L264">
        <v>30</v>
      </c>
      <c r="M264" s="1" t="str">
        <f t="shared" si="19"/>
        <v>);</v>
      </c>
    </row>
    <row r="265" spans="5:13" x14ac:dyDescent="0.25">
      <c r="E265" t="s">
        <v>89</v>
      </c>
      <c r="F265">
        <v>1903</v>
      </c>
      <c r="G265" s="1" t="str">
        <f t="shared" si="24"/>
        <v>, '</v>
      </c>
      <c r="H265" t="s">
        <v>200</v>
      </c>
      <c r="I265" s="1" t="str">
        <f t="shared" si="17"/>
        <v>',</v>
      </c>
      <c r="J265" s="1">
        <v>215</v>
      </c>
      <c r="K265" s="1" t="str">
        <f t="shared" si="18"/>
        <v xml:space="preserve">, '1', </v>
      </c>
      <c r="L265">
        <v>30</v>
      </c>
      <c r="M265" s="1" t="str">
        <f t="shared" si="19"/>
        <v>);</v>
      </c>
    </row>
    <row r="266" spans="5:13" x14ac:dyDescent="0.25">
      <c r="E266" t="s">
        <v>89</v>
      </c>
      <c r="F266">
        <v>1904</v>
      </c>
      <c r="G266" s="1" t="str">
        <f t="shared" si="24"/>
        <v>, '</v>
      </c>
      <c r="H266" t="s">
        <v>201</v>
      </c>
      <c r="I266" s="1" t="str">
        <f t="shared" si="17"/>
        <v>',</v>
      </c>
      <c r="J266" s="1">
        <v>215</v>
      </c>
      <c r="K266" s="1" t="str">
        <f t="shared" si="18"/>
        <v xml:space="preserve">, '1', </v>
      </c>
      <c r="L266">
        <v>30</v>
      </c>
      <c r="M266" s="1" t="str">
        <f t="shared" si="19"/>
        <v>);</v>
      </c>
    </row>
    <row r="267" spans="5:13" x14ac:dyDescent="0.25">
      <c r="E267" t="s">
        <v>89</v>
      </c>
      <c r="F267">
        <v>1905</v>
      </c>
      <c r="G267" s="1" t="str">
        <f t="shared" si="24"/>
        <v>, '</v>
      </c>
      <c r="H267" t="s">
        <v>202</v>
      </c>
      <c r="I267" s="1" t="str">
        <f t="shared" si="17"/>
        <v>',</v>
      </c>
      <c r="J267" s="1">
        <v>215</v>
      </c>
      <c r="K267" s="1" t="str">
        <f t="shared" si="18"/>
        <v xml:space="preserve">, '1', </v>
      </c>
      <c r="L267">
        <v>30</v>
      </c>
      <c r="M267" s="1" t="str">
        <f t="shared" si="19"/>
        <v>);</v>
      </c>
    </row>
    <row r="268" spans="5:13" x14ac:dyDescent="0.25">
      <c r="E268" t="s">
        <v>89</v>
      </c>
      <c r="F268">
        <v>1906</v>
      </c>
      <c r="G268" s="1" t="str">
        <f t="shared" si="24"/>
        <v>, '</v>
      </c>
      <c r="H268" t="s">
        <v>203</v>
      </c>
      <c r="I268" s="1" t="str">
        <f t="shared" si="17"/>
        <v>',</v>
      </c>
      <c r="J268" s="1">
        <v>215</v>
      </c>
      <c r="K268" s="1" t="str">
        <f t="shared" si="18"/>
        <v xml:space="preserve">, '1', </v>
      </c>
      <c r="L268">
        <v>30</v>
      </c>
      <c r="M268" s="1" t="str">
        <f t="shared" si="19"/>
        <v>);</v>
      </c>
    </row>
    <row r="269" spans="5:13" x14ac:dyDescent="0.25">
      <c r="E269" t="s">
        <v>89</v>
      </c>
      <c r="F269">
        <v>1907</v>
      </c>
      <c r="G269" s="1" t="str">
        <f t="shared" si="24"/>
        <v>, '</v>
      </c>
      <c r="H269" t="s">
        <v>107</v>
      </c>
      <c r="I269" s="1" t="str">
        <f t="shared" si="17"/>
        <v>',</v>
      </c>
      <c r="J269" s="1">
        <v>215</v>
      </c>
      <c r="K269" s="1" t="str">
        <f t="shared" si="18"/>
        <v xml:space="preserve">, '1', </v>
      </c>
      <c r="L269">
        <v>30</v>
      </c>
      <c r="M269" s="1" t="str">
        <f t="shared" si="19"/>
        <v>);</v>
      </c>
    </row>
    <row r="270" spans="5:13" x14ac:dyDescent="0.25">
      <c r="E270" t="s">
        <v>89</v>
      </c>
      <c r="F270">
        <v>1908</v>
      </c>
      <c r="G270" s="1" t="str">
        <f t="shared" si="24"/>
        <v>, '</v>
      </c>
      <c r="H270" t="s">
        <v>204</v>
      </c>
      <c r="I270" s="1" t="str">
        <f t="shared" si="17"/>
        <v>',</v>
      </c>
      <c r="J270" s="1">
        <v>215</v>
      </c>
      <c r="K270" s="1" t="str">
        <f t="shared" si="18"/>
        <v xml:space="preserve">, '1', </v>
      </c>
      <c r="L270">
        <v>30</v>
      </c>
      <c r="M270" s="1" t="str">
        <f t="shared" si="19"/>
        <v>);</v>
      </c>
    </row>
    <row r="271" spans="5:13" x14ac:dyDescent="0.25">
      <c r="E271" t="s">
        <v>89</v>
      </c>
      <c r="F271">
        <v>1909</v>
      </c>
      <c r="G271" s="1" t="str">
        <f t="shared" si="24"/>
        <v>, '</v>
      </c>
      <c r="H271" t="s">
        <v>205</v>
      </c>
      <c r="I271" s="1" t="str">
        <f t="shared" si="17"/>
        <v>',</v>
      </c>
      <c r="J271" s="1">
        <v>215</v>
      </c>
      <c r="K271" s="1" t="str">
        <f t="shared" si="18"/>
        <v xml:space="preserve">, '1', </v>
      </c>
      <c r="L271">
        <v>30</v>
      </c>
      <c r="M271" s="1" t="str">
        <f t="shared" si="19"/>
        <v>);</v>
      </c>
    </row>
    <row r="272" spans="5:13" x14ac:dyDescent="0.25">
      <c r="E272" t="s">
        <v>89</v>
      </c>
      <c r="F272">
        <v>1910</v>
      </c>
      <c r="G272" s="1" t="str">
        <f t="shared" si="24"/>
        <v>, '</v>
      </c>
      <c r="H272" t="s">
        <v>206</v>
      </c>
      <c r="I272" s="1" t="str">
        <f t="shared" si="17"/>
        <v>',</v>
      </c>
      <c r="J272" s="1">
        <v>215</v>
      </c>
      <c r="K272" s="1" t="str">
        <f t="shared" si="18"/>
        <v xml:space="preserve">, '1', </v>
      </c>
      <c r="L272">
        <v>30</v>
      </c>
      <c r="M272" s="1" t="str">
        <f t="shared" si="19"/>
        <v>);</v>
      </c>
    </row>
    <row r="273" spans="5:13" x14ac:dyDescent="0.25">
      <c r="E273" t="s">
        <v>89</v>
      </c>
      <c r="F273">
        <v>1911</v>
      </c>
      <c r="G273" s="1" t="str">
        <f t="shared" si="24"/>
        <v>, '</v>
      </c>
      <c r="H273" t="s">
        <v>207</v>
      </c>
      <c r="I273" s="1" t="str">
        <f t="shared" si="17"/>
        <v>',</v>
      </c>
      <c r="J273" s="1">
        <v>215</v>
      </c>
      <c r="K273" s="1" t="str">
        <f t="shared" si="18"/>
        <v xml:space="preserve">, '1', </v>
      </c>
      <c r="L273">
        <v>30</v>
      </c>
      <c r="M273" s="1" t="str">
        <f t="shared" si="19"/>
        <v>);</v>
      </c>
    </row>
    <row r="274" spans="5:13" x14ac:dyDescent="0.25">
      <c r="E274" t="s">
        <v>89</v>
      </c>
      <c r="F274">
        <v>1912</v>
      </c>
      <c r="G274" s="1" t="str">
        <f t="shared" si="24"/>
        <v>, '</v>
      </c>
      <c r="H274" t="s">
        <v>208</v>
      </c>
      <c r="I274" s="1" t="str">
        <f t="shared" si="17"/>
        <v>',</v>
      </c>
      <c r="J274" s="1">
        <v>215</v>
      </c>
      <c r="K274" s="1" t="str">
        <f t="shared" si="18"/>
        <v xml:space="preserve">, '1', </v>
      </c>
      <c r="L274">
        <v>30</v>
      </c>
      <c r="M274" s="1" t="str">
        <f t="shared" si="19"/>
        <v>);</v>
      </c>
    </row>
    <row r="275" spans="5:13" x14ac:dyDescent="0.25">
      <c r="E275" t="s">
        <v>89</v>
      </c>
      <c r="F275">
        <v>1913</v>
      </c>
      <c r="G275" s="1" t="str">
        <f t="shared" si="24"/>
        <v>, '</v>
      </c>
      <c r="H275" t="s">
        <v>209</v>
      </c>
      <c r="I275" s="1" t="str">
        <f t="shared" si="17"/>
        <v>',</v>
      </c>
      <c r="J275" s="1">
        <v>215</v>
      </c>
      <c r="K275" s="1" t="str">
        <f t="shared" si="18"/>
        <v xml:space="preserve">, '1', </v>
      </c>
      <c r="L275">
        <v>30</v>
      </c>
      <c r="M275" s="1" t="str">
        <f t="shared" si="19"/>
        <v>);</v>
      </c>
    </row>
    <row r="276" spans="5:13" x14ac:dyDescent="0.25">
      <c r="E276" t="s">
        <v>89</v>
      </c>
      <c r="F276">
        <v>1914</v>
      </c>
      <c r="G276" s="1" t="str">
        <f t="shared" si="24"/>
        <v>, '</v>
      </c>
      <c r="H276" t="s">
        <v>210</v>
      </c>
      <c r="I276" s="1" t="str">
        <f t="shared" si="17"/>
        <v>',</v>
      </c>
      <c r="J276" s="1">
        <v>215</v>
      </c>
      <c r="K276" s="1" t="str">
        <f t="shared" si="18"/>
        <v xml:space="preserve">, '1', </v>
      </c>
      <c r="L276">
        <v>30</v>
      </c>
      <c r="M276" s="1" t="str">
        <f t="shared" si="19"/>
        <v>);</v>
      </c>
    </row>
    <row r="277" spans="5:13" x14ac:dyDescent="0.25">
      <c r="E277" t="s">
        <v>89</v>
      </c>
      <c r="F277">
        <v>1915</v>
      </c>
      <c r="G277" s="1" t="str">
        <f t="shared" si="24"/>
        <v>, '</v>
      </c>
      <c r="H277" t="s">
        <v>211</v>
      </c>
      <c r="I277" s="1" t="str">
        <f t="shared" si="17"/>
        <v>',</v>
      </c>
      <c r="J277" s="1">
        <v>215</v>
      </c>
      <c r="K277" s="1" t="str">
        <f t="shared" si="18"/>
        <v xml:space="preserve">, '1', </v>
      </c>
      <c r="L277">
        <v>30</v>
      </c>
      <c r="M277" s="1" t="str">
        <f t="shared" si="19"/>
        <v>);</v>
      </c>
    </row>
    <row r="278" spans="5:13" x14ac:dyDescent="0.25">
      <c r="E278" t="s">
        <v>89</v>
      </c>
      <c r="F278">
        <v>1916</v>
      </c>
      <c r="G278" s="1" t="str">
        <f t="shared" si="24"/>
        <v>, '</v>
      </c>
      <c r="H278" t="s">
        <v>0</v>
      </c>
      <c r="I278" s="1" t="str">
        <f t="shared" si="17"/>
        <v>',</v>
      </c>
      <c r="J278" s="1">
        <v>215</v>
      </c>
      <c r="K278" s="1" t="str">
        <f t="shared" si="18"/>
        <v xml:space="preserve">, '1', </v>
      </c>
      <c r="L278">
        <v>30</v>
      </c>
      <c r="M278" s="1" t="str">
        <f t="shared" si="19"/>
        <v>);</v>
      </c>
    </row>
    <row r="279" spans="5:13" x14ac:dyDescent="0.25">
      <c r="E279" t="s">
        <v>89</v>
      </c>
      <c r="F279">
        <v>1917</v>
      </c>
      <c r="G279" s="1" t="str">
        <f t="shared" si="24"/>
        <v>, '</v>
      </c>
      <c r="H279" t="s">
        <v>212</v>
      </c>
      <c r="I279" s="1" t="str">
        <f t="shared" si="17"/>
        <v>',</v>
      </c>
      <c r="J279" s="1">
        <v>215</v>
      </c>
      <c r="K279" s="1" t="str">
        <f t="shared" si="18"/>
        <v xml:space="preserve">, '1', </v>
      </c>
      <c r="L279">
        <v>30</v>
      </c>
      <c r="M279" s="1" t="str">
        <f t="shared" si="19"/>
        <v>);</v>
      </c>
    </row>
    <row r="280" spans="5:13" x14ac:dyDescent="0.25">
      <c r="G280" s="1"/>
      <c r="I280" s="1"/>
      <c r="J280" s="1"/>
      <c r="K280" s="1"/>
      <c r="M280" s="1"/>
    </row>
    <row r="281" spans="5:13" x14ac:dyDescent="0.25">
      <c r="G281" s="1"/>
      <c r="H281" t="str">
        <f>"--VILLA CANALES"</f>
        <v>--VILLA CANALES</v>
      </c>
      <c r="I281" s="1"/>
      <c r="J281" s="1"/>
      <c r="K281" s="1"/>
      <c r="M281" s="1"/>
    </row>
    <row r="282" spans="5:13" x14ac:dyDescent="0.25">
      <c r="E282" t="s">
        <v>89</v>
      </c>
      <c r="F282">
        <v>2001</v>
      </c>
      <c r="G282" s="1" t="str">
        <f t="shared" si="24"/>
        <v>, '</v>
      </c>
      <c r="H282" t="s">
        <v>213</v>
      </c>
      <c r="I282" s="1" t="str">
        <f t="shared" ref="I282:I301" si="25">"',"</f>
        <v>',</v>
      </c>
      <c r="J282" s="1">
        <v>216</v>
      </c>
      <c r="K282" s="1" t="str">
        <f t="shared" ref="K282:K301" si="26">", '1', "</f>
        <v xml:space="preserve">, '1', </v>
      </c>
      <c r="L282">
        <v>35</v>
      </c>
      <c r="M282" s="1" t="str">
        <f t="shared" ref="M282:M301" si="27">");"</f>
        <v>);</v>
      </c>
    </row>
    <row r="283" spans="5:13" x14ac:dyDescent="0.25">
      <c r="E283" t="s">
        <v>89</v>
      </c>
      <c r="F283">
        <v>2002</v>
      </c>
      <c r="G283" s="1" t="str">
        <f t="shared" si="24"/>
        <v>, '</v>
      </c>
      <c r="H283" t="s">
        <v>214</v>
      </c>
      <c r="I283" s="1" t="str">
        <f t="shared" si="25"/>
        <v>',</v>
      </c>
      <c r="J283" s="1">
        <v>216</v>
      </c>
      <c r="K283" s="1" t="str">
        <f t="shared" si="26"/>
        <v xml:space="preserve">, '1', </v>
      </c>
      <c r="L283">
        <v>35</v>
      </c>
      <c r="M283" s="1" t="str">
        <f t="shared" si="27"/>
        <v>);</v>
      </c>
    </row>
    <row r="284" spans="5:13" x14ac:dyDescent="0.25">
      <c r="E284" t="s">
        <v>89</v>
      </c>
      <c r="F284">
        <v>2003</v>
      </c>
      <c r="G284" s="1" t="str">
        <f t="shared" si="24"/>
        <v>, '</v>
      </c>
      <c r="H284" t="s">
        <v>215</v>
      </c>
      <c r="I284" s="1" t="str">
        <f t="shared" si="25"/>
        <v>',</v>
      </c>
      <c r="J284" s="1">
        <v>216</v>
      </c>
      <c r="K284" s="1" t="str">
        <f t="shared" si="26"/>
        <v xml:space="preserve">, '1', </v>
      </c>
      <c r="L284">
        <v>35</v>
      </c>
      <c r="M284" s="1" t="str">
        <f t="shared" si="27"/>
        <v>);</v>
      </c>
    </row>
    <row r="285" spans="5:13" x14ac:dyDescent="0.25">
      <c r="E285" t="s">
        <v>89</v>
      </c>
      <c r="F285">
        <v>2004</v>
      </c>
      <c r="G285" s="1" t="str">
        <f t="shared" si="24"/>
        <v>, '</v>
      </c>
      <c r="H285" t="s">
        <v>216</v>
      </c>
      <c r="I285" s="1" t="str">
        <f t="shared" si="25"/>
        <v>',</v>
      </c>
      <c r="J285" s="1">
        <v>216</v>
      </c>
      <c r="K285" s="1" t="str">
        <f t="shared" si="26"/>
        <v xml:space="preserve">, '1', </v>
      </c>
      <c r="L285">
        <v>35</v>
      </c>
      <c r="M285" s="1" t="str">
        <f t="shared" si="27"/>
        <v>);</v>
      </c>
    </row>
    <row r="286" spans="5:13" x14ac:dyDescent="0.25">
      <c r="E286" t="s">
        <v>89</v>
      </c>
      <c r="F286">
        <v>2005</v>
      </c>
      <c r="G286" s="1" t="str">
        <f t="shared" si="24"/>
        <v>, '</v>
      </c>
      <c r="H286" t="s">
        <v>217</v>
      </c>
      <c r="I286" s="1" t="str">
        <f t="shared" si="25"/>
        <v>',</v>
      </c>
      <c r="J286" s="1">
        <v>216</v>
      </c>
      <c r="K286" s="1" t="str">
        <f t="shared" si="26"/>
        <v xml:space="preserve">, '1', </v>
      </c>
      <c r="L286">
        <v>35</v>
      </c>
      <c r="M286" s="1" t="str">
        <f t="shared" si="27"/>
        <v>);</v>
      </c>
    </row>
    <row r="287" spans="5:13" x14ac:dyDescent="0.25">
      <c r="E287" t="s">
        <v>89</v>
      </c>
      <c r="F287">
        <v>2006</v>
      </c>
      <c r="G287" s="1" t="str">
        <f t="shared" si="24"/>
        <v>, '</v>
      </c>
      <c r="H287" t="s">
        <v>218</v>
      </c>
      <c r="I287" s="1" t="str">
        <f t="shared" si="25"/>
        <v>',</v>
      </c>
      <c r="J287" s="1">
        <v>216</v>
      </c>
      <c r="K287" s="1" t="str">
        <f t="shared" si="26"/>
        <v xml:space="preserve">, '1', </v>
      </c>
      <c r="L287">
        <v>35</v>
      </c>
      <c r="M287" s="1" t="str">
        <f t="shared" si="27"/>
        <v>);</v>
      </c>
    </row>
    <row r="288" spans="5:13" x14ac:dyDescent="0.25">
      <c r="E288" t="s">
        <v>89</v>
      </c>
      <c r="F288">
        <v>2007</v>
      </c>
      <c r="G288" s="1" t="str">
        <f t="shared" si="24"/>
        <v>, '</v>
      </c>
      <c r="H288" t="s">
        <v>219</v>
      </c>
      <c r="I288" s="1" t="str">
        <f t="shared" si="25"/>
        <v>',</v>
      </c>
      <c r="J288" s="1">
        <v>216</v>
      </c>
      <c r="K288" s="1" t="str">
        <f t="shared" si="26"/>
        <v xml:space="preserve">, '1', </v>
      </c>
      <c r="L288">
        <v>35</v>
      </c>
      <c r="M288" s="1" t="str">
        <f t="shared" si="27"/>
        <v>);</v>
      </c>
    </row>
    <row r="289" spans="5:13" x14ac:dyDescent="0.25">
      <c r="E289" t="s">
        <v>89</v>
      </c>
      <c r="F289">
        <v>2008</v>
      </c>
      <c r="G289" s="1" t="str">
        <f t="shared" si="24"/>
        <v>, '</v>
      </c>
      <c r="H289" t="s">
        <v>220</v>
      </c>
      <c r="I289" s="1" t="str">
        <f t="shared" si="25"/>
        <v>',</v>
      </c>
      <c r="J289" s="1">
        <v>216</v>
      </c>
      <c r="K289" s="1" t="str">
        <f t="shared" si="26"/>
        <v xml:space="preserve">, '1', </v>
      </c>
      <c r="L289">
        <v>35</v>
      </c>
      <c r="M289" s="1" t="str">
        <f t="shared" si="27"/>
        <v>);</v>
      </c>
    </row>
    <row r="290" spans="5:13" x14ac:dyDescent="0.25">
      <c r="E290" t="s">
        <v>89</v>
      </c>
      <c r="F290">
        <v>2009</v>
      </c>
      <c r="G290" s="1" t="str">
        <f t="shared" si="24"/>
        <v>, '</v>
      </c>
      <c r="H290" t="s">
        <v>221</v>
      </c>
      <c r="I290" s="1" t="str">
        <f t="shared" si="25"/>
        <v>',</v>
      </c>
      <c r="J290" s="1">
        <v>216</v>
      </c>
      <c r="K290" s="1" t="str">
        <f t="shared" si="26"/>
        <v xml:space="preserve">, '1', </v>
      </c>
      <c r="L290">
        <v>35</v>
      </c>
      <c r="M290" s="1" t="str">
        <f t="shared" si="27"/>
        <v>);</v>
      </c>
    </row>
    <row r="291" spans="5:13" x14ac:dyDescent="0.25">
      <c r="E291" t="s">
        <v>89</v>
      </c>
      <c r="F291">
        <v>2010</v>
      </c>
      <c r="G291" s="1" t="str">
        <f t="shared" si="24"/>
        <v>, '</v>
      </c>
      <c r="H291" t="s">
        <v>222</v>
      </c>
      <c r="I291" s="1" t="str">
        <f t="shared" si="25"/>
        <v>',</v>
      </c>
      <c r="J291" s="1">
        <v>216</v>
      </c>
      <c r="K291" s="1" t="str">
        <f t="shared" si="26"/>
        <v xml:space="preserve">, '1', </v>
      </c>
      <c r="L291">
        <v>35</v>
      </c>
      <c r="M291" s="1" t="str">
        <f t="shared" si="27"/>
        <v>);</v>
      </c>
    </row>
    <row r="292" spans="5:13" x14ac:dyDescent="0.25">
      <c r="E292" t="s">
        <v>89</v>
      </c>
      <c r="F292">
        <v>2011</v>
      </c>
      <c r="G292" s="1" t="str">
        <f t="shared" si="24"/>
        <v>, '</v>
      </c>
      <c r="H292" t="s">
        <v>223</v>
      </c>
      <c r="I292" s="1" t="str">
        <f t="shared" si="25"/>
        <v>',</v>
      </c>
      <c r="J292" s="1">
        <v>216</v>
      </c>
      <c r="K292" s="1" t="str">
        <f t="shared" si="26"/>
        <v xml:space="preserve">, '1', </v>
      </c>
      <c r="L292">
        <v>35</v>
      </c>
      <c r="M292" s="1" t="str">
        <f t="shared" si="27"/>
        <v>);</v>
      </c>
    </row>
    <row r="293" spans="5:13" x14ac:dyDescent="0.25">
      <c r="E293" t="s">
        <v>89</v>
      </c>
      <c r="F293">
        <v>2012</v>
      </c>
      <c r="G293" s="1" t="str">
        <f t="shared" si="24"/>
        <v>, '</v>
      </c>
      <c r="H293" t="s">
        <v>224</v>
      </c>
      <c r="I293" s="1" t="str">
        <f t="shared" si="25"/>
        <v>',</v>
      </c>
      <c r="J293" s="1">
        <v>216</v>
      </c>
      <c r="K293" s="1" t="str">
        <f t="shared" si="26"/>
        <v xml:space="preserve">, '1', </v>
      </c>
      <c r="L293">
        <v>35</v>
      </c>
      <c r="M293" s="1" t="str">
        <f t="shared" si="27"/>
        <v>);</v>
      </c>
    </row>
    <row r="294" spans="5:13" x14ac:dyDescent="0.25">
      <c r="E294" t="s">
        <v>89</v>
      </c>
      <c r="F294">
        <v>2013</v>
      </c>
      <c r="G294" s="1" t="str">
        <f t="shared" si="24"/>
        <v>, '</v>
      </c>
      <c r="H294" t="s">
        <v>225</v>
      </c>
      <c r="I294" s="1" t="str">
        <f t="shared" si="25"/>
        <v>',</v>
      </c>
      <c r="J294" s="1">
        <v>216</v>
      </c>
      <c r="K294" s="1" t="str">
        <f t="shared" si="26"/>
        <v xml:space="preserve">, '1', </v>
      </c>
      <c r="L294">
        <v>35</v>
      </c>
      <c r="M294" s="1" t="str">
        <f t="shared" si="27"/>
        <v>);</v>
      </c>
    </row>
    <row r="295" spans="5:13" x14ac:dyDescent="0.25">
      <c r="E295" t="s">
        <v>89</v>
      </c>
      <c r="F295">
        <v>2014</v>
      </c>
      <c r="G295" s="1" t="str">
        <f t="shared" si="24"/>
        <v>, '</v>
      </c>
      <c r="H295" t="s">
        <v>226</v>
      </c>
      <c r="I295" s="1" t="str">
        <f t="shared" si="25"/>
        <v>',</v>
      </c>
      <c r="J295" s="1">
        <v>216</v>
      </c>
      <c r="K295" s="1" t="str">
        <f t="shared" si="26"/>
        <v xml:space="preserve">, '1', </v>
      </c>
      <c r="L295">
        <v>35</v>
      </c>
      <c r="M295" s="1" t="str">
        <f t="shared" si="27"/>
        <v>);</v>
      </c>
    </row>
    <row r="296" spans="5:13" x14ac:dyDescent="0.25">
      <c r="E296" t="s">
        <v>89</v>
      </c>
      <c r="F296">
        <v>2015</v>
      </c>
      <c r="G296" s="1" t="str">
        <f t="shared" si="24"/>
        <v>, '</v>
      </c>
      <c r="H296" t="s">
        <v>227</v>
      </c>
      <c r="I296" s="1" t="str">
        <f t="shared" si="25"/>
        <v>',</v>
      </c>
      <c r="J296" s="1">
        <v>216</v>
      </c>
      <c r="K296" s="1" t="str">
        <f t="shared" si="26"/>
        <v xml:space="preserve">, '1', </v>
      </c>
      <c r="L296">
        <v>35</v>
      </c>
      <c r="M296" s="1" t="str">
        <f t="shared" si="27"/>
        <v>);</v>
      </c>
    </row>
    <row r="297" spans="5:13" x14ac:dyDescent="0.25">
      <c r="E297" t="s">
        <v>89</v>
      </c>
      <c r="F297">
        <v>2016</v>
      </c>
      <c r="G297" s="1" t="str">
        <f t="shared" si="24"/>
        <v>, '</v>
      </c>
      <c r="H297" t="s">
        <v>228</v>
      </c>
      <c r="I297" s="1" t="str">
        <f t="shared" si="25"/>
        <v>',</v>
      </c>
      <c r="J297" s="1">
        <v>216</v>
      </c>
      <c r="K297" s="1" t="str">
        <f t="shared" si="26"/>
        <v xml:space="preserve">, '1', </v>
      </c>
      <c r="L297">
        <v>35</v>
      </c>
      <c r="M297" s="1" t="str">
        <f t="shared" si="27"/>
        <v>);</v>
      </c>
    </row>
    <row r="298" spans="5:13" x14ac:dyDescent="0.25">
      <c r="E298" t="s">
        <v>89</v>
      </c>
      <c r="F298">
        <v>2017</v>
      </c>
      <c r="G298" s="1" t="str">
        <f t="shared" si="24"/>
        <v>, '</v>
      </c>
      <c r="H298" t="s">
        <v>14</v>
      </c>
      <c r="I298" s="1" t="str">
        <f t="shared" si="25"/>
        <v>',</v>
      </c>
      <c r="J298" s="1">
        <v>216</v>
      </c>
      <c r="K298" s="1" t="str">
        <f t="shared" si="26"/>
        <v xml:space="preserve">, '1', </v>
      </c>
      <c r="L298">
        <v>35</v>
      </c>
      <c r="M298" s="1" t="str">
        <f t="shared" si="27"/>
        <v>);</v>
      </c>
    </row>
    <row r="299" spans="5:13" x14ac:dyDescent="0.25">
      <c r="E299" t="s">
        <v>89</v>
      </c>
      <c r="F299">
        <v>2018</v>
      </c>
      <c r="G299" s="1" t="str">
        <f t="shared" si="24"/>
        <v>, '</v>
      </c>
      <c r="H299" t="s">
        <v>20</v>
      </c>
      <c r="I299" s="1" t="str">
        <f t="shared" si="25"/>
        <v>',</v>
      </c>
      <c r="J299" s="1">
        <v>216</v>
      </c>
      <c r="K299" s="1" t="str">
        <f t="shared" si="26"/>
        <v xml:space="preserve">, '1', </v>
      </c>
      <c r="L299">
        <v>35</v>
      </c>
      <c r="M299" s="1" t="str">
        <f t="shared" si="27"/>
        <v>);</v>
      </c>
    </row>
    <row r="300" spans="5:13" x14ac:dyDescent="0.25">
      <c r="E300" t="s">
        <v>89</v>
      </c>
      <c r="F300">
        <v>2019</v>
      </c>
      <c r="G300" s="1" t="str">
        <f t="shared" si="24"/>
        <v>, '</v>
      </c>
      <c r="H300" t="s">
        <v>21</v>
      </c>
      <c r="I300" s="1" t="str">
        <f t="shared" si="25"/>
        <v>',</v>
      </c>
      <c r="J300" s="1">
        <v>216</v>
      </c>
      <c r="K300" s="1" t="str">
        <f t="shared" si="26"/>
        <v xml:space="preserve">, '1', </v>
      </c>
      <c r="L300">
        <v>35</v>
      </c>
      <c r="M300" s="1" t="str">
        <f t="shared" si="27"/>
        <v>);</v>
      </c>
    </row>
    <row r="301" spans="5:13" x14ac:dyDescent="0.25">
      <c r="E301" t="s">
        <v>89</v>
      </c>
      <c r="F301">
        <v>2020</v>
      </c>
      <c r="G301" s="1" t="str">
        <f t="shared" si="24"/>
        <v>, '</v>
      </c>
      <c r="H301" t="s">
        <v>24</v>
      </c>
      <c r="I301" s="1" t="str">
        <f t="shared" si="25"/>
        <v>',</v>
      </c>
      <c r="J301" s="1">
        <v>216</v>
      </c>
      <c r="K301" s="1" t="str">
        <f t="shared" si="26"/>
        <v xml:space="preserve">, '1', </v>
      </c>
      <c r="L301">
        <v>35</v>
      </c>
      <c r="M301" s="1" t="str">
        <f t="shared" si="27"/>
        <v>);</v>
      </c>
    </row>
    <row r="302" spans="5:13" x14ac:dyDescent="0.25">
      <c r="G302" s="1"/>
      <c r="I302" s="1"/>
      <c r="J302" s="1"/>
      <c r="K302" s="1"/>
      <c r="M302" s="1"/>
    </row>
    <row r="303" spans="5:13" x14ac:dyDescent="0.25">
      <c r="G303" s="1"/>
      <c r="H303" t="str">
        <f>"--VILLA NUEVA"</f>
        <v>--VILLA NUEVA</v>
      </c>
      <c r="I303" s="1"/>
      <c r="J303" s="1"/>
      <c r="K303" s="1"/>
      <c r="M303" s="1"/>
    </row>
    <row r="304" spans="5:13" x14ac:dyDescent="0.25">
      <c r="E304" t="s">
        <v>89</v>
      </c>
      <c r="F304">
        <v>2101</v>
      </c>
      <c r="G304" s="1" t="str">
        <f t="shared" ref="G304:G367" si="28">", '"</f>
        <v>, '</v>
      </c>
      <c r="H304" t="s">
        <v>20</v>
      </c>
      <c r="I304" s="1" t="str">
        <f t="shared" ref="I304:I367" si="29">"',"</f>
        <v>',</v>
      </c>
      <c r="J304" s="1">
        <v>217</v>
      </c>
      <c r="K304" s="1" t="str">
        <f t="shared" ref="K304:K367" si="30">", '1', "</f>
        <v xml:space="preserve">, '1', </v>
      </c>
      <c r="L304">
        <v>30</v>
      </c>
      <c r="M304" s="1" t="str">
        <f t="shared" ref="M304:M367" si="31">");"</f>
        <v>);</v>
      </c>
    </row>
    <row r="305" spans="5:13" x14ac:dyDescent="0.25">
      <c r="E305" t="s">
        <v>89</v>
      </c>
      <c r="F305">
        <v>2102</v>
      </c>
      <c r="G305" s="1" t="str">
        <f t="shared" si="28"/>
        <v>, '</v>
      </c>
      <c r="H305" t="s">
        <v>21</v>
      </c>
      <c r="I305" s="1" t="str">
        <f t="shared" si="29"/>
        <v>',</v>
      </c>
      <c r="J305" s="1">
        <v>217</v>
      </c>
      <c r="K305" s="1" t="str">
        <f t="shared" si="30"/>
        <v xml:space="preserve">, '1', </v>
      </c>
      <c r="L305">
        <v>30</v>
      </c>
      <c r="M305" s="1" t="str">
        <f t="shared" si="31"/>
        <v>);</v>
      </c>
    </row>
    <row r="306" spans="5:13" x14ac:dyDescent="0.25">
      <c r="E306" t="s">
        <v>89</v>
      </c>
      <c r="F306">
        <v>2103</v>
      </c>
      <c r="G306" s="1" t="str">
        <f t="shared" si="28"/>
        <v>, '</v>
      </c>
      <c r="H306" t="s">
        <v>22</v>
      </c>
      <c r="I306" s="1" t="str">
        <f t="shared" si="29"/>
        <v>',</v>
      </c>
      <c r="J306" s="1">
        <v>217</v>
      </c>
      <c r="K306" s="1" t="str">
        <f t="shared" si="30"/>
        <v xml:space="preserve">, '1', </v>
      </c>
      <c r="L306">
        <v>30</v>
      </c>
      <c r="M306" s="1" t="str">
        <f t="shared" si="31"/>
        <v>);</v>
      </c>
    </row>
    <row r="307" spans="5:13" x14ac:dyDescent="0.25">
      <c r="E307" t="s">
        <v>89</v>
      </c>
      <c r="F307">
        <v>2104</v>
      </c>
      <c r="G307" s="1" t="str">
        <f t="shared" si="28"/>
        <v>, '</v>
      </c>
      <c r="H307" t="s">
        <v>23</v>
      </c>
      <c r="I307" s="1" t="str">
        <f t="shared" si="29"/>
        <v>',</v>
      </c>
      <c r="J307" s="1">
        <v>217</v>
      </c>
      <c r="K307" s="1" t="str">
        <f t="shared" si="30"/>
        <v xml:space="preserve">, '1', </v>
      </c>
      <c r="L307">
        <v>30</v>
      </c>
      <c r="M307" s="1" t="str">
        <f t="shared" si="31"/>
        <v>);</v>
      </c>
    </row>
    <row r="308" spans="5:13" x14ac:dyDescent="0.25">
      <c r="E308" t="s">
        <v>89</v>
      </c>
      <c r="F308">
        <v>2105</v>
      </c>
      <c r="G308" s="1" t="str">
        <f t="shared" si="28"/>
        <v>, '</v>
      </c>
      <c r="H308" t="s">
        <v>24</v>
      </c>
      <c r="I308" s="1" t="str">
        <f t="shared" si="29"/>
        <v>',</v>
      </c>
      <c r="J308" s="1">
        <v>217</v>
      </c>
      <c r="K308" s="1" t="str">
        <f t="shared" si="30"/>
        <v xml:space="preserve">, '1', </v>
      </c>
      <c r="L308">
        <v>30</v>
      </c>
      <c r="M308" s="1" t="str">
        <f t="shared" si="31"/>
        <v>);</v>
      </c>
    </row>
    <row r="309" spans="5:13" x14ac:dyDescent="0.25">
      <c r="E309" t="s">
        <v>89</v>
      </c>
      <c r="F309">
        <v>2106</v>
      </c>
      <c r="G309" s="1" t="str">
        <f t="shared" si="28"/>
        <v>, '</v>
      </c>
      <c r="H309" t="s">
        <v>25</v>
      </c>
      <c r="I309" s="1" t="str">
        <f t="shared" si="29"/>
        <v>',</v>
      </c>
      <c r="J309" s="1">
        <v>217</v>
      </c>
      <c r="K309" s="1" t="str">
        <f t="shared" si="30"/>
        <v xml:space="preserve">, '1', </v>
      </c>
      <c r="L309">
        <v>30</v>
      </c>
      <c r="M309" s="1" t="str">
        <f t="shared" si="31"/>
        <v>);</v>
      </c>
    </row>
    <row r="310" spans="5:13" x14ac:dyDescent="0.25">
      <c r="E310" t="s">
        <v>89</v>
      </c>
      <c r="F310">
        <v>2107</v>
      </c>
      <c r="G310" s="1" t="str">
        <f t="shared" si="28"/>
        <v>, '</v>
      </c>
      <c r="H310" t="s">
        <v>26</v>
      </c>
      <c r="I310" s="1" t="str">
        <f t="shared" si="29"/>
        <v>',</v>
      </c>
      <c r="J310" s="1">
        <v>217</v>
      </c>
      <c r="K310" s="1" t="str">
        <f t="shared" si="30"/>
        <v xml:space="preserve">, '1', </v>
      </c>
      <c r="L310">
        <v>30</v>
      </c>
      <c r="M310" s="1" t="str">
        <f t="shared" si="31"/>
        <v>);</v>
      </c>
    </row>
    <row r="311" spans="5:13" x14ac:dyDescent="0.25">
      <c r="E311" t="s">
        <v>89</v>
      </c>
      <c r="F311">
        <v>2108</v>
      </c>
      <c r="G311" s="1" t="str">
        <f t="shared" si="28"/>
        <v>, '</v>
      </c>
      <c r="H311" t="s">
        <v>27</v>
      </c>
      <c r="I311" s="1" t="str">
        <f t="shared" si="29"/>
        <v>',</v>
      </c>
      <c r="J311" s="1">
        <v>217</v>
      </c>
      <c r="K311" s="1" t="str">
        <f t="shared" si="30"/>
        <v xml:space="preserve">, '1', </v>
      </c>
      <c r="L311">
        <v>30</v>
      </c>
      <c r="M311" s="1" t="str">
        <f t="shared" si="31"/>
        <v>);</v>
      </c>
    </row>
    <row r="312" spans="5:13" x14ac:dyDescent="0.25">
      <c r="E312" t="s">
        <v>89</v>
      </c>
      <c r="F312">
        <v>2109</v>
      </c>
      <c r="G312" s="1" t="str">
        <f t="shared" si="28"/>
        <v>, '</v>
      </c>
      <c r="H312" t="s">
        <v>29</v>
      </c>
      <c r="I312" s="1" t="str">
        <f t="shared" si="29"/>
        <v>',</v>
      </c>
      <c r="J312" s="1">
        <v>217</v>
      </c>
      <c r="K312" s="1" t="str">
        <f t="shared" si="30"/>
        <v xml:space="preserve">, '1', </v>
      </c>
      <c r="L312">
        <v>30</v>
      </c>
      <c r="M312" s="1" t="str">
        <f t="shared" si="31"/>
        <v>);</v>
      </c>
    </row>
    <row r="313" spans="5:13" x14ac:dyDescent="0.25">
      <c r="E313" t="s">
        <v>89</v>
      </c>
      <c r="F313">
        <v>2110</v>
      </c>
      <c r="G313" s="1" t="str">
        <f t="shared" si="28"/>
        <v>, '</v>
      </c>
      <c r="H313" t="s">
        <v>29</v>
      </c>
      <c r="I313" s="1" t="str">
        <f t="shared" si="29"/>
        <v>',</v>
      </c>
      <c r="J313" s="1">
        <v>217</v>
      </c>
      <c r="K313" s="1" t="str">
        <f t="shared" si="30"/>
        <v xml:space="preserve">, '1', </v>
      </c>
      <c r="L313">
        <v>30</v>
      </c>
      <c r="M313" s="1" t="str">
        <f t="shared" si="31"/>
        <v>);</v>
      </c>
    </row>
    <row r="314" spans="5:13" x14ac:dyDescent="0.25">
      <c r="E314" t="s">
        <v>89</v>
      </c>
      <c r="F314">
        <v>2111</v>
      </c>
      <c r="G314" s="1" t="str">
        <f t="shared" si="28"/>
        <v>, '</v>
      </c>
      <c r="H314" t="s">
        <v>229</v>
      </c>
      <c r="I314" s="1" t="str">
        <f t="shared" si="29"/>
        <v>',</v>
      </c>
      <c r="J314" s="1">
        <v>217</v>
      </c>
      <c r="K314" s="1" t="str">
        <f t="shared" si="30"/>
        <v xml:space="preserve">, '1', </v>
      </c>
      <c r="L314">
        <v>30</v>
      </c>
      <c r="M314" s="1" t="str">
        <f t="shared" si="31"/>
        <v>);</v>
      </c>
    </row>
    <row r="315" spans="5:13" x14ac:dyDescent="0.25">
      <c r="E315" t="s">
        <v>89</v>
      </c>
      <c r="F315">
        <v>2112</v>
      </c>
      <c r="G315" s="1" t="str">
        <f t="shared" si="28"/>
        <v>, '</v>
      </c>
      <c r="H315" t="s">
        <v>230</v>
      </c>
      <c r="I315" s="1" t="str">
        <f t="shared" si="29"/>
        <v>',</v>
      </c>
      <c r="J315" s="1">
        <v>217</v>
      </c>
      <c r="K315" s="1" t="str">
        <f t="shared" si="30"/>
        <v xml:space="preserve">, '1', </v>
      </c>
      <c r="L315">
        <v>30</v>
      </c>
      <c r="M315" s="1" t="str">
        <f t="shared" si="31"/>
        <v>);</v>
      </c>
    </row>
    <row r="316" spans="5:13" x14ac:dyDescent="0.25">
      <c r="E316" t="s">
        <v>89</v>
      </c>
      <c r="F316">
        <v>2113</v>
      </c>
      <c r="G316" s="1" t="str">
        <f t="shared" si="28"/>
        <v>, '</v>
      </c>
      <c r="H316" t="s">
        <v>231</v>
      </c>
      <c r="I316" s="1" t="str">
        <f t="shared" si="29"/>
        <v>',</v>
      </c>
      <c r="J316" s="1">
        <v>217</v>
      </c>
      <c r="K316" s="1" t="str">
        <f t="shared" si="30"/>
        <v xml:space="preserve">, '1', </v>
      </c>
      <c r="L316">
        <v>30</v>
      </c>
      <c r="M316" s="1" t="str">
        <f t="shared" si="31"/>
        <v>);</v>
      </c>
    </row>
    <row r="317" spans="5:13" x14ac:dyDescent="0.25">
      <c r="E317" t="s">
        <v>89</v>
      </c>
      <c r="F317">
        <v>2114</v>
      </c>
      <c r="G317" s="1" t="str">
        <f t="shared" si="28"/>
        <v>, '</v>
      </c>
      <c r="H317" t="s">
        <v>232</v>
      </c>
      <c r="I317" s="1" t="str">
        <f t="shared" si="29"/>
        <v>',</v>
      </c>
      <c r="J317" s="1">
        <v>217</v>
      </c>
      <c r="K317" s="1" t="str">
        <f t="shared" si="30"/>
        <v xml:space="preserve">, '1', </v>
      </c>
      <c r="L317">
        <v>30</v>
      </c>
      <c r="M317" s="1" t="str">
        <f t="shared" si="31"/>
        <v>);</v>
      </c>
    </row>
    <row r="318" spans="5:13" x14ac:dyDescent="0.25">
      <c r="E318" t="s">
        <v>89</v>
      </c>
      <c r="F318">
        <v>2115</v>
      </c>
      <c r="G318" s="1" t="str">
        <f t="shared" si="28"/>
        <v>, '</v>
      </c>
      <c r="H318" t="s">
        <v>233</v>
      </c>
      <c r="I318" s="1" t="str">
        <f t="shared" si="29"/>
        <v>',</v>
      </c>
      <c r="J318" s="1">
        <v>217</v>
      </c>
      <c r="K318" s="1" t="str">
        <f t="shared" si="30"/>
        <v xml:space="preserve">, '1', </v>
      </c>
      <c r="L318">
        <v>30</v>
      </c>
      <c r="M318" s="1" t="str">
        <f t="shared" si="31"/>
        <v>);</v>
      </c>
    </row>
    <row r="319" spans="5:13" x14ac:dyDescent="0.25">
      <c r="E319" t="s">
        <v>89</v>
      </c>
      <c r="F319">
        <v>2116</v>
      </c>
      <c r="G319" s="1" t="str">
        <f t="shared" si="28"/>
        <v>, '</v>
      </c>
      <c r="H319" t="s">
        <v>234</v>
      </c>
      <c r="I319" s="1" t="str">
        <f t="shared" si="29"/>
        <v>',</v>
      </c>
      <c r="J319" s="1">
        <v>217</v>
      </c>
      <c r="K319" s="1" t="str">
        <f t="shared" si="30"/>
        <v xml:space="preserve">, '1', </v>
      </c>
      <c r="L319">
        <v>30</v>
      </c>
      <c r="M319" s="1" t="str">
        <f t="shared" si="31"/>
        <v>);</v>
      </c>
    </row>
    <row r="320" spans="5:13" x14ac:dyDescent="0.25">
      <c r="E320" t="s">
        <v>89</v>
      </c>
      <c r="F320">
        <v>2117</v>
      </c>
      <c r="G320" s="1" t="str">
        <f t="shared" si="28"/>
        <v>, '</v>
      </c>
      <c r="H320" t="s">
        <v>235</v>
      </c>
      <c r="I320" s="1" t="str">
        <f t="shared" si="29"/>
        <v>',</v>
      </c>
      <c r="J320" s="1">
        <v>217</v>
      </c>
      <c r="K320" s="1" t="str">
        <f t="shared" si="30"/>
        <v xml:space="preserve">, '1', </v>
      </c>
      <c r="L320">
        <v>30</v>
      </c>
      <c r="M320" s="1" t="str">
        <f t="shared" si="31"/>
        <v>);</v>
      </c>
    </row>
    <row r="321" spans="5:13" x14ac:dyDescent="0.25">
      <c r="E321" t="s">
        <v>89</v>
      </c>
      <c r="F321">
        <v>2118</v>
      </c>
      <c r="G321" s="1" t="str">
        <f t="shared" si="28"/>
        <v>, '</v>
      </c>
      <c r="H321" t="s">
        <v>236</v>
      </c>
      <c r="I321" s="1" t="str">
        <f t="shared" si="29"/>
        <v>',</v>
      </c>
      <c r="J321" s="1">
        <v>217</v>
      </c>
      <c r="K321" s="1" t="str">
        <f t="shared" si="30"/>
        <v xml:space="preserve">, '1', </v>
      </c>
      <c r="L321">
        <v>30</v>
      </c>
      <c r="M321" s="1" t="str">
        <f t="shared" si="31"/>
        <v>);</v>
      </c>
    </row>
    <row r="322" spans="5:13" x14ac:dyDescent="0.25">
      <c r="E322" t="s">
        <v>89</v>
      </c>
      <c r="F322">
        <v>2119</v>
      </c>
      <c r="G322" s="1" t="str">
        <f t="shared" si="28"/>
        <v>, '</v>
      </c>
      <c r="H322" t="s">
        <v>237</v>
      </c>
      <c r="I322" s="1" t="str">
        <f t="shared" si="29"/>
        <v>',</v>
      </c>
      <c r="J322" s="1">
        <v>217</v>
      </c>
      <c r="K322" s="1" t="str">
        <f t="shared" si="30"/>
        <v xml:space="preserve">, '1', </v>
      </c>
      <c r="L322">
        <v>30</v>
      </c>
      <c r="M322" s="1" t="str">
        <f t="shared" si="31"/>
        <v>);</v>
      </c>
    </row>
    <row r="323" spans="5:13" x14ac:dyDescent="0.25">
      <c r="E323" t="s">
        <v>89</v>
      </c>
      <c r="F323">
        <v>2120</v>
      </c>
      <c r="G323" s="1" t="str">
        <f t="shared" si="28"/>
        <v>, '</v>
      </c>
      <c r="H323" t="s">
        <v>171</v>
      </c>
      <c r="I323" s="1" t="str">
        <f t="shared" si="29"/>
        <v>',</v>
      </c>
      <c r="J323" s="1">
        <v>217</v>
      </c>
      <c r="K323" s="1" t="str">
        <f t="shared" si="30"/>
        <v xml:space="preserve">, '1', </v>
      </c>
      <c r="L323">
        <v>30</v>
      </c>
      <c r="M323" s="1" t="str">
        <f t="shared" si="31"/>
        <v>);</v>
      </c>
    </row>
    <row r="324" spans="5:13" x14ac:dyDescent="0.25">
      <c r="E324" t="s">
        <v>89</v>
      </c>
      <c r="F324">
        <v>2121</v>
      </c>
      <c r="G324" s="1" t="str">
        <f t="shared" si="28"/>
        <v>, '</v>
      </c>
      <c r="H324" t="s">
        <v>238</v>
      </c>
      <c r="I324" s="1" t="str">
        <f t="shared" si="29"/>
        <v>',</v>
      </c>
      <c r="J324" s="1">
        <v>217</v>
      </c>
      <c r="K324" s="1" t="str">
        <f t="shared" si="30"/>
        <v xml:space="preserve">, '1', </v>
      </c>
      <c r="L324">
        <v>30</v>
      </c>
      <c r="M324" s="1" t="str">
        <f t="shared" si="31"/>
        <v>);</v>
      </c>
    </row>
    <row r="325" spans="5:13" x14ac:dyDescent="0.25">
      <c r="E325" t="s">
        <v>89</v>
      </c>
      <c r="F325">
        <v>2122</v>
      </c>
      <c r="G325" s="1" t="str">
        <f t="shared" si="28"/>
        <v>, '</v>
      </c>
      <c r="H325" t="s">
        <v>239</v>
      </c>
      <c r="I325" s="1" t="str">
        <f t="shared" si="29"/>
        <v>',</v>
      </c>
      <c r="J325" s="1">
        <v>217</v>
      </c>
      <c r="K325" s="1" t="str">
        <f t="shared" si="30"/>
        <v xml:space="preserve">, '1', </v>
      </c>
      <c r="L325">
        <v>30</v>
      </c>
      <c r="M325" s="1" t="str">
        <f t="shared" si="31"/>
        <v>);</v>
      </c>
    </row>
    <row r="326" spans="5:13" x14ac:dyDescent="0.25">
      <c r="E326" t="s">
        <v>89</v>
      </c>
      <c r="F326">
        <v>2123</v>
      </c>
      <c r="G326" s="1" t="str">
        <f t="shared" si="28"/>
        <v>, '</v>
      </c>
      <c r="H326" t="s">
        <v>240</v>
      </c>
      <c r="I326" s="1" t="str">
        <f t="shared" si="29"/>
        <v>',</v>
      </c>
      <c r="J326" s="1">
        <v>217</v>
      </c>
      <c r="K326" s="1" t="str">
        <f t="shared" si="30"/>
        <v xml:space="preserve">, '1', </v>
      </c>
      <c r="L326">
        <v>30</v>
      </c>
      <c r="M326" s="1" t="str">
        <f t="shared" si="31"/>
        <v>);</v>
      </c>
    </row>
    <row r="327" spans="5:13" x14ac:dyDescent="0.25">
      <c r="E327" t="s">
        <v>89</v>
      </c>
      <c r="F327">
        <v>2124</v>
      </c>
      <c r="G327" s="1" t="str">
        <f t="shared" si="28"/>
        <v>, '</v>
      </c>
      <c r="H327" t="s">
        <v>241</v>
      </c>
      <c r="I327" s="1" t="str">
        <f t="shared" si="29"/>
        <v>',</v>
      </c>
      <c r="J327" s="1">
        <v>217</v>
      </c>
      <c r="K327" s="1" t="str">
        <f t="shared" si="30"/>
        <v xml:space="preserve">, '1', </v>
      </c>
      <c r="L327">
        <v>30</v>
      </c>
      <c r="M327" s="1" t="str">
        <f t="shared" si="31"/>
        <v>);</v>
      </c>
    </row>
    <row r="328" spans="5:13" x14ac:dyDescent="0.25">
      <c r="E328" t="s">
        <v>89</v>
      </c>
      <c r="F328">
        <v>2125</v>
      </c>
      <c r="G328" s="1" t="str">
        <f t="shared" si="28"/>
        <v>, '</v>
      </c>
      <c r="H328" t="s">
        <v>242</v>
      </c>
      <c r="I328" s="1" t="str">
        <f t="shared" si="29"/>
        <v>',</v>
      </c>
      <c r="J328" s="1">
        <v>217</v>
      </c>
      <c r="K328" s="1" t="str">
        <f t="shared" si="30"/>
        <v xml:space="preserve">, '1', </v>
      </c>
      <c r="L328">
        <v>30</v>
      </c>
      <c r="M328" s="1" t="str">
        <f t="shared" si="31"/>
        <v>);</v>
      </c>
    </row>
    <row r="329" spans="5:13" x14ac:dyDescent="0.25">
      <c r="E329" t="s">
        <v>89</v>
      </c>
      <c r="F329">
        <v>2126</v>
      </c>
      <c r="G329" s="1" t="str">
        <f t="shared" si="28"/>
        <v>, '</v>
      </c>
      <c r="H329" t="s">
        <v>243</v>
      </c>
      <c r="I329" s="1" t="str">
        <f t="shared" si="29"/>
        <v>',</v>
      </c>
      <c r="J329" s="1">
        <v>217</v>
      </c>
      <c r="K329" s="1" t="str">
        <f t="shared" si="30"/>
        <v xml:space="preserve">, '1', </v>
      </c>
      <c r="L329">
        <v>30</v>
      </c>
      <c r="M329" s="1" t="str">
        <f t="shared" si="31"/>
        <v>);</v>
      </c>
    </row>
    <row r="330" spans="5:13" x14ac:dyDescent="0.25">
      <c r="E330" t="s">
        <v>89</v>
      </c>
      <c r="F330">
        <v>2127</v>
      </c>
      <c r="G330" s="1" t="str">
        <f t="shared" si="28"/>
        <v>, '</v>
      </c>
      <c r="H330" t="s">
        <v>244</v>
      </c>
      <c r="I330" s="1" t="str">
        <f t="shared" si="29"/>
        <v>',</v>
      </c>
      <c r="J330" s="1">
        <v>217</v>
      </c>
      <c r="K330" s="1" t="str">
        <f t="shared" si="30"/>
        <v xml:space="preserve">, '1', </v>
      </c>
      <c r="L330">
        <v>30</v>
      </c>
      <c r="M330" s="1" t="str">
        <f t="shared" si="31"/>
        <v>);</v>
      </c>
    </row>
    <row r="331" spans="5:13" x14ac:dyDescent="0.25">
      <c r="E331" t="s">
        <v>89</v>
      </c>
      <c r="F331">
        <v>2128</v>
      </c>
      <c r="G331" s="1" t="str">
        <f t="shared" si="28"/>
        <v>, '</v>
      </c>
      <c r="H331" t="s">
        <v>245</v>
      </c>
      <c r="I331" s="1" t="str">
        <f t="shared" si="29"/>
        <v>',</v>
      </c>
      <c r="J331" s="1">
        <v>217</v>
      </c>
      <c r="K331" s="1" t="str">
        <f t="shared" si="30"/>
        <v xml:space="preserve">, '1', </v>
      </c>
      <c r="L331">
        <v>30</v>
      </c>
      <c r="M331" s="1" t="str">
        <f t="shared" si="31"/>
        <v>);</v>
      </c>
    </row>
    <row r="332" spans="5:13" x14ac:dyDescent="0.25">
      <c r="E332" t="s">
        <v>89</v>
      </c>
      <c r="F332">
        <v>2129</v>
      </c>
      <c r="G332" s="1" t="str">
        <f t="shared" si="28"/>
        <v>, '</v>
      </c>
      <c r="H332" t="s">
        <v>246</v>
      </c>
      <c r="I332" s="1" t="str">
        <f t="shared" si="29"/>
        <v>',</v>
      </c>
      <c r="J332" s="1">
        <v>217</v>
      </c>
      <c r="K332" s="1" t="str">
        <f t="shared" si="30"/>
        <v xml:space="preserve">, '1', </v>
      </c>
      <c r="L332">
        <v>30</v>
      </c>
      <c r="M332" s="1" t="str">
        <f t="shared" si="31"/>
        <v>);</v>
      </c>
    </row>
    <row r="333" spans="5:13" x14ac:dyDescent="0.25">
      <c r="E333" t="s">
        <v>89</v>
      </c>
      <c r="F333">
        <v>2130</v>
      </c>
      <c r="G333" s="1" t="str">
        <f t="shared" si="28"/>
        <v>, '</v>
      </c>
      <c r="H333" t="s">
        <v>247</v>
      </c>
      <c r="I333" s="1" t="str">
        <f t="shared" si="29"/>
        <v>',</v>
      </c>
      <c r="J333" s="1">
        <v>217</v>
      </c>
      <c r="K333" s="1" t="str">
        <f t="shared" si="30"/>
        <v xml:space="preserve">, '1', </v>
      </c>
      <c r="L333">
        <v>30</v>
      </c>
      <c r="M333" s="1" t="str">
        <f t="shared" si="31"/>
        <v>);</v>
      </c>
    </row>
    <row r="334" spans="5:13" x14ac:dyDescent="0.25">
      <c r="E334" t="s">
        <v>89</v>
      </c>
      <c r="F334">
        <v>2131</v>
      </c>
      <c r="G334" s="1" t="str">
        <f t="shared" si="28"/>
        <v>, '</v>
      </c>
      <c r="H334" t="s">
        <v>248</v>
      </c>
      <c r="I334" s="1" t="str">
        <f t="shared" si="29"/>
        <v>',</v>
      </c>
      <c r="J334" s="1">
        <v>217</v>
      </c>
      <c r="K334" s="1" t="str">
        <f t="shared" si="30"/>
        <v xml:space="preserve">, '1', </v>
      </c>
      <c r="L334">
        <v>30</v>
      </c>
      <c r="M334" s="1" t="str">
        <f t="shared" si="31"/>
        <v>);</v>
      </c>
    </row>
    <row r="335" spans="5:13" x14ac:dyDescent="0.25">
      <c r="E335" t="s">
        <v>89</v>
      </c>
      <c r="F335">
        <v>2132</v>
      </c>
      <c r="G335" s="1" t="str">
        <f t="shared" si="28"/>
        <v>, '</v>
      </c>
      <c r="H335" t="s">
        <v>249</v>
      </c>
      <c r="I335" s="1" t="str">
        <f t="shared" si="29"/>
        <v>',</v>
      </c>
      <c r="J335" s="1">
        <v>217</v>
      </c>
      <c r="K335" s="1" t="str">
        <f t="shared" si="30"/>
        <v xml:space="preserve">, '1', </v>
      </c>
      <c r="L335">
        <v>30</v>
      </c>
      <c r="M335" s="1" t="str">
        <f t="shared" si="31"/>
        <v>);</v>
      </c>
    </row>
    <row r="336" spans="5:13" x14ac:dyDescent="0.25">
      <c r="E336" t="s">
        <v>89</v>
      </c>
      <c r="F336">
        <v>2133</v>
      </c>
      <c r="G336" s="1" t="str">
        <f t="shared" si="28"/>
        <v>, '</v>
      </c>
      <c r="H336" t="s">
        <v>250</v>
      </c>
      <c r="I336" s="1" t="str">
        <f t="shared" si="29"/>
        <v>',</v>
      </c>
      <c r="J336" s="1">
        <v>217</v>
      </c>
      <c r="K336" s="1" t="str">
        <f t="shared" si="30"/>
        <v xml:space="preserve">, '1', </v>
      </c>
      <c r="L336">
        <v>30</v>
      </c>
      <c r="M336" s="1" t="str">
        <f t="shared" si="31"/>
        <v>);</v>
      </c>
    </row>
    <row r="337" spans="5:13" x14ac:dyDescent="0.25">
      <c r="E337" t="s">
        <v>89</v>
      </c>
      <c r="F337">
        <v>2134</v>
      </c>
      <c r="G337" s="1" t="str">
        <f t="shared" si="28"/>
        <v>, '</v>
      </c>
      <c r="H337" t="s">
        <v>251</v>
      </c>
      <c r="I337" s="1" t="str">
        <f t="shared" si="29"/>
        <v>',</v>
      </c>
      <c r="J337" s="1">
        <v>217</v>
      </c>
      <c r="K337" s="1" t="str">
        <f t="shared" si="30"/>
        <v xml:space="preserve">, '1', </v>
      </c>
      <c r="L337">
        <v>30</v>
      </c>
      <c r="M337" s="1" t="str">
        <f t="shared" si="31"/>
        <v>);</v>
      </c>
    </row>
    <row r="338" spans="5:13" x14ac:dyDescent="0.25">
      <c r="E338" t="s">
        <v>89</v>
      </c>
      <c r="F338">
        <v>2135</v>
      </c>
      <c r="G338" s="1" t="str">
        <f t="shared" si="28"/>
        <v>, '</v>
      </c>
      <c r="H338" t="s">
        <v>252</v>
      </c>
      <c r="I338" s="1" t="str">
        <f t="shared" si="29"/>
        <v>',</v>
      </c>
      <c r="J338" s="1">
        <v>217</v>
      </c>
      <c r="K338" s="1" t="str">
        <f t="shared" si="30"/>
        <v xml:space="preserve">, '1', </v>
      </c>
      <c r="L338">
        <v>30</v>
      </c>
      <c r="M338" s="1" t="str">
        <f t="shared" si="31"/>
        <v>);</v>
      </c>
    </row>
    <row r="339" spans="5:13" x14ac:dyDescent="0.25">
      <c r="E339" t="s">
        <v>89</v>
      </c>
      <c r="F339">
        <v>2136</v>
      </c>
      <c r="G339" s="1" t="str">
        <f t="shared" si="28"/>
        <v>, '</v>
      </c>
      <c r="H339" t="s">
        <v>253</v>
      </c>
      <c r="I339" s="1" t="str">
        <f t="shared" si="29"/>
        <v>',</v>
      </c>
      <c r="J339" s="1">
        <v>217</v>
      </c>
      <c r="K339" s="1" t="str">
        <f t="shared" si="30"/>
        <v xml:space="preserve">, '1', </v>
      </c>
      <c r="L339">
        <v>30</v>
      </c>
      <c r="M339" s="1" t="str">
        <f t="shared" si="31"/>
        <v>);</v>
      </c>
    </row>
    <row r="340" spans="5:13" x14ac:dyDescent="0.25">
      <c r="E340" t="s">
        <v>89</v>
      </c>
      <c r="F340">
        <v>2137</v>
      </c>
      <c r="G340" s="1" t="str">
        <f t="shared" si="28"/>
        <v>, '</v>
      </c>
      <c r="H340" t="s">
        <v>254</v>
      </c>
      <c r="I340" s="1" t="str">
        <f t="shared" si="29"/>
        <v>',</v>
      </c>
      <c r="J340" s="1">
        <v>217</v>
      </c>
      <c r="K340" s="1" t="str">
        <f t="shared" si="30"/>
        <v xml:space="preserve">, '1', </v>
      </c>
      <c r="L340">
        <v>30</v>
      </c>
      <c r="M340" s="1" t="str">
        <f t="shared" si="31"/>
        <v>);</v>
      </c>
    </row>
    <row r="341" spans="5:13" x14ac:dyDescent="0.25">
      <c r="E341" t="s">
        <v>89</v>
      </c>
      <c r="F341">
        <v>2138</v>
      </c>
      <c r="G341" s="1" t="str">
        <f t="shared" si="28"/>
        <v>, '</v>
      </c>
      <c r="H341" t="s">
        <v>255</v>
      </c>
      <c r="I341" s="1" t="str">
        <f t="shared" si="29"/>
        <v>',</v>
      </c>
      <c r="J341" s="1">
        <v>217</v>
      </c>
      <c r="K341" s="1" t="str">
        <f t="shared" si="30"/>
        <v xml:space="preserve">, '1', </v>
      </c>
      <c r="L341">
        <v>30</v>
      </c>
      <c r="M341" s="1" t="str">
        <f t="shared" si="31"/>
        <v>);</v>
      </c>
    </row>
    <row r="342" spans="5:13" x14ac:dyDescent="0.25">
      <c r="E342" t="s">
        <v>89</v>
      </c>
      <c r="F342">
        <v>2139</v>
      </c>
      <c r="G342" s="1" t="str">
        <f t="shared" si="28"/>
        <v>, '</v>
      </c>
      <c r="H342" t="s">
        <v>256</v>
      </c>
      <c r="I342" s="1" t="str">
        <f t="shared" si="29"/>
        <v>',</v>
      </c>
      <c r="J342" s="1">
        <v>217</v>
      </c>
      <c r="K342" s="1" t="str">
        <f t="shared" si="30"/>
        <v xml:space="preserve">, '1', </v>
      </c>
      <c r="L342">
        <v>30</v>
      </c>
      <c r="M342" s="1" t="str">
        <f t="shared" si="31"/>
        <v>);</v>
      </c>
    </row>
    <row r="343" spans="5:13" x14ac:dyDescent="0.25">
      <c r="E343" t="s">
        <v>89</v>
      </c>
      <c r="F343">
        <v>2140</v>
      </c>
      <c r="G343" s="1" t="str">
        <f t="shared" si="28"/>
        <v>, '</v>
      </c>
      <c r="H343" t="s">
        <v>257</v>
      </c>
      <c r="I343" s="1" t="str">
        <f t="shared" si="29"/>
        <v>',</v>
      </c>
      <c r="J343" s="1">
        <v>217</v>
      </c>
      <c r="K343" s="1" t="str">
        <f t="shared" si="30"/>
        <v xml:space="preserve">, '1', </v>
      </c>
      <c r="L343">
        <v>30</v>
      </c>
      <c r="M343" s="1" t="str">
        <f t="shared" si="31"/>
        <v>);</v>
      </c>
    </row>
    <row r="344" spans="5:13" x14ac:dyDescent="0.25">
      <c r="E344" t="s">
        <v>89</v>
      </c>
      <c r="F344">
        <v>2141</v>
      </c>
      <c r="G344" s="1" t="str">
        <f t="shared" si="28"/>
        <v>, '</v>
      </c>
      <c r="H344" t="s">
        <v>258</v>
      </c>
      <c r="I344" s="1" t="str">
        <f t="shared" si="29"/>
        <v>',</v>
      </c>
      <c r="J344" s="1">
        <v>217</v>
      </c>
      <c r="K344" s="1" t="str">
        <f t="shared" si="30"/>
        <v xml:space="preserve">, '1', </v>
      </c>
      <c r="L344">
        <v>30</v>
      </c>
      <c r="M344" s="1" t="str">
        <f t="shared" si="31"/>
        <v>);</v>
      </c>
    </row>
    <row r="345" spans="5:13" x14ac:dyDescent="0.25">
      <c r="E345" t="s">
        <v>89</v>
      </c>
      <c r="F345">
        <v>2142</v>
      </c>
      <c r="G345" s="1" t="str">
        <f t="shared" si="28"/>
        <v>, '</v>
      </c>
      <c r="H345" t="s">
        <v>259</v>
      </c>
      <c r="I345" s="1" t="str">
        <f t="shared" si="29"/>
        <v>',</v>
      </c>
      <c r="J345" s="1">
        <v>217</v>
      </c>
      <c r="K345" s="1" t="str">
        <f t="shared" si="30"/>
        <v xml:space="preserve">, '1', </v>
      </c>
      <c r="L345">
        <v>30</v>
      </c>
      <c r="M345" s="1" t="str">
        <f t="shared" si="31"/>
        <v>);</v>
      </c>
    </row>
    <row r="346" spans="5:13" x14ac:dyDescent="0.25">
      <c r="E346" t="s">
        <v>89</v>
      </c>
      <c r="F346">
        <v>2143</v>
      </c>
      <c r="G346" s="1" t="str">
        <f t="shared" si="28"/>
        <v>, '</v>
      </c>
      <c r="H346" t="s">
        <v>260</v>
      </c>
      <c r="I346" s="1" t="str">
        <f t="shared" si="29"/>
        <v>',</v>
      </c>
      <c r="J346" s="1">
        <v>217</v>
      </c>
      <c r="K346" s="1" t="str">
        <f t="shared" si="30"/>
        <v xml:space="preserve">, '1', </v>
      </c>
      <c r="L346">
        <v>30</v>
      </c>
      <c r="M346" s="1" t="str">
        <f t="shared" si="31"/>
        <v>);</v>
      </c>
    </row>
    <row r="347" spans="5:13" x14ac:dyDescent="0.25">
      <c r="E347" t="s">
        <v>89</v>
      </c>
      <c r="F347">
        <v>2144</v>
      </c>
      <c r="G347" s="1" t="str">
        <f t="shared" si="28"/>
        <v>, '</v>
      </c>
      <c r="H347" t="s">
        <v>261</v>
      </c>
      <c r="I347" s="1" t="str">
        <f t="shared" si="29"/>
        <v>',</v>
      </c>
      <c r="J347" s="1">
        <v>217</v>
      </c>
      <c r="K347" s="1" t="str">
        <f t="shared" si="30"/>
        <v xml:space="preserve">, '1', </v>
      </c>
      <c r="L347">
        <v>30</v>
      </c>
      <c r="M347" s="1" t="str">
        <f t="shared" si="31"/>
        <v>);</v>
      </c>
    </row>
    <row r="348" spans="5:13" x14ac:dyDescent="0.25">
      <c r="E348" t="s">
        <v>89</v>
      </c>
      <c r="F348">
        <v>2145</v>
      </c>
      <c r="G348" s="1" t="str">
        <f t="shared" si="28"/>
        <v>, '</v>
      </c>
      <c r="H348" t="s">
        <v>262</v>
      </c>
      <c r="I348" s="1" t="str">
        <f t="shared" si="29"/>
        <v>',</v>
      </c>
      <c r="J348" s="1">
        <v>217</v>
      </c>
      <c r="K348" s="1" t="str">
        <f t="shared" si="30"/>
        <v xml:space="preserve">, '1', </v>
      </c>
      <c r="L348">
        <v>30</v>
      </c>
      <c r="M348" s="1" t="str">
        <f t="shared" si="31"/>
        <v>);</v>
      </c>
    </row>
    <row r="349" spans="5:13" x14ac:dyDescent="0.25">
      <c r="E349" t="s">
        <v>89</v>
      </c>
      <c r="F349">
        <v>2146</v>
      </c>
      <c r="G349" s="1" t="str">
        <f t="shared" si="28"/>
        <v>, '</v>
      </c>
      <c r="H349" t="s">
        <v>263</v>
      </c>
      <c r="I349" s="1" t="str">
        <f t="shared" si="29"/>
        <v>',</v>
      </c>
      <c r="J349" s="1">
        <v>217</v>
      </c>
      <c r="K349" s="1" t="str">
        <f t="shared" si="30"/>
        <v xml:space="preserve">, '1', </v>
      </c>
      <c r="L349">
        <v>30</v>
      </c>
      <c r="M349" s="1" t="str">
        <f t="shared" si="31"/>
        <v>);</v>
      </c>
    </row>
    <row r="350" spans="5:13" x14ac:dyDescent="0.25">
      <c r="E350" t="s">
        <v>89</v>
      </c>
      <c r="F350">
        <v>2147</v>
      </c>
      <c r="G350" s="1" t="str">
        <f t="shared" si="28"/>
        <v>, '</v>
      </c>
      <c r="H350" t="s">
        <v>264</v>
      </c>
      <c r="I350" s="1" t="str">
        <f t="shared" si="29"/>
        <v>',</v>
      </c>
      <c r="J350" s="1">
        <v>217</v>
      </c>
      <c r="K350" s="1" t="str">
        <f t="shared" si="30"/>
        <v xml:space="preserve">, '1', </v>
      </c>
      <c r="L350">
        <v>30</v>
      </c>
      <c r="M350" s="1" t="str">
        <f t="shared" si="31"/>
        <v>);</v>
      </c>
    </row>
    <row r="351" spans="5:13" x14ac:dyDescent="0.25">
      <c r="E351" t="s">
        <v>89</v>
      </c>
      <c r="F351">
        <v>2148</v>
      </c>
      <c r="G351" s="1" t="str">
        <f t="shared" si="28"/>
        <v>, '</v>
      </c>
      <c r="H351" t="s">
        <v>265</v>
      </c>
      <c r="I351" s="1" t="str">
        <f t="shared" si="29"/>
        <v>',</v>
      </c>
      <c r="J351" s="1">
        <v>217</v>
      </c>
      <c r="K351" s="1" t="str">
        <f t="shared" si="30"/>
        <v xml:space="preserve">, '1', </v>
      </c>
      <c r="L351">
        <v>30</v>
      </c>
      <c r="M351" s="1" t="str">
        <f t="shared" si="31"/>
        <v>);</v>
      </c>
    </row>
    <row r="352" spans="5:13" x14ac:dyDescent="0.25">
      <c r="E352" t="s">
        <v>89</v>
      </c>
      <c r="F352">
        <v>2149</v>
      </c>
      <c r="G352" s="1" t="str">
        <f t="shared" si="28"/>
        <v>, '</v>
      </c>
      <c r="H352" t="s">
        <v>266</v>
      </c>
      <c r="I352" s="1" t="str">
        <f t="shared" si="29"/>
        <v>',</v>
      </c>
      <c r="J352" s="1">
        <v>217</v>
      </c>
      <c r="K352" s="1" t="str">
        <f t="shared" si="30"/>
        <v xml:space="preserve">, '1', </v>
      </c>
      <c r="L352">
        <v>30</v>
      </c>
      <c r="M352" s="1" t="str">
        <f t="shared" si="31"/>
        <v>);</v>
      </c>
    </row>
    <row r="353" spans="5:13" x14ac:dyDescent="0.25">
      <c r="E353" t="s">
        <v>89</v>
      </c>
      <c r="F353">
        <v>2150</v>
      </c>
      <c r="G353" s="1" t="str">
        <f t="shared" si="28"/>
        <v>, '</v>
      </c>
      <c r="H353" t="s">
        <v>267</v>
      </c>
      <c r="I353" s="1" t="str">
        <f t="shared" si="29"/>
        <v>',</v>
      </c>
      <c r="J353" s="1">
        <v>217</v>
      </c>
      <c r="K353" s="1" t="str">
        <f t="shared" si="30"/>
        <v xml:space="preserve">, '1', </v>
      </c>
      <c r="L353">
        <v>30</v>
      </c>
      <c r="M353" s="1" t="str">
        <f t="shared" si="31"/>
        <v>);</v>
      </c>
    </row>
    <row r="354" spans="5:13" x14ac:dyDescent="0.25">
      <c r="E354" t="s">
        <v>89</v>
      </c>
      <c r="F354">
        <v>2151</v>
      </c>
      <c r="G354" s="1" t="str">
        <f t="shared" si="28"/>
        <v>, '</v>
      </c>
      <c r="H354" t="s">
        <v>268</v>
      </c>
      <c r="I354" s="1" t="str">
        <f t="shared" si="29"/>
        <v>',</v>
      </c>
      <c r="J354" s="1">
        <v>217</v>
      </c>
      <c r="K354" s="1" t="str">
        <f t="shared" si="30"/>
        <v xml:space="preserve">, '1', </v>
      </c>
      <c r="L354">
        <v>30</v>
      </c>
      <c r="M354" s="1" t="str">
        <f t="shared" si="31"/>
        <v>);</v>
      </c>
    </row>
    <row r="355" spans="5:13" x14ac:dyDescent="0.25">
      <c r="E355" t="s">
        <v>89</v>
      </c>
      <c r="F355">
        <v>2152</v>
      </c>
      <c r="G355" s="1" t="str">
        <f t="shared" si="28"/>
        <v>, '</v>
      </c>
      <c r="H355" t="s">
        <v>269</v>
      </c>
      <c r="I355" s="1" t="str">
        <f t="shared" si="29"/>
        <v>',</v>
      </c>
      <c r="J355" s="1">
        <v>217</v>
      </c>
      <c r="K355" s="1" t="str">
        <f t="shared" si="30"/>
        <v xml:space="preserve">, '1', </v>
      </c>
      <c r="L355">
        <v>30</v>
      </c>
      <c r="M355" s="1" t="str">
        <f t="shared" si="31"/>
        <v>);</v>
      </c>
    </row>
    <row r="356" spans="5:13" x14ac:dyDescent="0.25">
      <c r="E356" t="s">
        <v>89</v>
      </c>
      <c r="F356">
        <v>2153</v>
      </c>
      <c r="G356" s="1" t="str">
        <f t="shared" si="28"/>
        <v>, '</v>
      </c>
      <c r="H356" t="s">
        <v>270</v>
      </c>
      <c r="I356" s="1" t="str">
        <f t="shared" si="29"/>
        <v>',</v>
      </c>
      <c r="J356" s="1">
        <v>217</v>
      </c>
      <c r="K356" s="1" t="str">
        <f t="shared" si="30"/>
        <v xml:space="preserve">, '1', </v>
      </c>
      <c r="L356">
        <v>30</v>
      </c>
      <c r="M356" s="1" t="str">
        <f t="shared" si="31"/>
        <v>);</v>
      </c>
    </row>
    <row r="357" spans="5:13" x14ac:dyDescent="0.25">
      <c r="E357" t="s">
        <v>89</v>
      </c>
      <c r="F357">
        <v>2154</v>
      </c>
      <c r="G357" s="1" t="str">
        <f t="shared" si="28"/>
        <v>, '</v>
      </c>
      <c r="H357" t="s">
        <v>271</v>
      </c>
      <c r="I357" s="1" t="str">
        <f t="shared" si="29"/>
        <v>',</v>
      </c>
      <c r="J357" s="1">
        <v>217</v>
      </c>
      <c r="K357" s="1" t="str">
        <f t="shared" si="30"/>
        <v xml:space="preserve">, '1', </v>
      </c>
      <c r="L357">
        <v>30</v>
      </c>
      <c r="M357" s="1" t="str">
        <f t="shared" si="31"/>
        <v>);</v>
      </c>
    </row>
    <row r="358" spans="5:13" x14ac:dyDescent="0.25">
      <c r="E358" t="s">
        <v>89</v>
      </c>
      <c r="F358">
        <v>2155</v>
      </c>
      <c r="G358" s="1" t="str">
        <f t="shared" si="28"/>
        <v>, '</v>
      </c>
      <c r="H358" t="s">
        <v>272</v>
      </c>
      <c r="I358" s="1" t="str">
        <f t="shared" si="29"/>
        <v>',</v>
      </c>
      <c r="J358" s="1">
        <v>217</v>
      </c>
      <c r="K358" s="1" t="str">
        <f t="shared" si="30"/>
        <v xml:space="preserve">, '1', </v>
      </c>
      <c r="L358">
        <v>30</v>
      </c>
      <c r="M358" s="1" t="str">
        <f t="shared" si="31"/>
        <v>);</v>
      </c>
    </row>
    <row r="359" spans="5:13" x14ac:dyDescent="0.25">
      <c r="E359" t="s">
        <v>89</v>
      </c>
      <c r="F359">
        <v>2156</v>
      </c>
      <c r="G359" s="1" t="str">
        <f t="shared" si="28"/>
        <v>, '</v>
      </c>
      <c r="H359" t="s">
        <v>273</v>
      </c>
      <c r="I359" s="1" t="str">
        <f t="shared" si="29"/>
        <v>',</v>
      </c>
      <c r="J359" s="1">
        <v>217</v>
      </c>
      <c r="K359" s="1" t="str">
        <f t="shared" si="30"/>
        <v xml:space="preserve">, '1', </v>
      </c>
      <c r="L359">
        <v>30</v>
      </c>
      <c r="M359" s="1" t="str">
        <f t="shared" si="31"/>
        <v>);</v>
      </c>
    </row>
    <row r="360" spans="5:13" x14ac:dyDescent="0.25">
      <c r="E360" t="s">
        <v>89</v>
      </c>
      <c r="F360">
        <v>2157</v>
      </c>
      <c r="G360" s="1" t="str">
        <f t="shared" si="28"/>
        <v>, '</v>
      </c>
      <c r="H360" t="s">
        <v>274</v>
      </c>
      <c r="I360" s="1" t="str">
        <f t="shared" si="29"/>
        <v>',</v>
      </c>
      <c r="J360" s="1">
        <v>217</v>
      </c>
      <c r="K360" s="1" t="str">
        <f t="shared" si="30"/>
        <v xml:space="preserve">, '1', </v>
      </c>
      <c r="L360">
        <v>30</v>
      </c>
      <c r="M360" s="1" t="str">
        <f t="shared" si="31"/>
        <v>);</v>
      </c>
    </row>
    <row r="361" spans="5:13" x14ac:dyDescent="0.25">
      <c r="E361" t="s">
        <v>89</v>
      </c>
      <c r="F361">
        <v>2158</v>
      </c>
      <c r="G361" s="1" t="str">
        <f t="shared" si="28"/>
        <v>, '</v>
      </c>
      <c r="H361" t="s">
        <v>275</v>
      </c>
      <c r="I361" s="1" t="str">
        <f t="shared" si="29"/>
        <v>',</v>
      </c>
      <c r="J361" s="1">
        <v>217</v>
      </c>
      <c r="K361" s="1" t="str">
        <f t="shared" si="30"/>
        <v xml:space="preserve">, '1', </v>
      </c>
      <c r="L361">
        <v>30</v>
      </c>
      <c r="M361" s="1" t="str">
        <f t="shared" si="31"/>
        <v>);</v>
      </c>
    </row>
    <row r="362" spans="5:13" x14ac:dyDescent="0.25">
      <c r="E362" t="s">
        <v>89</v>
      </c>
      <c r="F362">
        <v>2159</v>
      </c>
      <c r="G362" s="1" t="str">
        <f t="shared" si="28"/>
        <v>, '</v>
      </c>
      <c r="H362" t="s">
        <v>276</v>
      </c>
      <c r="I362" s="1" t="str">
        <f t="shared" si="29"/>
        <v>',</v>
      </c>
      <c r="J362" s="1">
        <v>217</v>
      </c>
      <c r="K362" s="1" t="str">
        <f t="shared" si="30"/>
        <v xml:space="preserve">, '1', </v>
      </c>
      <c r="L362">
        <v>30</v>
      </c>
      <c r="M362" s="1" t="str">
        <f t="shared" si="31"/>
        <v>);</v>
      </c>
    </row>
    <row r="363" spans="5:13" x14ac:dyDescent="0.25">
      <c r="E363" t="s">
        <v>89</v>
      </c>
      <c r="F363">
        <v>2160</v>
      </c>
      <c r="G363" s="1" t="str">
        <f t="shared" si="28"/>
        <v>, '</v>
      </c>
      <c r="H363" t="s">
        <v>277</v>
      </c>
      <c r="I363" s="1" t="str">
        <f t="shared" si="29"/>
        <v>',</v>
      </c>
      <c r="J363" s="1">
        <v>217</v>
      </c>
      <c r="K363" s="1" t="str">
        <f t="shared" si="30"/>
        <v xml:space="preserve">, '1', </v>
      </c>
      <c r="L363">
        <v>30</v>
      </c>
      <c r="M363" s="1" t="str">
        <f t="shared" si="31"/>
        <v>);</v>
      </c>
    </row>
    <row r="364" spans="5:13" x14ac:dyDescent="0.25">
      <c r="E364" t="s">
        <v>89</v>
      </c>
      <c r="F364">
        <v>2161</v>
      </c>
      <c r="G364" s="1" t="str">
        <f t="shared" si="28"/>
        <v>, '</v>
      </c>
      <c r="H364" t="s">
        <v>278</v>
      </c>
      <c r="I364" s="1" t="str">
        <f t="shared" si="29"/>
        <v>',</v>
      </c>
      <c r="J364" s="1">
        <v>217</v>
      </c>
      <c r="K364" s="1" t="str">
        <f t="shared" si="30"/>
        <v xml:space="preserve">, '1', </v>
      </c>
      <c r="L364">
        <v>30</v>
      </c>
      <c r="M364" s="1" t="str">
        <f t="shared" si="31"/>
        <v>);</v>
      </c>
    </row>
    <row r="365" spans="5:13" x14ac:dyDescent="0.25">
      <c r="E365" t="s">
        <v>89</v>
      </c>
      <c r="F365">
        <v>2162</v>
      </c>
      <c r="G365" s="1" t="str">
        <f t="shared" si="28"/>
        <v>, '</v>
      </c>
      <c r="H365" t="s">
        <v>279</v>
      </c>
      <c r="I365" s="1" t="str">
        <f t="shared" si="29"/>
        <v>',</v>
      </c>
      <c r="J365" s="1">
        <v>217</v>
      </c>
      <c r="K365" s="1" t="str">
        <f t="shared" si="30"/>
        <v xml:space="preserve">, '1', </v>
      </c>
      <c r="L365">
        <v>30</v>
      </c>
      <c r="M365" s="1" t="str">
        <f t="shared" si="31"/>
        <v>);</v>
      </c>
    </row>
    <row r="366" spans="5:13" x14ac:dyDescent="0.25">
      <c r="E366" t="s">
        <v>89</v>
      </c>
      <c r="F366">
        <v>2163</v>
      </c>
      <c r="G366" s="1" t="str">
        <f t="shared" si="28"/>
        <v>, '</v>
      </c>
      <c r="H366" t="s">
        <v>280</v>
      </c>
      <c r="I366" s="1" t="str">
        <f t="shared" si="29"/>
        <v>',</v>
      </c>
      <c r="J366" s="1">
        <v>217</v>
      </c>
      <c r="K366" s="1" t="str">
        <f t="shared" si="30"/>
        <v xml:space="preserve">, '1', </v>
      </c>
      <c r="L366">
        <v>30</v>
      </c>
      <c r="M366" s="1" t="str">
        <f t="shared" si="31"/>
        <v>);</v>
      </c>
    </row>
    <row r="367" spans="5:13" x14ac:dyDescent="0.25">
      <c r="E367" t="s">
        <v>89</v>
      </c>
      <c r="F367">
        <v>2164</v>
      </c>
      <c r="G367" s="1" t="str">
        <f t="shared" si="28"/>
        <v>, '</v>
      </c>
      <c r="H367" t="s">
        <v>281</v>
      </c>
      <c r="I367" s="1" t="str">
        <f t="shared" si="29"/>
        <v>',</v>
      </c>
      <c r="J367" s="1">
        <v>217</v>
      </c>
      <c r="K367" s="1" t="str">
        <f t="shared" si="30"/>
        <v xml:space="preserve">, '1', </v>
      </c>
      <c r="L367">
        <v>30</v>
      </c>
      <c r="M367" s="1" t="str">
        <f t="shared" si="31"/>
        <v>);</v>
      </c>
    </row>
    <row r="368" spans="5:13" x14ac:dyDescent="0.25">
      <c r="E368" t="s">
        <v>89</v>
      </c>
      <c r="F368">
        <v>2165</v>
      </c>
      <c r="G368" s="1" t="str">
        <f t="shared" ref="G368:G388" si="32">", '"</f>
        <v>, '</v>
      </c>
      <c r="H368" t="s">
        <v>282</v>
      </c>
      <c r="I368" s="1" t="str">
        <f t="shared" ref="I368:I388" si="33">"',"</f>
        <v>',</v>
      </c>
      <c r="J368" s="1">
        <v>217</v>
      </c>
      <c r="K368" s="1" t="str">
        <f t="shared" ref="K368:K388" si="34">", '1', "</f>
        <v xml:space="preserve">, '1', </v>
      </c>
      <c r="L368">
        <v>30</v>
      </c>
      <c r="M368" s="1" t="str">
        <f t="shared" ref="M368:M388" si="35">");"</f>
        <v>);</v>
      </c>
    </row>
    <row r="369" spans="5:13" x14ac:dyDescent="0.25">
      <c r="E369" t="s">
        <v>89</v>
      </c>
      <c r="F369">
        <v>2166</v>
      </c>
      <c r="G369" s="1" t="str">
        <f t="shared" si="32"/>
        <v>, '</v>
      </c>
      <c r="H369" t="s">
        <v>283</v>
      </c>
      <c r="I369" s="1" t="str">
        <f t="shared" si="33"/>
        <v>',</v>
      </c>
      <c r="J369" s="1">
        <v>217</v>
      </c>
      <c r="K369" s="1" t="str">
        <f t="shared" si="34"/>
        <v xml:space="preserve">, '1', </v>
      </c>
      <c r="L369">
        <v>30</v>
      </c>
      <c r="M369" s="1" t="str">
        <f t="shared" si="35"/>
        <v>);</v>
      </c>
    </row>
    <row r="370" spans="5:13" x14ac:dyDescent="0.25">
      <c r="E370" t="s">
        <v>89</v>
      </c>
      <c r="F370">
        <v>2167</v>
      </c>
      <c r="G370" s="1" t="str">
        <f t="shared" si="32"/>
        <v>, '</v>
      </c>
      <c r="H370" t="s">
        <v>284</v>
      </c>
      <c r="I370" s="1" t="str">
        <f t="shared" si="33"/>
        <v>',</v>
      </c>
      <c r="J370" s="1">
        <v>217</v>
      </c>
      <c r="K370" s="1" t="str">
        <f t="shared" si="34"/>
        <v xml:space="preserve">, '1', </v>
      </c>
      <c r="L370">
        <v>30</v>
      </c>
      <c r="M370" s="1" t="str">
        <f t="shared" si="35"/>
        <v>);</v>
      </c>
    </row>
    <row r="371" spans="5:13" x14ac:dyDescent="0.25">
      <c r="E371" t="s">
        <v>89</v>
      </c>
      <c r="F371">
        <v>2168</v>
      </c>
      <c r="G371" s="1" t="str">
        <f t="shared" si="32"/>
        <v>, '</v>
      </c>
      <c r="H371" t="s">
        <v>285</v>
      </c>
      <c r="I371" s="1" t="str">
        <f t="shared" si="33"/>
        <v>',</v>
      </c>
      <c r="J371" s="1">
        <v>217</v>
      </c>
      <c r="K371" s="1" t="str">
        <f t="shared" si="34"/>
        <v xml:space="preserve">, '1', </v>
      </c>
      <c r="L371">
        <v>30</v>
      </c>
      <c r="M371" s="1" t="str">
        <f t="shared" si="35"/>
        <v>);</v>
      </c>
    </row>
    <row r="372" spans="5:13" x14ac:dyDescent="0.25">
      <c r="E372" t="s">
        <v>89</v>
      </c>
      <c r="F372">
        <v>2169</v>
      </c>
      <c r="G372" s="1" t="str">
        <f t="shared" si="32"/>
        <v>, '</v>
      </c>
      <c r="H372" t="s">
        <v>164</v>
      </c>
      <c r="I372" s="1" t="str">
        <f t="shared" si="33"/>
        <v>',</v>
      </c>
      <c r="J372" s="1">
        <v>217</v>
      </c>
      <c r="K372" s="1" t="str">
        <f t="shared" si="34"/>
        <v xml:space="preserve">, '1', </v>
      </c>
      <c r="L372">
        <v>30</v>
      </c>
      <c r="M372" s="1" t="str">
        <f t="shared" si="35"/>
        <v>);</v>
      </c>
    </row>
    <row r="373" spans="5:13" x14ac:dyDescent="0.25">
      <c r="E373" t="s">
        <v>89</v>
      </c>
      <c r="F373">
        <v>2170</v>
      </c>
      <c r="G373" s="1" t="str">
        <f t="shared" si="32"/>
        <v>, '</v>
      </c>
      <c r="H373" t="s">
        <v>286</v>
      </c>
      <c r="I373" s="1" t="str">
        <f t="shared" si="33"/>
        <v>',</v>
      </c>
      <c r="J373" s="1">
        <v>217</v>
      </c>
      <c r="K373" s="1" t="str">
        <f t="shared" si="34"/>
        <v xml:space="preserve">, '1', </v>
      </c>
      <c r="L373">
        <v>30</v>
      </c>
      <c r="M373" s="1" t="str">
        <f t="shared" si="35"/>
        <v>);</v>
      </c>
    </row>
    <row r="374" spans="5:13" x14ac:dyDescent="0.25">
      <c r="E374" t="s">
        <v>89</v>
      </c>
      <c r="F374">
        <v>2171</v>
      </c>
      <c r="G374" s="1" t="str">
        <f t="shared" si="32"/>
        <v>, '</v>
      </c>
      <c r="H374" t="s">
        <v>287</v>
      </c>
      <c r="I374" s="1" t="str">
        <f t="shared" si="33"/>
        <v>',</v>
      </c>
      <c r="J374" s="1">
        <v>217</v>
      </c>
      <c r="K374" s="1" t="str">
        <f t="shared" si="34"/>
        <v xml:space="preserve">, '1', </v>
      </c>
      <c r="L374">
        <v>30</v>
      </c>
      <c r="M374" s="1" t="str">
        <f t="shared" si="35"/>
        <v>);</v>
      </c>
    </row>
    <row r="375" spans="5:13" x14ac:dyDescent="0.25">
      <c r="E375" t="s">
        <v>89</v>
      </c>
      <c r="F375">
        <v>2172</v>
      </c>
      <c r="G375" s="1" t="str">
        <f t="shared" si="32"/>
        <v>, '</v>
      </c>
      <c r="H375" t="s">
        <v>288</v>
      </c>
      <c r="I375" s="1" t="str">
        <f t="shared" si="33"/>
        <v>',</v>
      </c>
      <c r="J375" s="1">
        <v>217</v>
      </c>
      <c r="K375" s="1" t="str">
        <f t="shared" si="34"/>
        <v xml:space="preserve">, '1', </v>
      </c>
      <c r="L375">
        <v>30</v>
      </c>
      <c r="M375" s="1" t="str">
        <f t="shared" si="35"/>
        <v>);</v>
      </c>
    </row>
    <row r="376" spans="5:13" x14ac:dyDescent="0.25">
      <c r="E376" t="s">
        <v>89</v>
      </c>
      <c r="F376">
        <v>2173</v>
      </c>
      <c r="G376" s="1" t="str">
        <f t="shared" si="32"/>
        <v>, '</v>
      </c>
      <c r="H376" t="s">
        <v>289</v>
      </c>
      <c r="I376" s="1" t="str">
        <f t="shared" si="33"/>
        <v>',</v>
      </c>
      <c r="J376" s="1">
        <v>217</v>
      </c>
      <c r="K376" s="1" t="str">
        <f t="shared" si="34"/>
        <v xml:space="preserve">, '1', </v>
      </c>
      <c r="L376">
        <v>30</v>
      </c>
      <c r="M376" s="1" t="str">
        <f t="shared" si="35"/>
        <v>);</v>
      </c>
    </row>
    <row r="377" spans="5:13" x14ac:dyDescent="0.25">
      <c r="E377" t="s">
        <v>89</v>
      </c>
      <c r="F377">
        <v>2174</v>
      </c>
      <c r="G377" s="1" t="str">
        <f t="shared" si="32"/>
        <v>, '</v>
      </c>
      <c r="H377" t="s">
        <v>290</v>
      </c>
      <c r="I377" s="1" t="str">
        <f t="shared" si="33"/>
        <v>',</v>
      </c>
      <c r="J377" s="1">
        <v>217</v>
      </c>
      <c r="K377" s="1" t="str">
        <f t="shared" si="34"/>
        <v xml:space="preserve">, '1', </v>
      </c>
      <c r="L377">
        <v>30</v>
      </c>
      <c r="M377" s="1" t="str">
        <f t="shared" si="35"/>
        <v>);</v>
      </c>
    </row>
    <row r="378" spans="5:13" x14ac:dyDescent="0.25">
      <c r="E378" t="s">
        <v>89</v>
      </c>
      <c r="F378">
        <v>2175</v>
      </c>
      <c r="G378" s="1" t="str">
        <f t="shared" si="32"/>
        <v>, '</v>
      </c>
      <c r="H378" t="s">
        <v>291</v>
      </c>
      <c r="I378" s="1" t="str">
        <f t="shared" si="33"/>
        <v>',</v>
      </c>
      <c r="J378" s="1">
        <v>217</v>
      </c>
      <c r="K378" s="1" t="str">
        <f t="shared" si="34"/>
        <v xml:space="preserve">, '1', </v>
      </c>
      <c r="L378">
        <v>30</v>
      </c>
      <c r="M378" s="1" t="str">
        <f t="shared" si="35"/>
        <v>);</v>
      </c>
    </row>
    <row r="379" spans="5:13" x14ac:dyDescent="0.25">
      <c r="E379" t="s">
        <v>89</v>
      </c>
      <c r="F379">
        <v>2176</v>
      </c>
      <c r="G379" s="1" t="str">
        <f t="shared" si="32"/>
        <v>, '</v>
      </c>
      <c r="H379" t="s">
        <v>292</v>
      </c>
      <c r="I379" s="1" t="str">
        <f t="shared" si="33"/>
        <v>',</v>
      </c>
      <c r="J379" s="1">
        <v>217</v>
      </c>
      <c r="K379" s="1" t="str">
        <f t="shared" si="34"/>
        <v xml:space="preserve">, '1', </v>
      </c>
      <c r="L379">
        <v>30</v>
      </c>
      <c r="M379" s="1" t="str">
        <f t="shared" si="35"/>
        <v>);</v>
      </c>
    </row>
    <row r="380" spans="5:13" x14ac:dyDescent="0.25">
      <c r="E380" t="s">
        <v>89</v>
      </c>
      <c r="F380">
        <v>2177</v>
      </c>
      <c r="G380" s="1" t="str">
        <f t="shared" si="32"/>
        <v>, '</v>
      </c>
      <c r="H380" t="s">
        <v>293</v>
      </c>
      <c r="I380" s="1" t="str">
        <f t="shared" si="33"/>
        <v>',</v>
      </c>
      <c r="J380" s="1">
        <v>217</v>
      </c>
      <c r="K380" s="1" t="str">
        <f t="shared" si="34"/>
        <v xml:space="preserve">, '1', </v>
      </c>
      <c r="L380">
        <v>30</v>
      </c>
      <c r="M380" s="1" t="str">
        <f t="shared" si="35"/>
        <v>);</v>
      </c>
    </row>
    <row r="381" spans="5:13" x14ac:dyDescent="0.25">
      <c r="E381" t="s">
        <v>89</v>
      </c>
      <c r="F381">
        <v>2178</v>
      </c>
      <c r="G381" s="1" t="str">
        <f t="shared" si="32"/>
        <v>, '</v>
      </c>
      <c r="H381" t="s">
        <v>294</v>
      </c>
      <c r="I381" s="1" t="str">
        <f t="shared" si="33"/>
        <v>',</v>
      </c>
      <c r="J381" s="1">
        <v>217</v>
      </c>
      <c r="K381" s="1" t="str">
        <f t="shared" si="34"/>
        <v xml:space="preserve">, '1', </v>
      </c>
      <c r="L381">
        <v>30</v>
      </c>
      <c r="M381" s="1" t="str">
        <f t="shared" si="35"/>
        <v>);</v>
      </c>
    </row>
    <row r="382" spans="5:13" x14ac:dyDescent="0.25">
      <c r="E382" t="s">
        <v>89</v>
      </c>
      <c r="F382">
        <v>2179</v>
      </c>
      <c r="G382" s="1" t="str">
        <f t="shared" si="32"/>
        <v>, '</v>
      </c>
      <c r="H382" t="s">
        <v>295</v>
      </c>
      <c r="I382" s="1" t="str">
        <f t="shared" si="33"/>
        <v>',</v>
      </c>
      <c r="J382" s="1">
        <v>217</v>
      </c>
      <c r="K382" s="1" t="str">
        <f t="shared" si="34"/>
        <v xml:space="preserve">, '1', </v>
      </c>
      <c r="L382">
        <v>30</v>
      </c>
      <c r="M382" s="1" t="str">
        <f t="shared" si="35"/>
        <v>);</v>
      </c>
    </row>
    <row r="383" spans="5:13" x14ac:dyDescent="0.25">
      <c r="E383" t="s">
        <v>89</v>
      </c>
      <c r="F383">
        <v>2180</v>
      </c>
      <c r="G383" s="1" t="str">
        <f t="shared" si="32"/>
        <v>, '</v>
      </c>
      <c r="H383" t="s">
        <v>296</v>
      </c>
      <c r="I383" s="1" t="str">
        <f t="shared" si="33"/>
        <v>',</v>
      </c>
      <c r="J383" s="1">
        <v>217</v>
      </c>
      <c r="K383" s="1" t="str">
        <f t="shared" si="34"/>
        <v xml:space="preserve">, '1', </v>
      </c>
      <c r="L383">
        <v>30</v>
      </c>
      <c r="M383" s="1" t="str">
        <f t="shared" si="35"/>
        <v>);</v>
      </c>
    </row>
    <row r="384" spans="5:13" x14ac:dyDescent="0.25">
      <c r="E384" t="s">
        <v>89</v>
      </c>
      <c r="F384">
        <v>2181</v>
      </c>
      <c r="G384" s="1" t="str">
        <f t="shared" si="32"/>
        <v>, '</v>
      </c>
      <c r="H384" t="s">
        <v>297</v>
      </c>
      <c r="I384" s="1" t="str">
        <f t="shared" si="33"/>
        <v>',</v>
      </c>
      <c r="J384" s="1">
        <v>217</v>
      </c>
      <c r="K384" s="1" t="str">
        <f t="shared" si="34"/>
        <v xml:space="preserve">, '1', </v>
      </c>
      <c r="L384">
        <v>30</v>
      </c>
      <c r="M384" s="1" t="str">
        <f t="shared" si="35"/>
        <v>);</v>
      </c>
    </row>
    <row r="385" spans="5:13" x14ac:dyDescent="0.25">
      <c r="E385" t="s">
        <v>89</v>
      </c>
      <c r="F385">
        <v>2182</v>
      </c>
      <c r="G385" s="1" t="str">
        <f t="shared" si="32"/>
        <v>, '</v>
      </c>
      <c r="H385" t="s">
        <v>13</v>
      </c>
      <c r="I385" s="1" t="str">
        <f t="shared" si="33"/>
        <v>',</v>
      </c>
      <c r="J385" s="1">
        <v>217</v>
      </c>
      <c r="K385" s="1" t="str">
        <f t="shared" si="34"/>
        <v xml:space="preserve">, '1', </v>
      </c>
      <c r="L385">
        <v>30</v>
      </c>
      <c r="M385" s="1" t="str">
        <f t="shared" si="35"/>
        <v>);</v>
      </c>
    </row>
    <row r="386" spans="5:13" x14ac:dyDescent="0.25">
      <c r="E386" t="s">
        <v>89</v>
      </c>
      <c r="F386">
        <v>2183</v>
      </c>
      <c r="G386" s="1" t="str">
        <f t="shared" si="32"/>
        <v>, '</v>
      </c>
      <c r="H386" t="s">
        <v>298</v>
      </c>
      <c r="I386" s="1" t="str">
        <f t="shared" si="33"/>
        <v>',</v>
      </c>
      <c r="J386" s="1">
        <v>217</v>
      </c>
      <c r="K386" s="1" t="str">
        <f t="shared" si="34"/>
        <v xml:space="preserve">, '1', </v>
      </c>
      <c r="L386">
        <v>30</v>
      </c>
      <c r="M386" s="1" t="str">
        <f t="shared" si="35"/>
        <v>);</v>
      </c>
    </row>
    <row r="387" spans="5:13" x14ac:dyDescent="0.25">
      <c r="E387" t="s">
        <v>89</v>
      </c>
      <c r="F387">
        <v>2184</v>
      </c>
      <c r="G387" s="1" t="str">
        <f t="shared" si="32"/>
        <v>, '</v>
      </c>
      <c r="H387" t="s">
        <v>299</v>
      </c>
      <c r="I387" s="1" t="str">
        <f t="shared" si="33"/>
        <v>',</v>
      </c>
      <c r="J387" s="1">
        <v>217</v>
      </c>
      <c r="K387" s="1" t="str">
        <f t="shared" si="34"/>
        <v xml:space="preserve">, '1', </v>
      </c>
      <c r="L387">
        <v>30</v>
      </c>
      <c r="M387" s="1" t="str">
        <f t="shared" si="35"/>
        <v>);</v>
      </c>
    </row>
    <row r="388" spans="5:13" x14ac:dyDescent="0.25">
      <c r="E388" t="s">
        <v>89</v>
      </c>
      <c r="F388">
        <v>2185</v>
      </c>
      <c r="G388" s="1" t="str">
        <f t="shared" si="32"/>
        <v>, '</v>
      </c>
      <c r="H388" t="s">
        <v>300</v>
      </c>
      <c r="I388" s="1" t="str">
        <f t="shared" si="33"/>
        <v>',</v>
      </c>
      <c r="J388" s="1">
        <v>217</v>
      </c>
      <c r="K388" s="1" t="str">
        <f t="shared" si="34"/>
        <v xml:space="preserve">, '1', </v>
      </c>
      <c r="L388">
        <v>30</v>
      </c>
      <c r="M388" s="1" t="str">
        <f t="shared" si="35"/>
        <v>);</v>
      </c>
    </row>
    <row r="390" spans="5:13" x14ac:dyDescent="0.25">
      <c r="H390" t="str">
        <f>"--ESCUINTLA"</f>
        <v>--ESCUINTLA</v>
      </c>
    </row>
    <row r="391" spans="5:13" x14ac:dyDescent="0.25">
      <c r="E391" t="s">
        <v>318</v>
      </c>
    </row>
    <row r="393" spans="5:13" x14ac:dyDescent="0.25">
      <c r="H393" t="str">
        <f>"--ESCUINTLA MUNICIPIOS"</f>
        <v>--ESCUINTLA MUNICIPIOS</v>
      </c>
    </row>
    <row r="394" spans="5:13" x14ac:dyDescent="0.25">
      <c r="E394" t="s">
        <v>386</v>
      </c>
      <c r="F394">
        <v>1</v>
      </c>
      <c r="G394" s="1" t="s">
        <v>319</v>
      </c>
      <c r="H394" t="s">
        <v>320</v>
      </c>
      <c r="I394" s="1" t="str">
        <f>"', '1', '1');"</f>
        <v>', '1', '1');</v>
      </c>
    </row>
    <row r="395" spans="5:13" x14ac:dyDescent="0.25">
      <c r="E395" t="s">
        <v>386</v>
      </c>
      <c r="F395">
        <v>2</v>
      </c>
      <c r="G395" s="1" t="s">
        <v>319</v>
      </c>
      <c r="H395" t="s">
        <v>321</v>
      </c>
      <c r="I395" s="1" t="str">
        <f t="shared" ref="I395:I396" si="36">"', '1', '1');"</f>
        <v>', '1', '1');</v>
      </c>
    </row>
    <row r="396" spans="5:13" x14ac:dyDescent="0.25">
      <c r="E396" t="s">
        <v>386</v>
      </c>
      <c r="F396">
        <v>3</v>
      </c>
      <c r="G396" s="1" t="s">
        <v>319</v>
      </c>
      <c r="H396" t="s">
        <v>322</v>
      </c>
      <c r="I396" s="1" t="str">
        <f t="shared" si="36"/>
        <v>', '1', '1');</v>
      </c>
    </row>
    <row r="398" spans="5:13" x14ac:dyDescent="0.25">
      <c r="H398" t="str">
        <f>"--ESCUINTLA,ESCUINTLA"</f>
        <v>--ESCUINTLA,ESCUINTLA</v>
      </c>
    </row>
    <row r="399" spans="5:13" x14ac:dyDescent="0.25">
      <c r="E399" t="s">
        <v>89</v>
      </c>
      <c r="F399">
        <v>1</v>
      </c>
      <c r="G399" s="1" t="str">
        <f t="shared" ref="G399:G423" si="37">", '"</f>
        <v>, '</v>
      </c>
      <c r="H399" t="s">
        <v>20</v>
      </c>
      <c r="I399" s="1" t="str">
        <f t="shared" ref="I399:I423" si="38">"',"</f>
        <v>',</v>
      </c>
      <c r="J399" s="1">
        <v>1</v>
      </c>
      <c r="K399" s="1" t="str">
        <f t="shared" ref="K399:K423" si="39">", '1', "</f>
        <v xml:space="preserve">, '1', </v>
      </c>
      <c r="L399">
        <v>35</v>
      </c>
      <c r="M399" s="1" t="str">
        <f t="shared" ref="M399:M423" si="40">");"</f>
        <v>);</v>
      </c>
    </row>
    <row r="400" spans="5:13" x14ac:dyDescent="0.25">
      <c r="E400" t="s">
        <v>89</v>
      </c>
      <c r="F400">
        <v>2</v>
      </c>
      <c r="G400" s="1" t="str">
        <f t="shared" si="37"/>
        <v>, '</v>
      </c>
      <c r="H400" t="s">
        <v>21</v>
      </c>
      <c r="I400" s="1" t="str">
        <f t="shared" si="38"/>
        <v>',</v>
      </c>
      <c r="J400" s="1">
        <v>1</v>
      </c>
      <c r="K400" s="1" t="str">
        <f t="shared" si="39"/>
        <v xml:space="preserve">, '1', </v>
      </c>
      <c r="L400">
        <v>35</v>
      </c>
      <c r="M400" s="1" t="str">
        <f t="shared" si="40"/>
        <v>);</v>
      </c>
    </row>
    <row r="401" spans="5:13" x14ac:dyDescent="0.25">
      <c r="E401" t="s">
        <v>89</v>
      </c>
      <c r="F401">
        <v>3</v>
      </c>
      <c r="G401" s="1" t="str">
        <f t="shared" si="37"/>
        <v>, '</v>
      </c>
      <c r="H401" t="s">
        <v>22</v>
      </c>
      <c r="I401" s="1" t="str">
        <f t="shared" si="38"/>
        <v>',</v>
      </c>
      <c r="J401" s="1">
        <v>1</v>
      </c>
      <c r="K401" s="1" t="str">
        <f t="shared" si="39"/>
        <v xml:space="preserve">, '1', </v>
      </c>
      <c r="L401">
        <v>35</v>
      </c>
      <c r="M401" s="1" t="str">
        <f t="shared" si="40"/>
        <v>);</v>
      </c>
    </row>
    <row r="402" spans="5:13" x14ac:dyDescent="0.25">
      <c r="E402" t="s">
        <v>89</v>
      </c>
      <c r="F402">
        <v>4</v>
      </c>
      <c r="G402" s="1" t="str">
        <f t="shared" si="37"/>
        <v>, '</v>
      </c>
      <c r="H402" t="s">
        <v>23</v>
      </c>
      <c r="I402" s="1" t="str">
        <f t="shared" si="38"/>
        <v>',</v>
      </c>
      <c r="J402" s="1">
        <v>1</v>
      </c>
      <c r="K402" s="1" t="str">
        <f t="shared" si="39"/>
        <v xml:space="preserve">, '1', </v>
      </c>
      <c r="L402">
        <v>35</v>
      </c>
      <c r="M402" s="1" t="str">
        <f t="shared" si="40"/>
        <v>);</v>
      </c>
    </row>
    <row r="403" spans="5:13" x14ac:dyDescent="0.25">
      <c r="E403" t="s">
        <v>89</v>
      </c>
      <c r="F403">
        <v>5</v>
      </c>
      <c r="G403" s="1" t="str">
        <f t="shared" si="37"/>
        <v>, '</v>
      </c>
      <c r="H403" t="s">
        <v>24</v>
      </c>
      <c r="I403" s="1" t="str">
        <f t="shared" si="38"/>
        <v>',</v>
      </c>
      <c r="J403" s="1">
        <v>1</v>
      </c>
      <c r="K403" s="1" t="str">
        <f t="shared" si="39"/>
        <v xml:space="preserve">, '1', </v>
      </c>
      <c r="L403">
        <v>35</v>
      </c>
      <c r="M403" s="1" t="str">
        <f t="shared" si="40"/>
        <v>);</v>
      </c>
    </row>
    <row r="404" spans="5:13" x14ac:dyDescent="0.25">
      <c r="E404" t="s">
        <v>89</v>
      </c>
      <c r="F404">
        <v>6</v>
      </c>
      <c r="G404" s="1" t="str">
        <f t="shared" si="37"/>
        <v>, '</v>
      </c>
      <c r="H404" t="s">
        <v>323</v>
      </c>
      <c r="I404" s="1" t="str">
        <f t="shared" si="38"/>
        <v>',</v>
      </c>
      <c r="J404" s="1">
        <v>1</v>
      </c>
      <c r="K404" s="1" t="str">
        <f t="shared" si="39"/>
        <v xml:space="preserve">, '1', </v>
      </c>
      <c r="L404">
        <v>35</v>
      </c>
      <c r="M404" s="1" t="str">
        <f t="shared" si="40"/>
        <v>);</v>
      </c>
    </row>
    <row r="405" spans="5:13" x14ac:dyDescent="0.25">
      <c r="E405" t="s">
        <v>89</v>
      </c>
      <c r="F405">
        <v>7</v>
      </c>
      <c r="G405" s="1" t="str">
        <f t="shared" si="37"/>
        <v>, '</v>
      </c>
      <c r="H405" t="s">
        <v>324</v>
      </c>
      <c r="I405" s="1" t="str">
        <f t="shared" si="38"/>
        <v>',</v>
      </c>
      <c r="J405" s="1">
        <v>1</v>
      </c>
      <c r="K405" s="1" t="str">
        <f t="shared" si="39"/>
        <v xml:space="preserve">, '1', </v>
      </c>
      <c r="L405">
        <v>35</v>
      </c>
      <c r="M405" s="1" t="str">
        <f t="shared" si="40"/>
        <v>);</v>
      </c>
    </row>
    <row r="406" spans="5:13" x14ac:dyDescent="0.25">
      <c r="E406" t="s">
        <v>89</v>
      </c>
      <c r="F406">
        <v>8</v>
      </c>
      <c r="G406" s="1" t="str">
        <f t="shared" si="37"/>
        <v>, '</v>
      </c>
      <c r="H406" t="s">
        <v>325</v>
      </c>
      <c r="I406" s="1" t="str">
        <f t="shared" si="38"/>
        <v>',</v>
      </c>
      <c r="J406" s="1">
        <v>1</v>
      </c>
      <c r="K406" s="1" t="str">
        <f t="shared" si="39"/>
        <v xml:space="preserve">, '1', </v>
      </c>
      <c r="L406">
        <v>35</v>
      </c>
      <c r="M406" s="1" t="str">
        <f t="shared" si="40"/>
        <v>);</v>
      </c>
    </row>
    <row r="407" spans="5:13" x14ac:dyDescent="0.25">
      <c r="E407" t="s">
        <v>89</v>
      </c>
      <c r="F407">
        <v>9</v>
      </c>
      <c r="G407" s="1" t="str">
        <f t="shared" si="37"/>
        <v>, '</v>
      </c>
      <c r="H407" t="s">
        <v>326</v>
      </c>
      <c r="I407" s="1" t="str">
        <f t="shared" si="38"/>
        <v>',</v>
      </c>
      <c r="J407" s="1">
        <v>1</v>
      </c>
      <c r="K407" s="1" t="str">
        <f t="shared" si="39"/>
        <v xml:space="preserve">, '1', </v>
      </c>
      <c r="L407">
        <v>35</v>
      </c>
      <c r="M407" s="1" t="str">
        <f t="shared" si="40"/>
        <v>);</v>
      </c>
    </row>
    <row r="408" spans="5:13" x14ac:dyDescent="0.25">
      <c r="E408" t="s">
        <v>89</v>
      </c>
      <c r="F408">
        <v>10</v>
      </c>
      <c r="G408" s="1" t="str">
        <f t="shared" si="37"/>
        <v>, '</v>
      </c>
      <c r="H408" t="s">
        <v>55</v>
      </c>
      <c r="I408" s="1" t="str">
        <f t="shared" si="38"/>
        <v>',</v>
      </c>
      <c r="J408" s="1">
        <v>1</v>
      </c>
      <c r="K408" s="1" t="str">
        <f t="shared" si="39"/>
        <v xml:space="preserve">, '1', </v>
      </c>
      <c r="L408">
        <v>35</v>
      </c>
      <c r="M408" s="1" t="str">
        <f t="shared" si="40"/>
        <v>);</v>
      </c>
    </row>
    <row r="409" spans="5:13" x14ac:dyDescent="0.25">
      <c r="E409" t="s">
        <v>89</v>
      </c>
      <c r="F409">
        <v>11</v>
      </c>
      <c r="G409" s="1" t="str">
        <f t="shared" si="37"/>
        <v>, '</v>
      </c>
      <c r="H409" t="s">
        <v>327</v>
      </c>
      <c r="I409" s="1" t="str">
        <f t="shared" si="38"/>
        <v>',</v>
      </c>
      <c r="J409" s="1">
        <v>1</v>
      </c>
      <c r="K409" s="1" t="str">
        <f t="shared" si="39"/>
        <v xml:space="preserve">, '1', </v>
      </c>
      <c r="L409">
        <v>35</v>
      </c>
      <c r="M409" s="1" t="str">
        <f t="shared" si="40"/>
        <v>);</v>
      </c>
    </row>
    <row r="410" spans="5:13" x14ac:dyDescent="0.25">
      <c r="E410" t="s">
        <v>89</v>
      </c>
      <c r="F410">
        <v>12</v>
      </c>
      <c r="G410" s="1" t="str">
        <f t="shared" si="37"/>
        <v>, '</v>
      </c>
      <c r="H410" t="s">
        <v>328</v>
      </c>
      <c r="I410" s="1" t="str">
        <f t="shared" si="38"/>
        <v>',</v>
      </c>
      <c r="J410" s="1">
        <v>1</v>
      </c>
      <c r="K410" s="1" t="str">
        <f t="shared" si="39"/>
        <v xml:space="preserve">, '1', </v>
      </c>
      <c r="L410">
        <v>35</v>
      </c>
      <c r="M410" s="1" t="str">
        <f t="shared" si="40"/>
        <v>);</v>
      </c>
    </row>
    <row r="411" spans="5:13" x14ac:dyDescent="0.25">
      <c r="E411" t="s">
        <v>89</v>
      </c>
      <c r="F411">
        <v>13</v>
      </c>
      <c r="G411" s="1" t="str">
        <f t="shared" si="37"/>
        <v>, '</v>
      </c>
      <c r="H411" t="s">
        <v>320</v>
      </c>
      <c r="I411" s="1" t="str">
        <f t="shared" si="38"/>
        <v>',</v>
      </c>
      <c r="J411" s="1">
        <v>1</v>
      </c>
      <c r="K411" s="1" t="str">
        <f t="shared" si="39"/>
        <v xml:space="preserve">, '1', </v>
      </c>
      <c r="L411">
        <v>35</v>
      </c>
      <c r="M411" s="1" t="str">
        <f t="shared" si="40"/>
        <v>);</v>
      </c>
    </row>
    <row r="412" spans="5:13" x14ac:dyDescent="0.25">
      <c r="E412" t="s">
        <v>89</v>
      </c>
      <c r="F412">
        <v>14</v>
      </c>
      <c r="G412" s="1" t="str">
        <f t="shared" si="37"/>
        <v>, '</v>
      </c>
      <c r="H412" t="s">
        <v>329</v>
      </c>
      <c r="I412" s="1" t="str">
        <f t="shared" si="38"/>
        <v>',</v>
      </c>
      <c r="J412" s="1">
        <v>1</v>
      </c>
      <c r="K412" s="1" t="str">
        <f t="shared" si="39"/>
        <v xml:space="preserve">, '1', </v>
      </c>
      <c r="L412">
        <v>35</v>
      </c>
      <c r="M412" s="1" t="str">
        <f t="shared" si="40"/>
        <v>);</v>
      </c>
    </row>
    <row r="413" spans="5:13" x14ac:dyDescent="0.25">
      <c r="E413" t="s">
        <v>89</v>
      </c>
      <c r="F413">
        <v>15</v>
      </c>
      <c r="G413" s="1" t="str">
        <f t="shared" si="37"/>
        <v>, '</v>
      </c>
      <c r="H413" t="s">
        <v>330</v>
      </c>
      <c r="I413" s="1" t="str">
        <f t="shared" si="38"/>
        <v>',</v>
      </c>
      <c r="J413" s="1">
        <v>1</v>
      </c>
      <c r="K413" s="1" t="str">
        <f t="shared" si="39"/>
        <v xml:space="preserve">, '1', </v>
      </c>
      <c r="L413">
        <v>35</v>
      </c>
      <c r="M413" s="1" t="str">
        <f t="shared" si="40"/>
        <v>);</v>
      </c>
    </row>
    <row r="414" spans="5:13" x14ac:dyDescent="0.25">
      <c r="E414" t="s">
        <v>89</v>
      </c>
      <c r="F414">
        <v>16</v>
      </c>
      <c r="G414" s="1" t="str">
        <f t="shared" si="37"/>
        <v>, '</v>
      </c>
      <c r="H414" t="s">
        <v>331</v>
      </c>
      <c r="I414" s="1" t="str">
        <f t="shared" si="38"/>
        <v>',</v>
      </c>
      <c r="J414" s="1">
        <v>1</v>
      </c>
      <c r="K414" s="1" t="str">
        <f t="shared" si="39"/>
        <v xml:space="preserve">, '1', </v>
      </c>
      <c r="L414">
        <v>35</v>
      </c>
      <c r="M414" s="1" t="str">
        <f t="shared" si="40"/>
        <v>);</v>
      </c>
    </row>
    <row r="415" spans="5:13" x14ac:dyDescent="0.25">
      <c r="E415" t="s">
        <v>89</v>
      </c>
      <c r="F415">
        <v>17</v>
      </c>
      <c r="G415" s="1" t="str">
        <f t="shared" si="37"/>
        <v>, '</v>
      </c>
      <c r="H415" t="s">
        <v>332</v>
      </c>
      <c r="I415" s="1" t="str">
        <f t="shared" si="38"/>
        <v>',</v>
      </c>
      <c r="J415" s="1">
        <v>1</v>
      </c>
      <c r="K415" s="1" t="str">
        <f t="shared" si="39"/>
        <v xml:space="preserve">, '1', </v>
      </c>
      <c r="L415">
        <v>35</v>
      </c>
      <c r="M415" s="1" t="str">
        <f t="shared" si="40"/>
        <v>);</v>
      </c>
    </row>
    <row r="416" spans="5:13" x14ac:dyDescent="0.25">
      <c r="E416" t="s">
        <v>89</v>
      </c>
      <c r="F416">
        <v>18</v>
      </c>
      <c r="G416" s="1" t="str">
        <f t="shared" si="37"/>
        <v>, '</v>
      </c>
      <c r="H416" t="s">
        <v>333</v>
      </c>
      <c r="I416" s="1" t="str">
        <f t="shared" si="38"/>
        <v>',</v>
      </c>
      <c r="J416" s="1">
        <v>1</v>
      </c>
      <c r="K416" s="1" t="str">
        <f t="shared" si="39"/>
        <v xml:space="preserve">, '1', </v>
      </c>
      <c r="L416">
        <v>35</v>
      </c>
      <c r="M416" s="1" t="str">
        <f t="shared" si="40"/>
        <v>);</v>
      </c>
    </row>
    <row r="417" spans="5:13" x14ac:dyDescent="0.25">
      <c r="E417" t="s">
        <v>89</v>
      </c>
      <c r="F417">
        <v>19</v>
      </c>
      <c r="G417" s="1" t="str">
        <f t="shared" si="37"/>
        <v>, '</v>
      </c>
      <c r="H417" t="s">
        <v>334</v>
      </c>
      <c r="I417" s="1" t="str">
        <f t="shared" si="38"/>
        <v>',</v>
      </c>
      <c r="J417" s="1">
        <v>1</v>
      </c>
      <c r="K417" s="1" t="str">
        <f t="shared" si="39"/>
        <v xml:space="preserve">, '1', </v>
      </c>
      <c r="L417">
        <v>35</v>
      </c>
      <c r="M417" s="1" t="str">
        <f t="shared" si="40"/>
        <v>);</v>
      </c>
    </row>
    <row r="418" spans="5:13" x14ac:dyDescent="0.25">
      <c r="E418" t="s">
        <v>89</v>
      </c>
      <c r="F418">
        <v>20</v>
      </c>
      <c r="G418" s="1" t="str">
        <f t="shared" si="37"/>
        <v>, '</v>
      </c>
      <c r="H418" t="s">
        <v>186</v>
      </c>
      <c r="I418" s="1" t="str">
        <f t="shared" si="38"/>
        <v>',</v>
      </c>
      <c r="J418" s="1">
        <v>1</v>
      </c>
      <c r="K418" s="1" t="str">
        <f t="shared" si="39"/>
        <v xml:space="preserve">, '1', </v>
      </c>
      <c r="L418">
        <v>35</v>
      </c>
      <c r="M418" s="1" t="str">
        <f t="shared" si="40"/>
        <v>);</v>
      </c>
    </row>
    <row r="419" spans="5:13" x14ac:dyDescent="0.25">
      <c r="E419" t="s">
        <v>89</v>
      </c>
      <c r="F419">
        <v>21</v>
      </c>
      <c r="G419" s="1" t="str">
        <f t="shared" si="37"/>
        <v>, '</v>
      </c>
      <c r="H419" t="s">
        <v>335</v>
      </c>
      <c r="I419" s="1" t="str">
        <f t="shared" si="38"/>
        <v>',</v>
      </c>
      <c r="J419" s="1">
        <v>1</v>
      </c>
      <c r="K419" s="1" t="str">
        <f t="shared" si="39"/>
        <v xml:space="preserve">, '1', </v>
      </c>
      <c r="L419">
        <v>35</v>
      </c>
      <c r="M419" s="1" t="str">
        <f t="shared" si="40"/>
        <v>);</v>
      </c>
    </row>
    <row r="420" spans="5:13" x14ac:dyDescent="0.25">
      <c r="E420" t="s">
        <v>89</v>
      </c>
      <c r="F420">
        <v>22</v>
      </c>
      <c r="G420" s="1" t="str">
        <f t="shared" si="37"/>
        <v>, '</v>
      </c>
      <c r="H420" t="s">
        <v>336</v>
      </c>
      <c r="I420" s="1" t="str">
        <f t="shared" si="38"/>
        <v>',</v>
      </c>
      <c r="J420" s="1">
        <v>1</v>
      </c>
      <c r="K420" s="1" t="str">
        <f t="shared" si="39"/>
        <v xml:space="preserve">, '1', </v>
      </c>
      <c r="L420">
        <v>35</v>
      </c>
      <c r="M420" s="1" t="str">
        <f t="shared" si="40"/>
        <v>);</v>
      </c>
    </row>
    <row r="421" spans="5:13" x14ac:dyDescent="0.25">
      <c r="E421" t="s">
        <v>89</v>
      </c>
      <c r="F421">
        <v>23</v>
      </c>
      <c r="G421" s="1" t="str">
        <f t="shared" si="37"/>
        <v>, '</v>
      </c>
      <c r="H421" t="s">
        <v>337</v>
      </c>
      <c r="I421" s="1" t="str">
        <f t="shared" si="38"/>
        <v>',</v>
      </c>
      <c r="J421" s="1">
        <v>1</v>
      </c>
      <c r="K421" s="1" t="str">
        <f t="shared" si="39"/>
        <v xml:space="preserve">, '1', </v>
      </c>
      <c r="L421">
        <v>35</v>
      </c>
      <c r="M421" s="1" t="str">
        <f t="shared" si="40"/>
        <v>);</v>
      </c>
    </row>
    <row r="422" spans="5:13" x14ac:dyDescent="0.25">
      <c r="E422" t="s">
        <v>89</v>
      </c>
      <c r="F422">
        <v>24</v>
      </c>
      <c r="G422" s="1" t="str">
        <f t="shared" si="37"/>
        <v>, '</v>
      </c>
      <c r="H422" t="s">
        <v>338</v>
      </c>
      <c r="I422" s="1" t="str">
        <f t="shared" si="38"/>
        <v>',</v>
      </c>
      <c r="J422" s="1">
        <v>1</v>
      </c>
      <c r="K422" s="1" t="str">
        <f t="shared" si="39"/>
        <v xml:space="preserve">, '1', </v>
      </c>
      <c r="L422">
        <v>35</v>
      </c>
      <c r="M422" s="1" t="str">
        <f t="shared" si="40"/>
        <v>);</v>
      </c>
    </row>
    <row r="423" spans="5:13" x14ac:dyDescent="0.25">
      <c r="E423" t="s">
        <v>89</v>
      </c>
      <c r="F423">
        <v>25</v>
      </c>
      <c r="G423" s="1" t="str">
        <f t="shared" si="37"/>
        <v>, '</v>
      </c>
      <c r="H423" t="s">
        <v>339</v>
      </c>
      <c r="I423" s="1" t="str">
        <f t="shared" si="38"/>
        <v>',</v>
      </c>
      <c r="J423" s="1">
        <v>1</v>
      </c>
      <c r="K423" s="1" t="str">
        <f t="shared" si="39"/>
        <v xml:space="preserve">, '1', </v>
      </c>
      <c r="L423">
        <v>35</v>
      </c>
      <c r="M423" s="1" t="str">
        <f t="shared" si="40"/>
        <v>);</v>
      </c>
    </row>
    <row r="425" spans="5:13" x14ac:dyDescent="0.25">
      <c r="H425" t="str">
        <f>"--PALIN"</f>
        <v>--PALIN</v>
      </c>
    </row>
    <row r="426" spans="5:13" x14ac:dyDescent="0.25">
      <c r="E426" t="s">
        <v>89</v>
      </c>
      <c r="F426">
        <v>50</v>
      </c>
      <c r="G426" s="1" t="str">
        <f t="shared" ref="G426" si="41">", '"</f>
        <v>, '</v>
      </c>
      <c r="H426" t="s">
        <v>321</v>
      </c>
      <c r="I426" s="1" t="str">
        <f t="shared" ref="I426" si="42">"',"</f>
        <v>',</v>
      </c>
      <c r="J426" s="1">
        <v>2</v>
      </c>
      <c r="K426" s="1" t="str">
        <f t="shared" ref="K426" si="43">", '1', "</f>
        <v xml:space="preserve">, '1', </v>
      </c>
      <c r="L426">
        <v>35</v>
      </c>
      <c r="M426" s="1" t="str">
        <f t="shared" ref="M426" si="44">");"</f>
        <v>);</v>
      </c>
    </row>
    <row r="428" spans="5:13" x14ac:dyDescent="0.25">
      <c r="H428" t="str">
        <f>"--SAN VICENTE PACAYA"</f>
        <v>--SAN VICENTE PACAYA</v>
      </c>
    </row>
    <row r="429" spans="5:13" x14ac:dyDescent="0.25">
      <c r="E429" t="s">
        <v>89</v>
      </c>
      <c r="F429">
        <v>75</v>
      </c>
      <c r="G429" s="1" t="str">
        <f t="shared" ref="G429:G430" si="45">", '"</f>
        <v>, '</v>
      </c>
      <c r="H429" t="s">
        <v>341</v>
      </c>
      <c r="I429" s="1" t="str">
        <f t="shared" ref="I429:I430" si="46">"',"</f>
        <v>',</v>
      </c>
      <c r="J429" s="1">
        <v>3</v>
      </c>
      <c r="K429" s="1" t="str">
        <f t="shared" ref="K429:K430" si="47">", '1', "</f>
        <v xml:space="preserve">, '1', </v>
      </c>
      <c r="L429">
        <v>35</v>
      </c>
      <c r="M429" s="1" t="str">
        <f t="shared" ref="M429:M430" si="48">");"</f>
        <v>);</v>
      </c>
    </row>
    <row r="430" spans="5:13" x14ac:dyDescent="0.25">
      <c r="E430" t="s">
        <v>89</v>
      </c>
      <c r="F430">
        <v>76</v>
      </c>
      <c r="G430" s="1" t="str">
        <f t="shared" si="45"/>
        <v>, '</v>
      </c>
      <c r="H430" t="s">
        <v>340</v>
      </c>
      <c r="I430" s="1" t="str">
        <f t="shared" si="46"/>
        <v>',</v>
      </c>
      <c r="J430" s="1">
        <v>3</v>
      </c>
      <c r="K430" s="1" t="str">
        <f t="shared" si="47"/>
        <v xml:space="preserve">, '1', </v>
      </c>
      <c r="L430">
        <v>35</v>
      </c>
      <c r="M430" s="1" t="str">
        <f t="shared" si="48"/>
        <v>);</v>
      </c>
    </row>
    <row r="433" spans="5:13" x14ac:dyDescent="0.25">
      <c r="H433" t="str">
        <f>"--CHIMALTENANGO"</f>
        <v>--CHIMALTENANGO</v>
      </c>
    </row>
    <row r="434" spans="5:13" x14ac:dyDescent="0.25">
      <c r="E434" t="s">
        <v>348</v>
      </c>
    </row>
    <row r="436" spans="5:13" x14ac:dyDescent="0.25">
      <c r="H436" t="str">
        <f>"--CHIMALTENANGO MUNICIPIOS"</f>
        <v>--CHIMALTENANGO MUNICIPIOS</v>
      </c>
    </row>
    <row r="437" spans="5:13" x14ac:dyDescent="0.25">
      <c r="E437" t="s">
        <v>386</v>
      </c>
      <c r="F437">
        <v>101</v>
      </c>
      <c r="G437" s="1" t="s">
        <v>319</v>
      </c>
      <c r="H437" t="s">
        <v>342</v>
      </c>
      <c r="I437" s="1" t="str">
        <f>"', '2', '1');"</f>
        <v>', '2', '1');</v>
      </c>
    </row>
    <row r="438" spans="5:13" x14ac:dyDescent="0.25">
      <c r="E438" t="s">
        <v>386</v>
      </c>
      <c r="F438">
        <v>102</v>
      </c>
      <c r="G438" s="1" t="s">
        <v>319</v>
      </c>
      <c r="H438" t="s">
        <v>345</v>
      </c>
      <c r="I438" s="1" t="str">
        <f t="shared" ref="I438:I445" si="49">"', '2', '1');"</f>
        <v>', '2', '1');</v>
      </c>
    </row>
    <row r="439" spans="5:13" x14ac:dyDescent="0.25">
      <c r="E439" t="s">
        <v>386</v>
      </c>
      <c r="F439">
        <v>103</v>
      </c>
      <c r="G439" s="1" t="s">
        <v>319</v>
      </c>
      <c r="H439" t="s">
        <v>346</v>
      </c>
      <c r="I439" s="1" t="str">
        <f t="shared" si="49"/>
        <v>', '2', '1');</v>
      </c>
    </row>
    <row r="440" spans="5:13" x14ac:dyDescent="0.25">
      <c r="E440" t="s">
        <v>386</v>
      </c>
      <c r="F440">
        <v>104</v>
      </c>
      <c r="G440" s="1" t="s">
        <v>319</v>
      </c>
      <c r="H440" t="s">
        <v>347</v>
      </c>
      <c r="I440" s="1" t="str">
        <f t="shared" si="49"/>
        <v>', '2', '1');</v>
      </c>
    </row>
    <row r="441" spans="5:13" x14ac:dyDescent="0.25">
      <c r="E441" t="s">
        <v>386</v>
      </c>
      <c r="F441">
        <v>105</v>
      </c>
      <c r="G441" s="1" t="s">
        <v>319</v>
      </c>
      <c r="H441" t="s">
        <v>349</v>
      </c>
      <c r="I441" s="1" t="str">
        <f t="shared" si="49"/>
        <v>', '2', '1');</v>
      </c>
    </row>
    <row r="442" spans="5:13" x14ac:dyDescent="0.25">
      <c r="E442" t="s">
        <v>386</v>
      </c>
      <c r="F442">
        <v>106</v>
      </c>
      <c r="G442" s="1" t="s">
        <v>319</v>
      </c>
      <c r="H442" t="s">
        <v>350</v>
      </c>
      <c r="I442" s="1" t="str">
        <f t="shared" si="49"/>
        <v>', '2', '1');</v>
      </c>
    </row>
    <row r="443" spans="5:13" x14ac:dyDescent="0.25">
      <c r="E443" t="s">
        <v>386</v>
      </c>
      <c r="F443">
        <v>107</v>
      </c>
      <c r="G443" s="1" t="s">
        <v>319</v>
      </c>
      <c r="H443" t="s">
        <v>351</v>
      </c>
      <c r="I443" s="1" t="str">
        <f t="shared" si="49"/>
        <v>', '2', '1');</v>
      </c>
    </row>
    <row r="444" spans="5:13" x14ac:dyDescent="0.25">
      <c r="E444" t="s">
        <v>386</v>
      </c>
      <c r="F444">
        <v>108</v>
      </c>
      <c r="G444" s="1" t="s">
        <v>319</v>
      </c>
      <c r="H444" t="s">
        <v>352</v>
      </c>
      <c r="I444" s="1" t="str">
        <f t="shared" si="49"/>
        <v>', '2', '1');</v>
      </c>
    </row>
    <row r="445" spans="5:13" x14ac:dyDescent="0.25">
      <c r="E445" t="s">
        <v>386</v>
      </c>
      <c r="F445">
        <v>109</v>
      </c>
      <c r="G445" s="1" t="s">
        <v>319</v>
      </c>
      <c r="H445" t="s">
        <v>353</v>
      </c>
      <c r="I445" s="1" t="str">
        <f t="shared" si="49"/>
        <v>', '2', '1');</v>
      </c>
    </row>
    <row r="446" spans="5:13" x14ac:dyDescent="0.25">
      <c r="G446" s="1"/>
      <c r="I446" s="1"/>
    </row>
    <row r="447" spans="5:13" x14ac:dyDescent="0.25">
      <c r="H447" t="str">
        <f>"--CHIMALTENANGO,CHIMALTENANGO"</f>
        <v>--CHIMALTENANGO,CHIMALTENANGO</v>
      </c>
    </row>
    <row r="448" spans="5:13" x14ac:dyDescent="0.25">
      <c r="E448" t="s">
        <v>89</v>
      </c>
      <c r="F448">
        <v>301</v>
      </c>
      <c r="G448" s="1" t="str">
        <f t="shared" ref="G448:G450" si="50">", '"</f>
        <v>, '</v>
      </c>
      <c r="H448" t="s">
        <v>342</v>
      </c>
      <c r="I448" s="1" t="str">
        <f t="shared" ref="I448:I450" si="51">"',"</f>
        <v>',</v>
      </c>
      <c r="J448" s="1">
        <v>101</v>
      </c>
      <c r="K448" s="1" t="str">
        <f t="shared" ref="K448:K450" si="52">", '1', "</f>
        <v xml:space="preserve">, '1', </v>
      </c>
      <c r="L448">
        <v>35</v>
      </c>
      <c r="M448" s="1" t="str">
        <f t="shared" ref="M448:M450" si="53">");"</f>
        <v>);</v>
      </c>
    </row>
    <row r="449" spans="5:13" x14ac:dyDescent="0.25">
      <c r="E449" t="s">
        <v>89</v>
      </c>
      <c r="F449">
        <v>302</v>
      </c>
      <c r="G449" s="1" t="str">
        <f t="shared" si="50"/>
        <v>, '</v>
      </c>
      <c r="H449" t="s">
        <v>343</v>
      </c>
      <c r="I449" s="1" t="str">
        <f t="shared" si="51"/>
        <v>',</v>
      </c>
      <c r="J449" s="1">
        <v>101</v>
      </c>
      <c r="K449" s="1" t="str">
        <f t="shared" si="52"/>
        <v xml:space="preserve">, '1', </v>
      </c>
      <c r="L449">
        <v>35</v>
      </c>
      <c r="M449" s="1" t="str">
        <f t="shared" si="53"/>
        <v>);</v>
      </c>
    </row>
    <row r="450" spans="5:13" x14ac:dyDescent="0.25">
      <c r="E450" t="s">
        <v>89</v>
      </c>
      <c r="F450">
        <v>303</v>
      </c>
      <c r="G450" s="1" t="str">
        <f t="shared" si="50"/>
        <v>, '</v>
      </c>
      <c r="H450" t="s">
        <v>344</v>
      </c>
      <c r="I450" s="1" t="str">
        <f t="shared" si="51"/>
        <v>',</v>
      </c>
      <c r="J450" s="1">
        <v>101</v>
      </c>
      <c r="K450" s="1" t="str">
        <f t="shared" si="52"/>
        <v xml:space="preserve">, '1', </v>
      </c>
      <c r="L450">
        <v>35</v>
      </c>
      <c r="M450" s="1" t="str">
        <f t="shared" si="53"/>
        <v>);</v>
      </c>
    </row>
    <row r="452" spans="5:13" x14ac:dyDescent="0.25">
      <c r="H452" t="str">
        <f>"--EL TEJAR"</f>
        <v>--EL TEJAR</v>
      </c>
    </row>
    <row r="453" spans="5:13" x14ac:dyDescent="0.25">
      <c r="E453" t="s">
        <v>89</v>
      </c>
      <c r="F453">
        <v>350</v>
      </c>
      <c r="G453" s="1" t="str">
        <f t="shared" ref="G453" si="54">", '"</f>
        <v>, '</v>
      </c>
      <c r="H453" t="s">
        <v>345</v>
      </c>
      <c r="I453" s="1" t="str">
        <f t="shared" ref="I453" si="55">"',"</f>
        <v>',</v>
      </c>
      <c r="J453" s="1">
        <v>102</v>
      </c>
      <c r="K453" s="1" t="str">
        <f t="shared" ref="K453" si="56">", '1', "</f>
        <v xml:space="preserve">, '1', </v>
      </c>
      <c r="L453">
        <v>35</v>
      </c>
      <c r="M453" s="1" t="str">
        <f t="shared" ref="M453" si="57">");"</f>
        <v>);</v>
      </c>
    </row>
    <row r="455" spans="5:13" x14ac:dyDescent="0.25">
      <c r="H455" t="str">
        <f>"--PARRAMOS"</f>
        <v>--PARRAMOS</v>
      </c>
    </row>
    <row r="456" spans="5:13" x14ac:dyDescent="0.25">
      <c r="E456" t="s">
        <v>89</v>
      </c>
      <c r="F456">
        <v>370</v>
      </c>
      <c r="G456" s="1" t="str">
        <f t="shared" ref="G456" si="58">", '"</f>
        <v>, '</v>
      </c>
      <c r="H456" t="s">
        <v>346</v>
      </c>
      <c r="I456" s="1" t="str">
        <f t="shared" ref="I456" si="59">"',"</f>
        <v>',</v>
      </c>
      <c r="J456" s="1">
        <v>103</v>
      </c>
      <c r="K456" s="1" t="str">
        <f t="shared" ref="K456" si="60">", '1', "</f>
        <v xml:space="preserve">, '1', </v>
      </c>
      <c r="L456">
        <v>35</v>
      </c>
      <c r="M456" s="1" t="str">
        <f t="shared" ref="M456" si="61">");"</f>
        <v>);</v>
      </c>
    </row>
    <row r="458" spans="5:13" x14ac:dyDescent="0.25">
      <c r="H458" t="str">
        <f>"--PATZICIA"</f>
        <v>--PATZICIA</v>
      </c>
    </row>
    <row r="459" spans="5:13" x14ac:dyDescent="0.25">
      <c r="E459" t="s">
        <v>89</v>
      </c>
      <c r="F459">
        <v>390</v>
      </c>
      <c r="G459" s="1" t="str">
        <f t="shared" ref="G459:G460" si="62">", '"</f>
        <v>, '</v>
      </c>
      <c r="H459" t="s">
        <v>347</v>
      </c>
      <c r="I459" s="1" t="str">
        <f t="shared" ref="I459:I460" si="63">"',"</f>
        <v>',</v>
      </c>
      <c r="J459" s="1">
        <v>104</v>
      </c>
      <c r="K459" s="1" t="str">
        <f t="shared" ref="K459:K460" si="64">", '1', "</f>
        <v xml:space="preserve">, '1', </v>
      </c>
      <c r="L459">
        <v>35</v>
      </c>
      <c r="M459" s="1" t="str">
        <f t="shared" ref="M459:M460" si="65">");"</f>
        <v>);</v>
      </c>
    </row>
    <row r="460" spans="5:13" x14ac:dyDescent="0.25">
      <c r="E460" t="s">
        <v>89</v>
      </c>
      <c r="F460">
        <v>391</v>
      </c>
      <c r="G460" s="1" t="str">
        <f t="shared" si="62"/>
        <v>, '</v>
      </c>
      <c r="H460" t="s">
        <v>354</v>
      </c>
      <c r="I460" s="1" t="str">
        <f t="shared" si="63"/>
        <v>',</v>
      </c>
      <c r="J460" s="1">
        <v>104</v>
      </c>
      <c r="K460" s="1" t="str">
        <f t="shared" si="64"/>
        <v xml:space="preserve">, '1', </v>
      </c>
      <c r="L460">
        <v>36</v>
      </c>
      <c r="M460" s="1" t="str">
        <f t="shared" si="65"/>
        <v>);</v>
      </c>
    </row>
    <row r="462" spans="5:13" x14ac:dyDescent="0.25">
      <c r="H462" t="str">
        <f>"--SAN ANDRES IZTAPA"</f>
        <v>--SAN ANDRES IZTAPA</v>
      </c>
    </row>
    <row r="463" spans="5:13" x14ac:dyDescent="0.25">
      <c r="E463" t="s">
        <v>89</v>
      </c>
      <c r="F463">
        <v>400</v>
      </c>
      <c r="G463" s="1" t="str">
        <f t="shared" ref="G463" si="66">", '"</f>
        <v>, '</v>
      </c>
      <c r="H463" t="s">
        <v>349</v>
      </c>
      <c r="I463" s="1" t="str">
        <f t="shared" ref="I463" si="67">"',"</f>
        <v>',</v>
      </c>
      <c r="J463" s="1">
        <v>105</v>
      </c>
      <c r="K463" s="1" t="str">
        <f t="shared" ref="K463" si="68">", '1', "</f>
        <v xml:space="preserve">, '1', </v>
      </c>
      <c r="L463">
        <v>35</v>
      </c>
      <c r="M463" s="1" t="str">
        <f t="shared" ref="M463" si="69">");"</f>
        <v>);</v>
      </c>
    </row>
    <row r="465" spans="5:13" x14ac:dyDescent="0.25">
      <c r="H465" t="str">
        <f>"--SANTA APOLONIA"</f>
        <v>--SANTA APOLONIA</v>
      </c>
    </row>
    <row r="466" spans="5:13" x14ac:dyDescent="0.25">
      <c r="E466" t="s">
        <v>89</v>
      </c>
      <c r="F466">
        <v>410</v>
      </c>
      <c r="G466" s="1" t="str">
        <f t="shared" ref="G466" si="70">", '"</f>
        <v>, '</v>
      </c>
      <c r="H466" t="s">
        <v>350</v>
      </c>
      <c r="I466" s="1" t="str">
        <f t="shared" ref="I466" si="71">"',"</f>
        <v>',</v>
      </c>
      <c r="J466" s="1">
        <v>106</v>
      </c>
      <c r="K466" s="1" t="str">
        <f t="shared" ref="K466" si="72">", '1', "</f>
        <v xml:space="preserve">, '1', </v>
      </c>
      <c r="L466">
        <v>35</v>
      </c>
      <c r="M466" s="1" t="str">
        <f t="shared" ref="M466" si="73">");"</f>
        <v>);</v>
      </c>
    </row>
    <row r="468" spans="5:13" x14ac:dyDescent="0.25">
      <c r="H468" t="str">
        <f>"--SANTA CRUZ BALANYA"</f>
        <v>--SANTA CRUZ BALANYA</v>
      </c>
    </row>
    <row r="469" spans="5:13" x14ac:dyDescent="0.25">
      <c r="E469" t="s">
        <v>89</v>
      </c>
      <c r="F469">
        <v>420</v>
      </c>
      <c r="G469" s="1" t="str">
        <f t="shared" ref="G469" si="74">", '"</f>
        <v>, '</v>
      </c>
      <c r="H469" t="s">
        <v>351</v>
      </c>
      <c r="I469" s="1" t="str">
        <f t="shared" ref="I469" si="75">"',"</f>
        <v>',</v>
      </c>
      <c r="J469" s="1">
        <v>107</v>
      </c>
      <c r="K469" s="1" t="str">
        <f t="shared" ref="K469" si="76">", '1', "</f>
        <v xml:space="preserve">, '1', </v>
      </c>
      <c r="L469">
        <v>35</v>
      </c>
      <c r="M469" s="1" t="str">
        <f t="shared" ref="M469" si="77">");"</f>
        <v>);</v>
      </c>
    </row>
    <row r="471" spans="5:13" x14ac:dyDescent="0.25">
      <c r="H471" t="str">
        <f>"--TECPAN"</f>
        <v>--TECPAN</v>
      </c>
    </row>
    <row r="472" spans="5:13" x14ac:dyDescent="0.25">
      <c r="E472" t="s">
        <v>89</v>
      </c>
      <c r="F472">
        <v>430</v>
      </c>
      <c r="G472" s="1" t="str">
        <f t="shared" ref="G472" si="78">", '"</f>
        <v>, '</v>
      </c>
      <c r="H472" t="s">
        <v>352</v>
      </c>
      <c r="I472" s="1" t="str">
        <f t="shared" ref="I472" si="79">"',"</f>
        <v>',</v>
      </c>
      <c r="J472" s="1">
        <v>108</v>
      </c>
      <c r="K472" s="1" t="str">
        <f t="shared" ref="K472" si="80">", '1', "</f>
        <v xml:space="preserve">, '1', </v>
      </c>
      <c r="L472">
        <v>35</v>
      </c>
      <c r="M472" s="1" t="str">
        <f t="shared" ref="M472" si="81">");"</f>
        <v>);</v>
      </c>
    </row>
    <row r="474" spans="5:13" x14ac:dyDescent="0.25">
      <c r="H474" t="str">
        <f>"--ZARAGOZA"</f>
        <v>--ZARAGOZA</v>
      </c>
    </row>
    <row r="475" spans="5:13" x14ac:dyDescent="0.25">
      <c r="E475" t="s">
        <v>89</v>
      </c>
      <c r="F475">
        <v>440</v>
      </c>
      <c r="G475" s="1" t="str">
        <f t="shared" ref="G475:G477" si="82">", '"</f>
        <v>, '</v>
      </c>
      <c r="H475" t="s">
        <v>353</v>
      </c>
      <c r="I475" s="1" t="str">
        <f t="shared" ref="I475:I477" si="83">"',"</f>
        <v>',</v>
      </c>
      <c r="J475" s="1">
        <v>109</v>
      </c>
      <c r="K475" s="1" t="str">
        <f t="shared" ref="K475:K477" si="84">", '1', "</f>
        <v xml:space="preserve">, '1', </v>
      </c>
      <c r="L475">
        <v>35</v>
      </c>
      <c r="M475" s="1" t="str">
        <f t="shared" ref="M475:M477" si="85">");"</f>
        <v>);</v>
      </c>
    </row>
    <row r="477" spans="5:13" x14ac:dyDescent="0.25">
      <c r="G477" s="1"/>
      <c r="I477" s="1"/>
      <c r="J477" s="1"/>
      <c r="K477" s="1"/>
      <c r="M477" s="1"/>
    </row>
    <row r="478" spans="5:13" x14ac:dyDescent="0.25">
      <c r="H478" t="str">
        <f>"--SACATEPEQUEZ"</f>
        <v>--SACATEPEQUEZ</v>
      </c>
    </row>
    <row r="479" spans="5:13" x14ac:dyDescent="0.25">
      <c r="E479" t="s">
        <v>355</v>
      </c>
    </row>
    <row r="481" spans="5:13" x14ac:dyDescent="0.25">
      <c r="H481" t="str">
        <f>"--SACATEPEQUEZ  MUNICIPIOS"</f>
        <v>--SACATEPEQUEZ  MUNICIPIOS</v>
      </c>
    </row>
    <row r="482" spans="5:13" x14ac:dyDescent="0.25">
      <c r="E482" t="s">
        <v>386</v>
      </c>
      <c r="F482">
        <v>301</v>
      </c>
      <c r="G482" s="1" t="s">
        <v>319</v>
      </c>
      <c r="H482" t="s">
        <v>371</v>
      </c>
      <c r="I482" s="1" t="str">
        <f>"', '4', '1');"</f>
        <v>', '4', '1');</v>
      </c>
    </row>
    <row r="483" spans="5:13" x14ac:dyDescent="0.25">
      <c r="E483" t="s">
        <v>386</v>
      </c>
      <c r="F483">
        <v>302</v>
      </c>
      <c r="G483" s="1" t="s">
        <v>319</v>
      </c>
      <c r="H483" t="s">
        <v>356</v>
      </c>
      <c r="I483" s="1" t="str">
        <f t="shared" ref="I483:I497" si="86">"', '4', '1');"</f>
        <v>', '4', '1');</v>
      </c>
    </row>
    <row r="484" spans="5:13" x14ac:dyDescent="0.25">
      <c r="E484" t="s">
        <v>386</v>
      </c>
      <c r="F484">
        <v>303</v>
      </c>
      <c r="G484" s="1" t="s">
        <v>319</v>
      </c>
      <c r="H484" t="s">
        <v>357</v>
      </c>
      <c r="I484" s="1" t="str">
        <f t="shared" si="86"/>
        <v>', '4', '1');</v>
      </c>
    </row>
    <row r="485" spans="5:13" x14ac:dyDescent="0.25">
      <c r="E485" t="s">
        <v>386</v>
      </c>
      <c r="F485">
        <v>304</v>
      </c>
      <c r="G485" s="1" t="s">
        <v>319</v>
      </c>
      <c r="H485" t="s">
        <v>358</v>
      </c>
      <c r="I485" s="1" t="str">
        <f t="shared" si="86"/>
        <v>', '4', '1');</v>
      </c>
    </row>
    <row r="486" spans="5:13" x14ac:dyDescent="0.25">
      <c r="E486" t="s">
        <v>386</v>
      </c>
      <c r="F486">
        <v>305</v>
      </c>
      <c r="G486" s="1" t="s">
        <v>319</v>
      </c>
      <c r="H486" t="s">
        <v>359</v>
      </c>
      <c r="I486" s="1" t="str">
        <f t="shared" si="86"/>
        <v>', '4', '1');</v>
      </c>
    </row>
    <row r="487" spans="5:13" x14ac:dyDescent="0.25">
      <c r="E487" t="s">
        <v>386</v>
      </c>
      <c r="F487">
        <v>306</v>
      </c>
      <c r="G487" s="1" t="s">
        <v>319</v>
      </c>
      <c r="H487" t="s">
        <v>360</v>
      </c>
      <c r="I487" s="1" t="str">
        <f t="shared" si="86"/>
        <v>', '4', '1');</v>
      </c>
    </row>
    <row r="488" spans="5:13" x14ac:dyDescent="0.25">
      <c r="E488" t="s">
        <v>386</v>
      </c>
      <c r="F488">
        <v>307</v>
      </c>
      <c r="G488" s="1" t="s">
        <v>319</v>
      </c>
      <c r="H488" t="s">
        <v>361</v>
      </c>
      <c r="I488" s="1" t="str">
        <f t="shared" si="86"/>
        <v>', '4', '1');</v>
      </c>
    </row>
    <row r="489" spans="5:13" x14ac:dyDescent="0.25">
      <c r="E489" t="s">
        <v>386</v>
      </c>
      <c r="F489">
        <v>308</v>
      </c>
      <c r="G489" s="1" t="s">
        <v>319</v>
      </c>
      <c r="H489" t="s">
        <v>362</v>
      </c>
      <c r="I489" s="1" t="str">
        <f t="shared" si="86"/>
        <v>', '4', '1');</v>
      </c>
    </row>
    <row r="490" spans="5:13" x14ac:dyDescent="0.25">
      <c r="E490" t="s">
        <v>386</v>
      </c>
      <c r="F490">
        <v>309</v>
      </c>
      <c r="G490" s="1" t="s">
        <v>319</v>
      </c>
      <c r="H490" t="s">
        <v>363</v>
      </c>
      <c r="I490" s="1" t="str">
        <f t="shared" si="86"/>
        <v>', '4', '1');</v>
      </c>
    </row>
    <row r="491" spans="5:13" x14ac:dyDescent="0.25">
      <c r="E491" t="s">
        <v>386</v>
      </c>
      <c r="F491">
        <v>310</v>
      </c>
      <c r="G491" s="1" t="s">
        <v>319</v>
      </c>
      <c r="H491" t="s">
        <v>364</v>
      </c>
      <c r="I491" s="1" t="str">
        <f t="shared" si="86"/>
        <v>', '4', '1');</v>
      </c>
    </row>
    <row r="492" spans="5:13" x14ac:dyDescent="0.25">
      <c r="E492" t="s">
        <v>386</v>
      </c>
      <c r="F492">
        <v>311</v>
      </c>
      <c r="G492" s="1" t="s">
        <v>319</v>
      </c>
      <c r="H492" t="s">
        <v>365</v>
      </c>
      <c r="I492" s="1" t="str">
        <f t="shared" si="86"/>
        <v>', '4', '1');</v>
      </c>
    </row>
    <row r="493" spans="5:13" x14ac:dyDescent="0.25">
      <c r="E493" t="s">
        <v>386</v>
      </c>
      <c r="F493">
        <v>312</v>
      </c>
      <c r="G493" s="1" t="s">
        <v>319</v>
      </c>
      <c r="H493" t="s">
        <v>366</v>
      </c>
      <c r="I493" s="1" t="str">
        <f t="shared" si="86"/>
        <v>', '4', '1');</v>
      </c>
      <c r="K493" s="1"/>
      <c r="M493" s="1"/>
    </row>
    <row r="494" spans="5:13" x14ac:dyDescent="0.25">
      <c r="E494" t="s">
        <v>386</v>
      </c>
      <c r="F494">
        <v>313</v>
      </c>
      <c r="G494" s="1" t="s">
        <v>319</v>
      </c>
      <c r="H494" t="s">
        <v>367</v>
      </c>
      <c r="I494" s="1" t="str">
        <f t="shared" si="86"/>
        <v>', '4', '1');</v>
      </c>
      <c r="K494" s="1"/>
      <c r="M494" s="1"/>
    </row>
    <row r="495" spans="5:13" x14ac:dyDescent="0.25">
      <c r="E495" t="s">
        <v>386</v>
      </c>
      <c r="F495">
        <v>314</v>
      </c>
      <c r="G495" s="1" t="s">
        <v>319</v>
      </c>
      <c r="H495" t="s">
        <v>368</v>
      </c>
      <c r="I495" s="1" t="str">
        <f t="shared" si="86"/>
        <v>', '4', '1');</v>
      </c>
    </row>
    <row r="496" spans="5:13" x14ac:dyDescent="0.25">
      <c r="E496" t="s">
        <v>386</v>
      </c>
      <c r="F496">
        <v>315</v>
      </c>
      <c r="G496" s="1" t="s">
        <v>319</v>
      </c>
      <c r="H496" t="s">
        <v>369</v>
      </c>
      <c r="I496" s="1" t="str">
        <f t="shared" si="86"/>
        <v>', '4', '1');</v>
      </c>
    </row>
    <row r="497" spans="5:13" x14ac:dyDescent="0.25">
      <c r="E497" t="s">
        <v>386</v>
      </c>
      <c r="F497">
        <v>316</v>
      </c>
      <c r="G497" s="1" t="s">
        <v>319</v>
      </c>
      <c r="H497" t="s">
        <v>370</v>
      </c>
      <c r="I497" s="1" t="str">
        <f t="shared" si="86"/>
        <v>', '4', '1');</v>
      </c>
    </row>
    <row r="499" spans="5:13" x14ac:dyDescent="0.25">
      <c r="H499" t="str">
        <f>"--ANTIGUA GUATEMALA"</f>
        <v>--ANTIGUA GUATEMALA</v>
      </c>
    </row>
    <row r="500" spans="5:13" x14ac:dyDescent="0.25">
      <c r="E500" t="s">
        <v>89</v>
      </c>
      <c r="F500">
        <v>2500</v>
      </c>
      <c r="G500" s="1" t="str">
        <f t="shared" ref="G500:G517" si="87">", '"</f>
        <v>, '</v>
      </c>
      <c r="H500" t="s">
        <v>371</v>
      </c>
      <c r="I500" s="1" t="str">
        <f t="shared" ref="I500:I517" si="88">"',"</f>
        <v>',</v>
      </c>
      <c r="J500" s="1">
        <v>301</v>
      </c>
      <c r="K500" s="1" t="str">
        <f t="shared" ref="K500:K517" si="89">", '1', "</f>
        <v xml:space="preserve">, '1', </v>
      </c>
      <c r="L500">
        <v>35</v>
      </c>
      <c r="M500" s="1" t="str">
        <f t="shared" ref="M500:M517" si="90">");"</f>
        <v>);</v>
      </c>
    </row>
    <row r="501" spans="5:13" x14ac:dyDescent="0.25">
      <c r="E501" t="s">
        <v>89</v>
      </c>
      <c r="F501">
        <v>2501</v>
      </c>
      <c r="G501" s="1" t="str">
        <f t="shared" si="87"/>
        <v>, '</v>
      </c>
      <c r="H501" t="s">
        <v>372</v>
      </c>
      <c r="I501" s="1" t="str">
        <f t="shared" si="88"/>
        <v>',</v>
      </c>
      <c r="J501" s="1">
        <v>301</v>
      </c>
      <c r="K501" s="1" t="str">
        <f t="shared" si="89"/>
        <v xml:space="preserve">, '1', </v>
      </c>
      <c r="L501">
        <v>35</v>
      </c>
      <c r="M501" s="1" t="str">
        <f t="shared" si="90"/>
        <v>);</v>
      </c>
    </row>
    <row r="502" spans="5:13" x14ac:dyDescent="0.25">
      <c r="E502" t="s">
        <v>89</v>
      </c>
      <c r="F502">
        <v>2502</v>
      </c>
      <c r="G502" s="1" t="str">
        <f t="shared" si="87"/>
        <v>, '</v>
      </c>
      <c r="H502" t="s">
        <v>373</v>
      </c>
      <c r="I502" s="1" t="str">
        <f t="shared" si="88"/>
        <v>',</v>
      </c>
      <c r="J502" s="1">
        <v>301</v>
      </c>
      <c r="K502" s="1" t="str">
        <f t="shared" si="89"/>
        <v xml:space="preserve">, '1', </v>
      </c>
      <c r="L502">
        <v>35</v>
      </c>
      <c r="M502" s="1" t="str">
        <f t="shared" si="90"/>
        <v>);</v>
      </c>
    </row>
    <row r="503" spans="5:13" x14ac:dyDescent="0.25">
      <c r="E503" t="s">
        <v>89</v>
      </c>
      <c r="F503">
        <v>2503</v>
      </c>
      <c r="G503" s="1" t="str">
        <f t="shared" si="87"/>
        <v>, '</v>
      </c>
      <c r="H503" t="s">
        <v>374</v>
      </c>
      <c r="I503" s="1" t="str">
        <f t="shared" si="88"/>
        <v>',</v>
      </c>
      <c r="J503" s="1">
        <v>301</v>
      </c>
      <c r="K503" s="1" t="str">
        <f t="shared" si="89"/>
        <v xml:space="preserve">, '1', </v>
      </c>
      <c r="L503">
        <v>35</v>
      </c>
      <c r="M503" s="1" t="str">
        <f t="shared" si="90"/>
        <v>);</v>
      </c>
    </row>
    <row r="504" spans="5:13" x14ac:dyDescent="0.25">
      <c r="E504" t="s">
        <v>89</v>
      </c>
      <c r="F504">
        <v>2504</v>
      </c>
      <c r="G504" s="1" t="str">
        <f t="shared" si="87"/>
        <v>, '</v>
      </c>
      <c r="H504" t="s">
        <v>375</v>
      </c>
      <c r="I504" s="1" t="str">
        <f t="shared" si="88"/>
        <v>',</v>
      </c>
      <c r="J504" s="1">
        <v>301</v>
      </c>
      <c r="K504" s="1" t="str">
        <f t="shared" si="89"/>
        <v xml:space="preserve">, '1', </v>
      </c>
      <c r="L504">
        <v>35</v>
      </c>
      <c r="M504" s="1" t="str">
        <f t="shared" si="90"/>
        <v>);</v>
      </c>
    </row>
    <row r="505" spans="5:13" x14ac:dyDescent="0.25">
      <c r="E505" t="s">
        <v>89</v>
      </c>
      <c r="F505">
        <v>2505</v>
      </c>
      <c r="G505" s="1" t="str">
        <f t="shared" si="87"/>
        <v>, '</v>
      </c>
      <c r="H505" t="s">
        <v>376</v>
      </c>
      <c r="I505" s="1" t="str">
        <f t="shared" si="88"/>
        <v>',</v>
      </c>
      <c r="J505" s="1">
        <v>301</v>
      </c>
      <c r="K505" s="1" t="str">
        <f t="shared" si="89"/>
        <v xml:space="preserve">, '1', </v>
      </c>
      <c r="L505">
        <v>35</v>
      </c>
      <c r="M505" s="1" t="str">
        <f t="shared" si="90"/>
        <v>);</v>
      </c>
    </row>
    <row r="506" spans="5:13" x14ac:dyDescent="0.25">
      <c r="E506" t="s">
        <v>89</v>
      </c>
      <c r="F506">
        <v>2506</v>
      </c>
      <c r="G506" s="1" t="str">
        <f t="shared" si="87"/>
        <v>, '</v>
      </c>
      <c r="H506" t="s">
        <v>377</v>
      </c>
      <c r="I506" s="1" t="str">
        <f t="shared" si="88"/>
        <v>',</v>
      </c>
      <c r="J506" s="1">
        <v>301</v>
      </c>
      <c r="K506" s="1" t="str">
        <f t="shared" si="89"/>
        <v xml:space="preserve">, '1', </v>
      </c>
      <c r="L506">
        <v>35</v>
      </c>
      <c r="M506" s="1" t="str">
        <f t="shared" si="90"/>
        <v>);</v>
      </c>
    </row>
    <row r="507" spans="5:13" x14ac:dyDescent="0.25">
      <c r="E507" t="s">
        <v>89</v>
      </c>
      <c r="F507">
        <v>2507</v>
      </c>
      <c r="G507" s="1" t="str">
        <f t="shared" si="87"/>
        <v>, '</v>
      </c>
      <c r="H507" t="s">
        <v>378</v>
      </c>
      <c r="I507" s="1" t="str">
        <f t="shared" si="88"/>
        <v>',</v>
      </c>
      <c r="J507" s="1">
        <v>301</v>
      </c>
      <c r="K507" s="1" t="str">
        <f t="shared" si="89"/>
        <v xml:space="preserve">, '1', </v>
      </c>
      <c r="L507">
        <v>35</v>
      </c>
      <c r="M507" s="1" t="str">
        <f t="shared" si="90"/>
        <v>);</v>
      </c>
    </row>
    <row r="508" spans="5:13" x14ac:dyDescent="0.25">
      <c r="E508" t="s">
        <v>89</v>
      </c>
      <c r="F508">
        <v>2508</v>
      </c>
      <c r="G508" s="1" t="str">
        <f t="shared" si="87"/>
        <v>, '</v>
      </c>
      <c r="H508" t="s">
        <v>379</v>
      </c>
      <c r="I508" s="1" t="str">
        <f t="shared" si="88"/>
        <v>',</v>
      </c>
      <c r="J508" s="1">
        <v>301</v>
      </c>
      <c r="K508" s="1" t="str">
        <f t="shared" si="89"/>
        <v xml:space="preserve">, '1', </v>
      </c>
      <c r="L508">
        <v>35</v>
      </c>
      <c r="M508" s="1" t="str">
        <f t="shared" si="90"/>
        <v>);</v>
      </c>
    </row>
    <row r="509" spans="5:13" x14ac:dyDescent="0.25">
      <c r="E509" t="s">
        <v>89</v>
      </c>
      <c r="F509">
        <v>2509</v>
      </c>
      <c r="G509" s="1" t="str">
        <f t="shared" si="87"/>
        <v>, '</v>
      </c>
      <c r="H509" t="s">
        <v>380</v>
      </c>
      <c r="I509" s="1" t="str">
        <f t="shared" si="88"/>
        <v>',</v>
      </c>
      <c r="J509" s="1">
        <v>301</v>
      </c>
      <c r="K509" s="1" t="str">
        <f t="shared" si="89"/>
        <v xml:space="preserve">, '1', </v>
      </c>
      <c r="L509">
        <v>35</v>
      </c>
      <c r="M509" s="1" t="str">
        <f t="shared" si="90"/>
        <v>);</v>
      </c>
    </row>
    <row r="510" spans="5:13" x14ac:dyDescent="0.25">
      <c r="E510" t="s">
        <v>89</v>
      </c>
      <c r="F510">
        <v>2510</v>
      </c>
      <c r="G510" s="1" t="str">
        <f t="shared" si="87"/>
        <v>, '</v>
      </c>
      <c r="H510" t="s">
        <v>381</v>
      </c>
      <c r="I510" s="1" t="str">
        <f t="shared" si="88"/>
        <v>',</v>
      </c>
      <c r="J510" s="1">
        <v>301</v>
      </c>
      <c r="K510" s="1" t="str">
        <f t="shared" si="89"/>
        <v xml:space="preserve">, '1', </v>
      </c>
      <c r="L510">
        <v>35</v>
      </c>
      <c r="M510" s="1" t="str">
        <f t="shared" si="90"/>
        <v>);</v>
      </c>
    </row>
    <row r="512" spans="5:13" x14ac:dyDescent="0.25">
      <c r="E512" t="s">
        <v>89</v>
      </c>
      <c r="F512">
        <v>2530</v>
      </c>
      <c r="G512" s="1" t="str">
        <f t="shared" si="87"/>
        <v>, '</v>
      </c>
      <c r="H512" t="s">
        <v>356</v>
      </c>
      <c r="I512" s="1" t="str">
        <f t="shared" si="88"/>
        <v>',</v>
      </c>
      <c r="J512" s="1">
        <v>302</v>
      </c>
      <c r="K512" s="1" t="str">
        <f t="shared" si="89"/>
        <v xml:space="preserve">, '1', </v>
      </c>
      <c r="L512">
        <v>35</v>
      </c>
      <c r="M512" s="1" t="str">
        <f t="shared" si="90"/>
        <v>);</v>
      </c>
    </row>
    <row r="513" spans="5:13" x14ac:dyDescent="0.25">
      <c r="E513" t="s">
        <v>89</v>
      </c>
      <c r="F513">
        <v>2540</v>
      </c>
      <c r="G513" s="1" t="str">
        <f t="shared" si="87"/>
        <v>, '</v>
      </c>
      <c r="H513" t="s">
        <v>357</v>
      </c>
      <c r="I513" s="1" t="str">
        <f t="shared" si="88"/>
        <v>',</v>
      </c>
      <c r="J513" s="1">
        <v>303</v>
      </c>
      <c r="K513" s="1" t="str">
        <f t="shared" si="89"/>
        <v xml:space="preserve">, '1', </v>
      </c>
      <c r="L513">
        <v>35</v>
      </c>
      <c r="M513" s="1" t="str">
        <f t="shared" si="90"/>
        <v>);</v>
      </c>
    </row>
    <row r="514" spans="5:13" x14ac:dyDescent="0.25">
      <c r="E514" t="s">
        <v>89</v>
      </c>
      <c r="F514">
        <v>2550</v>
      </c>
      <c r="G514" s="1" t="str">
        <f t="shared" si="87"/>
        <v>, '</v>
      </c>
      <c r="H514" t="s">
        <v>358</v>
      </c>
      <c r="I514" s="1" t="str">
        <f t="shared" si="88"/>
        <v>',</v>
      </c>
      <c r="J514" s="1">
        <v>304</v>
      </c>
      <c r="K514" s="1" t="str">
        <f t="shared" si="89"/>
        <v xml:space="preserve">, '1', </v>
      </c>
      <c r="L514">
        <v>35</v>
      </c>
      <c r="M514" s="1" t="str">
        <f t="shared" si="90"/>
        <v>);</v>
      </c>
    </row>
    <row r="515" spans="5:13" x14ac:dyDescent="0.25">
      <c r="E515" t="s">
        <v>89</v>
      </c>
      <c r="F515">
        <v>2560</v>
      </c>
      <c r="G515" s="1" t="str">
        <f t="shared" si="87"/>
        <v>, '</v>
      </c>
      <c r="H515" t="s">
        <v>359</v>
      </c>
      <c r="I515" s="1" t="str">
        <f t="shared" si="88"/>
        <v>',</v>
      </c>
      <c r="J515" s="1">
        <v>305</v>
      </c>
      <c r="K515" s="1" t="str">
        <f t="shared" si="89"/>
        <v xml:space="preserve">, '1', </v>
      </c>
      <c r="L515">
        <v>35</v>
      </c>
      <c r="M515" s="1" t="str">
        <f t="shared" si="90"/>
        <v>);</v>
      </c>
    </row>
    <row r="516" spans="5:13" x14ac:dyDescent="0.25">
      <c r="E516" t="s">
        <v>89</v>
      </c>
      <c r="F516">
        <v>2570</v>
      </c>
      <c r="G516" s="1" t="str">
        <f t="shared" si="87"/>
        <v>, '</v>
      </c>
      <c r="H516" t="s">
        <v>360</v>
      </c>
      <c r="I516" s="1" t="str">
        <f t="shared" si="88"/>
        <v>',</v>
      </c>
      <c r="J516" s="1">
        <v>306</v>
      </c>
      <c r="K516" s="1" t="str">
        <f t="shared" si="89"/>
        <v xml:space="preserve">, '1', </v>
      </c>
      <c r="L516">
        <v>35</v>
      </c>
      <c r="M516" s="1" t="str">
        <f t="shared" si="90"/>
        <v>);</v>
      </c>
    </row>
    <row r="517" spans="5:13" x14ac:dyDescent="0.25">
      <c r="E517" t="s">
        <v>89</v>
      </c>
      <c r="F517">
        <v>2580</v>
      </c>
      <c r="G517" s="1" t="str">
        <f t="shared" si="87"/>
        <v>, '</v>
      </c>
      <c r="H517" t="s">
        <v>361</v>
      </c>
      <c r="I517" s="1" t="str">
        <f t="shared" si="88"/>
        <v>',</v>
      </c>
      <c r="J517" s="1">
        <v>307</v>
      </c>
      <c r="K517" s="1" t="str">
        <f t="shared" si="89"/>
        <v xml:space="preserve">, '1', </v>
      </c>
      <c r="L517">
        <v>35</v>
      </c>
      <c r="M517" s="1" t="str">
        <f t="shared" si="90"/>
        <v>);</v>
      </c>
    </row>
    <row r="519" spans="5:13" x14ac:dyDescent="0.25">
      <c r="H519" t="str">
        <f>"--SAN JUAN ALOTENANGO"</f>
        <v>--SAN JUAN ALOTENANGO</v>
      </c>
    </row>
    <row r="520" spans="5:13" x14ac:dyDescent="0.25">
      <c r="E520" t="s">
        <v>89</v>
      </c>
      <c r="F520">
        <v>2590</v>
      </c>
      <c r="G520" s="1" t="str">
        <f t="shared" ref="G520:G521" si="91">", '"</f>
        <v>, '</v>
      </c>
      <c r="H520" t="s">
        <v>382</v>
      </c>
      <c r="I520" s="1" t="str">
        <f t="shared" ref="I520:I521" si="92">"',"</f>
        <v>',</v>
      </c>
      <c r="J520" s="1">
        <v>308</v>
      </c>
      <c r="K520" s="1" t="str">
        <f t="shared" ref="K520:K521" si="93">", '1', "</f>
        <v xml:space="preserve">, '1', </v>
      </c>
      <c r="L520">
        <v>35</v>
      </c>
      <c r="M520" s="1" t="str">
        <f t="shared" ref="M520:M521" si="94">");"</f>
        <v>);</v>
      </c>
    </row>
    <row r="521" spans="5:13" x14ac:dyDescent="0.25">
      <c r="E521" t="s">
        <v>89</v>
      </c>
      <c r="F521">
        <v>2591</v>
      </c>
      <c r="G521" s="1" t="str">
        <f t="shared" si="91"/>
        <v>, '</v>
      </c>
      <c r="H521" t="s">
        <v>362</v>
      </c>
      <c r="I521" s="1" t="str">
        <f t="shared" si="92"/>
        <v>',</v>
      </c>
      <c r="J521" s="1">
        <v>308</v>
      </c>
      <c r="K521" s="1" t="str">
        <f t="shared" si="93"/>
        <v xml:space="preserve">, '1', </v>
      </c>
      <c r="L521">
        <v>35</v>
      </c>
      <c r="M521" s="1" t="str">
        <f t="shared" si="94"/>
        <v>);</v>
      </c>
    </row>
    <row r="523" spans="5:13" x14ac:dyDescent="0.25">
      <c r="H523" t="str">
        <f>"--SAN LUCAS SACATEPEQUEZ"</f>
        <v>--SAN LUCAS SACATEPEQUEZ</v>
      </c>
    </row>
    <row r="524" spans="5:13" x14ac:dyDescent="0.25">
      <c r="E524" t="s">
        <v>89</v>
      </c>
      <c r="F524">
        <v>3000</v>
      </c>
      <c r="G524" s="1" t="str">
        <f t="shared" ref="G524:G525" si="95">", '"</f>
        <v>, '</v>
      </c>
      <c r="H524" t="s">
        <v>363</v>
      </c>
      <c r="I524" s="1" t="str">
        <f t="shared" ref="I524:I525" si="96">"',"</f>
        <v>',</v>
      </c>
      <c r="J524" s="1">
        <v>309</v>
      </c>
      <c r="K524" s="1" t="str">
        <f t="shared" ref="K524:K525" si="97">", '1', "</f>
        <v xml:space="preserve">, '1', </v>
      </c>
      <c r="L524">
        <v>35</v>
      </c>
      <c r="M524" s="1" t="str">
        <f t="shared" ref="M524:M525" si="98">");"</f>
        <v>);</v>
      </c>
    </row>
    <row r="525" spans="5:13" x14ac:dyDescent="0.25">
      <c r="E525" t="s">
        <v>89</v>
      </c>
      <c r="F525">
        <v>3001</v>
      </c>
      <c r="G525" s="1" t="str">
        <f t="shared" si="95"/>
        <v>, '</v>
      </c>
      <c r="H525" t="s">
        <v>383</v>
      </c>
      <c r="I525" s="1" t="str">
        <f t="shared" si="96"/>
        <v>',</v>
      </c>
      <c r="J525" s="1">
        <v>309</v>
      </c>
      <c r="K525" s="1" t="str">
        <f t="shared" si="97"/>
        <v xml:space="preserve">, '1', </v>
      </c>
      <c r="L525">
        <v>35</v>
      </c>
      <c r="M525" s="1" t="str">
        <f t="shared" si="98"/>
        <v>);</v>
      </c>
    </row>
    <row r="527" spans="5:13" x14ac:dyDescent="0.25">
      <c r="E527" t="s">
        <v>89</v>
      </c>
      <c r="F527">
        <v>3010</v>
      </c>
      <c r="G527" s="1" t="str">
        <f t="shared" ref="G527:G528" si="99">", '"</f>
        <v>, '</v>
      </c>
      <c r="H527" t="s">
        <v>364</v>
      </c>
      <c r="I527" s="1" t="str">
        <f t="shared" ref="I527:I528" si="100">"',"</f>
        <v>',</v>
      </c>
      <c r="J527" s="1">
        <v>310</v>
      </c>
      <c r="K527" s="1" t="str">
        <f t="shared" ref="K527:K528" si="101">", '1', "</f>
        <v xml:space="preserve">, '1', </v>
      </c>
      <c r="L527">
        <v>35</v>
      </c>
      <c r="M527" s="1" t="str">
        <f t="shared" ref="M527:M528" si="102">");"</f>
        <v>);</v>
      </c>
    </row>
    <row r="528" spans="5:13" x14ac:dyDescent="0.25">
      <c r="E528" t="s">
        <v>89</v>
      </c>
      <c r="F528">
        <v>3011</v>
      </c>
      <c r="G528" s="1" t="str">
        <f t="shared" si="99"/>
        <v>, '</v>
      </c>
      <c r="H528" t="s">
        <v>365</v>
      </c>
      <c r="I528" s="1" t="str">
        <f t="shared" si="100"/>
        <v>',</v>
      </c>
      <c r="J528" s="1">
        <v>311</v>
      </c>
      <c r="K528" s="1" t="str">
        <f t="shared" si="101"/>
        <v xml:space="preserve">, '1', </v>
      </c>
      <c r="L528">
        <v>35</v>
      </c>
      <c r="M528" s="1" t="str">
        <f t="shared" si="102"/>
        <v>);</v>
      </c>
    </row>
    <row r="530" spans="5:13" x14ac:dyDescent="0.25">
      <c r="H530" t="str">
        <f>"--SANTA LUCIA MILPAS ALTAS"</f>
        <v>--SANTA LUCIA MILPAS ALTAS</v>
      </c>
    </row>
    <row r="531" spans="5:13" x14ac:dyDescent="0.25">
      <c r="E531" t="s">
        <v>89</v>
      </c>
      <c r="F531">
        <v>3020</v>
      </c>
      <c r="G531" s="1" t="str">
        <f t="shared" ref="G531:G532" si="103">", '"</f>
        <v>, '</v>
      </c>
      <c r="H531" t="s">
        <v>384</v>
      </c>
      <c r="I531" s="1" t="str">
        <f t="shared" ref="I531:I532" si="104">"',"</f>
        <v>',</v>
      </c>
      <c r="J531" s="1">
        <v>312</v>
      </c>
      <c r="K531" s="1" t="str">
        <f t="shared" ref="K531:K532" si="105">", '1', "</f>
        <v xml:space="preserve">, '1', </v>
      </c>
      <c r="L531">
        <v>35</v>
      </c>
      <c r="M531" s="1" t="str">
        <f t="shared" ref="M531:M532" si="106">");"</f>
        <v>);</v>
      </c>
    </row>
    <row r="532" spans="5:13" x14ac:dyDescent="0.25">
      <c r="E532" t="s">
        <v>89</v>
      </c>
      <c r="F532">
        <v>3021</v>
      </c>
      <c r="G532" s="1" t="str">
        <f t="shared" si="103"/>
        <v>, '</v>
      </c>
      <c r="H532" t="s">
        <v>366</v>
      </c>
      <c r="I532" s="1" t="str">
        <f t="shared" si="104"/>
        <v>',</v>
      </c>
      <c r="J532" s="1">
        <v>312</v>
      </c>
      <c r="K532" s="1" t="str">
        <f t="shared" si="105"/>
        <v xml:space="preserve">, '1', </v>
      </c>
      <c r="L532">
        <v>35</v>
      </c>
      <c r="M532" s="1" t="str">
        <f t="shared" si="106"/>
        <v>);</v>
      </c>
    </row>
    <row r="533" spans="5:13" x14ac:dyDescent="0.25">
      <c r="E533" t="s">
        <v>89</v>
      </c>
      <c r="F533">
        <v>3022</v>
      </c>
      <c r="G533" s="1" t="str">
        <f t="shared" ref="G533:G538" si="107">", '"</f>
        <v>, '</v>
      </c>
      <c r="H533" t="s">
        <v>385</v>
      </c>
      <c r="I533" s="1" t="str">
        <f t="shared" ref="I533:I538" si="108">"',"</f>
        <v>',</v>
      </c>
      <c r="J533" s="1">
        <v>312</v>
      </c>
      <c r="K533" s="1" t="str">
        <f t="shared" ref="K533:K538" si="109">", '1', "</f>
        <v xml:space="preserve">, '1', </v>
      </c>
      <c r="L533">
        <v>35</v>
      </c>
      <c r="M533" s="1" t="str">
        <f t="shared" ref="M533:M538" si="110">");"</f>
        <v>);</v>
      </c>
    </row>
    <row r="535" spans="5:13" x14ac:dyDescent="0.25">
      <c r="E535" t="s">
        <v>89</v>
      </c>
      <c r="F535">
        <v>3030</v>
      </c>
      <c r="G535" s="1" t="str">
        <f t="shared" si="107"/>
        <v>, '</v>
      </c>
      <c r="H535" t="s">
        <v>367</v>
      </c>
      <c r="I535" s="1" t="str">
        <f t="shared" si="108"/>
        <v>',</v>
      </c>
      <c r="J535" s="1">
        <v>313</v>
      </c>
      <c r="K535" s="1" t="str">
        <f t="shared" si="109"/>
        <v xml:space="preserve">, '1', </v>
      </c>
      <c r="L535">
        <v>35</v>
      </c>
      <c r="M535" s="1" t="str">
        <f t="shared" si="110"/>
        <v>);</v>
      </c>
    </row>
    <row r="536" spans="5:13" x14ac:dyDescent="0.25">
      <c r="E536" t="s">
        <v>89</v>
      </c>
      <c r="F536">
        <v>3040</v>
      </c>
      <c r="G536" s="1" t="str">
        <f t="shared" si="107"/>
        <v>, '</v>
      </c>
      <c r="H536" t="s">
        <v>368</v>
      </c>
      <c r="I536" s="1" t="str">
        <f t="shared" si="108"/>
        <v>',</v>
      </c>
      <c r="J536" s="1">
        <v>314</v>
      </c>
      <c r="K536" s="1" t="str">
        <f t="shared" si="109"/>
        <v xml:space="preserve">, '1', </v>
      </c>
      <c r="L536">
        <v>35</v>
      </c>
      <c r="M536" s="1" t="str">
        <f t="shared" si="110"/>
        <v>);</v>
      </c>
    </row>
    <row r="537" spans="5:13" x14ac:dyDescent="0.25">
      <c r="E537" t="s">
        <v>89</v>
      </c>
      <c r="F537">
        <v>3050</v>
      </c>
      <c r="G537" s="1" t="str">
        <f t="shared" si="107"/>
        <v>, '</v>
      </c>
      <c r="H537" t="s">
        <v>369</v>
      </c>
      <c r="I537" s="1" t="str">
        <f t="shared" si="108"/>
        <v>',</v>
      </c>
      <c r="J537" s="1">
        <v>315</v>
      </c>
      <c r="K537" s="1" t="str">
        <f t="shared" si="109"/>
        <v xml:space="preserve">, '1', </v>
      </c>
      <c r="L537">
        <v>35</v>
      </c>
      <c r="M537" s="1" t="str">
        <f t="shared" si="110"/>
        <v>);</v>
      </c>
    </row>
    <row r="538" spans="5:13" x14ac:dyDescent="0.25">
      <c r="E538" t="s">
        <v>89</v>
      </c>
      <c r="F538">
        <v>3060</v>
      </c>
      <c r="G538" s="1" t="str">
        <f t="shared" si="107"/>
        <v>, '</v>
      </c>
      <c r="H538" t="s">
        <v>370</v>
      </c>
      <c r="I538" s="1" t="str">
        <f t="shared" si="108"/>
        <v>',</v>
      </c>
      <c r="J538" s="1">
        <v>316</v>
      </c>
      <c r="K538" s="1" t="str">
        <f t="shared" si="109"/>
        <v xml:space="preserve">, '1', </v>
      </c>
      <c r="L538">
        <v>35</v>
      </c>
      <c r="M538" s="1" t="str">
        <f t="shared" si="110"/>
        <v>);</v>
      </c>
    </row>
  </sheetData>
  <sortState xmlns:xlrd2="http://schemas.microsoft.com/office/spreadsheetml/2017/richdata2" ref="A24:A66">
    <sortCondition ref="A24:A66"/>
  </sortState>
  <phoneticPr fontId="1" type="noConversion"/>
  <hyperlinks>
    <hyperlink ref="H23" r:id="rId1" display="https://aprende.guatemala.com/historia/geografia/municipio-de-amatitlan-guatemala/" xr:uid="{88EA0F77-E838-4914-AE83-D17A554495E9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ED71-582A-46C6-8A6A-2B8DCCE2565C}">
  <dimension ref="A1"/>
  <sheetViews>
    <sheetView workbookViewId="0">
      <selection activeCell="H8" sqref="H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Joahnnes Siebenhor</dc:creator>
  <cp:lastModifiedBy>Joahnnes Siebenhor</cp:lastModifiedBy>
  <dcterms:created xsi:type="dcterms:W3CDTF">2023-06-21T03:45:18Z</dcterms:created>
  <dcterms:modified xsi:type="dcterms:W3CDTF">2023-06-26T02:02:05Z</dcterms:modified>
</cp:coreProperties>
</file>