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CCC041E4-67CE-417A-AEDC-FFAD7838EF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3" sheetId="3" r:id="rId2"/>
  </sheets>
  <definedNames>
    <definedName name="Amatitlán">Hoja3!$F$5:$F$10</definedName>
    <definedName name="APOS1">#REF!</definedName>
    <definedName name="APOS2">#REF!</definedName>
    <definedName name="APOSENTOS">#REF!</definedName>
    <definedName name="CHIMALTENANGO">#REF!</definedName>
    <definedName name="Chinautla">Hoja3!$F$13:$F$14</definedName>
    <definedName name="Ciudad_Guatemala">Hoja3!$F$31:$F$99</definedName>
    <definedName name="CIUDADGT">#REF!</definedName>
    <definedName name="Deptos">Hoja3!$C$2</definedName>
    <definedName name="ESCUINTLA">#REF!</definedName>
    <definedName name="ESCUINTLA1">#REF!</definedName>
    <definedName name="ESCUINTLA2">#REF!</definedName>
    <definedName name="ESCUINTLAGT">#REF!</definedName>
    <definedName name="Fraijanes">Hoja3!$F$20:$F$28</definedName>
    <definedName name="Guatemala">Hoja3!$C$4:$C$20</definedName>
    <definedName name="Mixco">Hoja3!$F$102:$F$163</definedName>
    <definedName name="Palencia">Hoja3!$F$166:$F$171</definedName>
    <definedName name="PALIN">#REF!</definedName>
    <definedName name="PALIN1">#REF!</definedName>
    <definedName name="PALIN2">#REF!</definedName>
    <definedName name="San_José_del_Golfo">Hoja3!$F$174</definedName>
    <definedName name="San_José_Pinula">Hoja3!$F$177:$F$186</definedName>
    <definedName name="San_Miguel_Petapa">Hoja3!$F$211:$F$228</definedName>
    <definedName name="San_Pedro_Ayampuc">Hoja3!$F$231:$F$235</definedName>
    <definedName name="Santa_Catarina_Pinula">Hoja3!$F$244:$F$260</definedName>
    <definedName name="TEJAR">#REF!</definedName>
    <definedName name="TEJAR1">#REF!</definedName>
    <definedName name="TEJAR2">#REF!</definedName>
    <definedName name="Villa_Canales">Hoja3!$F$263:$F$282</definedName>
    <definedName name="Villa_Nueva">Hoja3!$F$285:$F$369</definedName>
    <definedName name="VILLANUEVA">#REF!</definedName>
    <definedName name="ZONA1">#REF!</definedName>
    <definedName name="ZONA1VL">#REF!</definedName>
    <definedName name="ZONA2">#REF!</definedName>
    <definedName name="ZONA2VL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11" i="3" l="1"/>
  <c r="F504" i="3"/>
  <c r="F500" i="3"/>
  <c r="F480" i="3"/>
  <c r="F462" i="3"/>
  <c r="F459" i="3"/>
  <c r="F455" i="3"/>
  <c r="F452" i="3"/>
  <c r="F449" i="3"/>
  <c r="F446" i="3"/>
  <c r="F443" i="3"/>
  <c r="F439" i="3"/>
  <c r="F436" i="3"/>
  <c r="F433" i="3"/>
  <c r="F428" i="3"/>
  <c r="F417" i="3"/>
  <c r="F414" i="3"/>
  <c r="F409" i="3"/>
  <c r="F406" i="3"/>
  <c r="F379" i="3"/>
  <c r="F374" i="3"/>
  <c r="F371" i="3"/>
  <c r="F284" i="3"/>
  <c r="F262" i="3"/>
  <c r="F243" i="3"/>
  <c r="F240" i="3"/>
  <c r="F237" i="3"/>
  <c r="F230" i="3"/>
  <c r="F210" i="3"/>
  <c r="F188" i="3"/>
  <c r="F176" i="3"/>
  <c r="F173" i="3"/>
  <c r="F165" i="3"/>
  <c r="F101" i="3"/>
  <c r="F30" i="3"/>
  <c r="F19" i="3"/>
  <c r="F16" i="3"/>
  <c r="F12" i="3"/>
  <c r="F4" i="3"/>
</calcChain>
</file>

<file path=xl/sharedStrings.xml><?xml version="1.0" encoding="utf-8"?>
<sst xmlns="http://schemas.openxmlformats.org/spreadsheetml/2006/main" count="490" uniqueCount="382">
  <si>
    <t>lopez</t>
  </si>
  <si>
    <t>ciudad</t>
  </si>
  <si>
    <t>1-20 Libras</t>
  </si>
  <si>
    <t>Remitente</t>
  </si>
  <si>
    <t>Destinatario</t>
  </si>
  <si>
    <t>Direccion</t>
  </si>
  <si>
    <t>Telefono</t>
  </si>
  <si>
    <t>Peso</t>
  </si>
  <si>
    <t>Monto</t>
  </si>
  <si>
    <t>dfas</t>
  </si>
  <si>
    <t>Departamento</t>
  </si>
  <si>
    <t>Guatemala</t>
  </si>
  <si>
    <t>Escuintla</t>
  </si>
  <si>
    <t>Municipio</t>
  </si>
  <si>
    <t>Palin</t>
  </si>
  <si>
    <t>Zona</t>
  </si>
  <si>
    <t>Amatitlán</t>
  </si>
  <si>
    <t>Chinautla</t>
  </si>
  <si>
    <t>Chuarrancho</t>
  </si>
  <si>
    <t>Fraijanes</t>
  </si>
  <si>
    <t>Mixco</t>
  </si>
  <si>
    <t>Palencia</t>
  </si>
  <si>
    <t>Arrazola</t>
  </si>
  <si>
    <t>Arimani</t>
  </si>
  <si>
    <t>Cayala</t>
  </si>
  <si>
    <t>Landivar</t>
  </si>
  <si>
    <t>Lourdes</t>
  </si>
  <si>
    <t>Mariscal</t>
  </si>
  <si>
    <t>Utatlan</t>
  </si>
  <si>
    <t>Balcones</t>
  </si>
  <si>
    <t>Belen</t>
  </si>
  <si>
    <t>Belensito</t>
  </si>
  <si>
    <t>Campanero</t>
  </si>
  <si>
    <t>Granjas</t>
  </si>
  <si>
    <t>Monserrat</t>
  </si>
  <si>
    <t>Monterreal</t>
  </si>
  <si>
    <t>Panorama</t>
  </si>
  <si>
    <t>Peronia</t>
  </si>
  <si>
    <t>Pinares</t>
  </si>
  <si>
    <t>Terrasas</t>
  </si>
  <si>
    <t>Concepción</t>
  </si>
  <si>
    <t>Roosbelt</t>
  </si>
  <si>
    <t>Chuillany</t>
  </si>
  <si>
    <t>Margaritas</t>
  </si>
  <si>
    <t>Sacsuy</t>
  </si>
  <si>
    <t>Gerona</t>
  </si>
  <si>
    <t>Beralminas</t>
  </si>
  <si>
    <t>Chichimecas</t>
  </si>
  <si>
    <t>Colmenas</t>
  </si>
  <si>
    <t>Obrajuelo</t>
  </si>
  <si>
    <t>Altamira</t>
  </si>
  <si>
    <t>Barcenas</t>
  </si>
  <si>
    <t>Bucaro</t>
  </si>
  <si>
    <t>Guatel</t>
  </si>
  <si>
    <t>Jardines</t>
  </si>
  <si>
    <t>Mesquital_x000C_Metrocentro</t>
  </si>
  <si>
    <t>Prados</t>
  </si>
  <si>
    <t>Ramirez</t>
  </si>
  <si>
    <t>Solidarista</t>
  </si>
  <si>
    <t>Terranoba</t>
  </si>
  <si>
    <t>Ciudad_Guatemala</t>
  </si>
  <si>
    <t>San_José_del_Golfo</t>
  </si>
  <si>
    <t>San_José_Pinula</t>
  </si>
  <si>
    <t>San_Miguel_Petapa</t>
  </si>
  <si>
    <t>San_Pedro_Ayampuc</t>
  </si>
  <si>
    <t>San_Pedro_Sacatapéquez</t>
  </si>
  <si>
    <t>San_Raymundo</t>
  </si>
  <si>
    <t>Santa_Catarina_Pinula</t>
  </si>
  <si>
    <t>Villa_Canales</t>
  </si>
  <si>
    <t>Villa_Nueva</t>
  </si>
  <si>
    <t>qe</t>
  </si>
  <si>
    <t>ewr</t>
  </si>
  <si>
    <t>ure</t>
  </si>
  <si>
    <t>ertwer</t>
  </si>
  <si>
    <t>jdfgh</t>
  </si>
  <si>
    <t>lter</t>
  </si>
  <si>
    <t>dfgity</t>
  </si>
  <si>
    <t>gdhsfhsdf</t>
  </si>
  <si>
    <t>Altos_de_la_Cruz</t>
  </si>
  <si>
    <t>El_Morlon</t>
  </si>
  <si>
    <t>El_Pedregal</t>
  </si>
  <si>
    <t>El_Sacaton</t>
  </si>
  <si>
    <t>Naciones_Unidas</t>
  </si>
  <si>
    <t>Chinautla_(parte_Z6)</t>
  </si>
  <si>
    <t>Tierra_nueva</t>
  </si>
  <si>
    <t>Calle_Olmeca</t>
  </si>
  <si>
    <t>El_Cerrito_</t>
  </si>
  <si>
    <t>El_Platanar</t>
  </si>
  <si>
    <t>La_Floresta</t>
  </si>
  <si>
    <t>Lo_de_dieguez</t>
  </si>
  <si>
    <t>Los_Verdes</t>
  </si>
  <si>
    <t>Zona_1</t>
  </si>
  <si>
    <t>Zona_2</t>
  </si>
  <si>
    <t>Zona_3</t>
  </si>
  <si>
    <t>Zona_4</t>
  </si>
  <si>
    <t>Zona_5</t>
  </si>
  <si>
    <t>Zona_6</t>
  </si>
  <si>
    <t>Zona_7</t>
  </si>
  <si>
    <t>Zona_8</t>
  </si>
  <si>
    <t>Zona_9</t>
  </si>
  <si>
    <t>Zona_10</t>
  </si>
  <si>
    <t>Zona_11</t>
  </si>
  <si>
    <t>Zona_12</t>
  </si>
  <si>
    <t>Zona_13</t>
  </si>
  <si>
    <t>Zona_14</t>
  </si>
  <si>
    <t>Zona_15</t>
  </si>
  <si>
    <t>Zona_16</t>
  </si>
  <si>
    <t>Zona_17</t>
  </si>
  <si>
    <t>Zona_18</t>
  </si>
  <si>
    <t>Zona_19</t>
  </si>
  <si>
    <t>Zona_21</t>
  </si>
  <si>
    <t>Zona_24</t>
  </si>
  <si>
    <t>Zona_25</t>
  </si>
  <si>
    <t>Bosques_De_Linda_Villa</t>
  </si>
  <si>
    <t>Castillo_Lara</t>
  </si>
  <si>
    <t>Centro_America_-_zona_7</t>
  </si>
  <si>
    <t>Colegio_De_Maestros</t>
  </si>
  <si>
    <t>Colonia_4_De_Febrero</t>
  </si>
  <si>
    <t>Colonia_El_Carmen</t>
  </si>
  <si>
    <t>Colonia_Meyer</t>
  </si>
  <si>
    <t>Colonia_Toledo</t>
  </si>
  <si>
    <t>Colonia_Trinidad</t>
  </si>
  <si>
    <t>Concepcion_Las_Lomas</t>
  </si>
  <si>
    <t>Consulado_Americano</t>
  </si>
  <si>
    <t>El_Rodeo</t>
  </si>
  <si>
    <t>GERONA_zona_1</t>
  </si>
  <si>
    <t>La_Bethania</t>
  </si>
  <si>
    <t>La_Florida</t>
  </si>
  <si>
    <t>La_verbena</t>
  </si>
  <si>
    <t>Las_Charcas</t>
  </si>
  <si>
    <t>Las_Cumbres</t>
  </si>
  <si>
    <t>Las_Vacas</t>
  </si>
  <si>
    <t>Llano_Largo</t>
  </si>
  <si>
    <t>Lomas_Del_Norte</t>
  </si>
  <si>
    <t>Los_Rodriguitos</t>
  </si>
  <si>
    <t>Monte_Sano</t>
  </si>
  <si>
    <t>Peñon_De_San_Angel</t>
  </si>
  <si>
    <t>Quinta_Samayoa</t>
  </si>
  <si>
    <t>Residenciales_Del_Norte</t>
  </si>
  <si>
    <t>Residenciales_San_Fernando</t>
  </si>
  <si>
    <t>Sabana_Arriba</t>
  </si>
  <si>
    <t>San_Isidro</t>
  </si>
  <si>
    <t>Santa_Amelia</t>
  </si>
  <si>
    <t>Santa_Luisa</t>
  </si>
  <si>
    <t>Santa_Marta_1,_2_Y_3</t>
  </si>
  <si>
    <t>Santa_Rosita</t>
  </si>
  <si>
    <t>Universidad_Rafael_Landivar</t>
  </si>
  <si>
    <t>Utatlan_1</t>
  </si>
  <si>
    <t>Villa_Linda</t>
  </si>
  <si>
    <t>Villas_De_Cantabria</t>
  </si>
  <si>
    <t>Villas_De_San_Angel</t>
  </si>
  <si>
    <t>Villas_Del_Milagro</t>
  </si>
  <si>
    <t>Villas_Del_Norte</t>
  </si>
  <si>
    <t>Aldea_Lo_De_Fuentes</t>
  </si>
  <si>
    <t>Avances_De_Terramontes</t>
  </si>
  <si>
    <t>Bosques_De_San_Nicolas</t>
  </si>
  <si>
    <t>Bosques_Del_Mirador_1,2</t>
  </si>
  <si>
    <t>Ciudad_Satelite</t>
  </si>
  <si>
    <t>Colonia_1_De_Julio</t>
  </si>
  <si>
    <t>Colonia_10_De_Mayo</t>
  </si>
  <si>
    <t>Colonia_Alvarado</t>
  </si>
  <si>
    <t>Colonia_Cotio</t>
  </si>
  <si>
    <t>Colonia_Pablo_Sexto</t>
  </si>
  <si>
    <t>El_Encinal</t>
  </si>
  <si>
    <t>El_Milagro</t>
  </si>
  <si>
    <t>El_Naranjo</t>
  </si>
  <si>
    <t>El_Rosario</t>
  </si>
  <si>
    <t>El_Sinaca</t>
  </si>
  <si>
    <t>Juan_Pablo</t>
  </si>
  <si>
    <t>Juan_Pablo_-_zona_10</t>
  </si>
  <si>
    <t>La_Brigada</t>
  </si>
  <si>
    <t>La_Escuadrilla</t>
  </si>
  <si>
    <t>Las_Brisas</t>
  </si>
  <si>
    <t>Lo_De_Carranza</t>
  </si>
  <si>
    <t>Lomas_Del_Rodeo</t>
  </si>
  <si>
    <t>Mixco_Norte</t>
  </si>
  <si>
    <t>Molino_De_Las_Flores</t>
  </si>
  <si>
    <t>Monte_Verde</t>
  </si>
  <si>
    <t>Pequeña_Tinco</t>
  </si>
  <si>
    <t>Residenciales_Roosvelt</t>
  </si>
  <si>
    <t>Sacoj_Chiquito</t>
  </si>
  <si>
    <t>Sacoj_Grande</t>
  </si>
  <si>
    <t>San_Ignacio</t>
  </si>
  <si>
    <t>San_Jacinto_La_Comunidad</t>
  </si>
  <si>
    <t>San_Jorge_Yumar</t>
  </si>
  <si>
    <t>San_Jose_Los_Pinos</t>
  </si>
  <si>
    <t>Santa_Marta</t>
  </si>
  <si>
    <t>Tierra_Nueva_1</t>
  </si>
  <si>
    <t>Villa_Femanda</t>
  </si>
  <si>
    <t>Villa_Flor</t>
  </si>
  <si>
    <t>Villa_Victoria</t>
  </si>
  <si>
    <t>Vistas_Del_Encinal</t>
  </si>
  <si>
    <t>El_Paraiso</t>
  </si>
  <si>
    <t>La_Joya</t>
  </si>
  <si>
    <t>Los_Mixcos</t>
  </si>
  <si>
    <t>Los_Ocotes</t>
  </si>
  <si>
    <t>Ojo_de_Agua</t>
  </si>
  <si>
    <t>Carretera_San_Jose_Pinula</t>
  </si>
  <si>
    <t>Las_Anonas</t>
  </si>
  <si>
    <t>Lo_de_Contreras</t>
  </si>
  <si>
    <t>Puertas_Negras</t>
  </si>
  <si>
    <t>Residenciales_San_Jose_Pi.</t>
  </si>
  <si>
    <t>San_Jose_Pinula</t>
  </si>
  <si>
    <t>San_Luis</t>
  </si>
  <si>
    <t>Santa_Rita</t>
  </si>
  <si>
    <t>Aldea_Chitol_Pa</t>
  </si>
  <si>
    <t>Aldea_Loma_Alta</t>
  </si>
  <si>
    <t>Cerro_Alto</t>
  </si>
  <si>
    <t>Ciudad_Quetzal</t>
  </si>
  <si>
    <t>Comunidad_De_Ruiz</t>
  </si>
  <si>
    <t>Comunidad_De_Zet</t>
  </si>
  <si>
    <t>Cruz_Blanca</t>
  </si>
  <si>
    <t>Cruz_Verde</t>
  </si>
  <si>
    <t>El_Eden</t>
  </si>
  <si>
    <t>Las_Vistas</t>
  </si>
  <si>
    <t>Llano_De_Las_Flores</t>
  </si>
  <si>
    <t>Loma_Alta</t>
  </si>
  <si>
    <t>Monte_Carmelo</t>
  </si>
  <si>
    <t>Recidenciales_El_Quetzal</t>
  </si>
  <si>
    <t>San_Gabriel</t>
  </si>
  <si>
    <t>San_Juan_Sacatepequez</t>
  </si>
  <si>
    <t>Los_Alamos</t>
  </si>
  <si>
    <t>Rivera_del_Rio</t>
  </si>
  <si>
    <t>Villa_Hermosa_1</t>
  </si>
  <si>
    <t>Villa_Hermosa_2</t>
  </si>
  <si>
    <t>Aldea_la_Laguneta</t>
  </si>
  <si>
    <t>Labor_Vieja</t>
  </si>
  <si>
    <t>San_Pedro_Ayam.(centro)</t>
  </si>
  <si>
    <t>Villas_de_San_Pedro_Ay.</t>
  </si>
  <si>
    <t>Vistas_de_San_Luis</t>
  </si>
  <si>
    <t>Cristo_Rey</t>
  </si>
  <si>
    <t>Don_Justo</t>
  </si>
  <si>
    <t>El_Carmen</t>
  </si>
  <si>
    <t>El_Chocolate</t>
  </si>
  <si>
    <t>El_Pajon</t>
  </si>
  <si>
    <t>El_Prado</t>
  </si>
  <si>
    <t>El_Socorro</t>
  </si>
  <si>
    <t>Laguna_Bermeja</t>
  </si>
  <si>
    <t>Manzano_La_Libertad</t>
  </si>
  <si>
    <t>Piedra_Parada</t>
  </si>
  <si>
    <t>Puerta_Parada</t>
  </si>
  <si>
    <t>San_Jorge_Muxbal</t>
  </si>
  <si>
    <t>San_Jose_El_Manzano</t>
  </si>
  <si>
    <t>Santa_Catarina</t>
  </si>
  <si>
    <t>Sienaga_Grande</t>
  </si>
  <si>
    <t>Boca_Del_Monte</t>
  </si>
  <si>
    <t>El_Jocotillo</t>
  </si>
  <si>
    <t>El_Porvenir</t>
  </si>
  <si>
    <t>Finca_El_Canchon</t>
  </si>
  <si>
    <t>La_Concha</t>
  </si>
  <si>
    <t>La_Cuchilla</t>
  </si>
  <si>
    <t>Los_Dolores</t>
  </si>
  <si>
    <t>Los_Llanos</t>
  </si>
  <si>
    <t>Los_Pocitos</t>
  </si>
  <si>
    <t>San_Rafaelito</t>
  </si>
  <si>
    <t>Santa_Elena_Barillas</t>
  </si>
  <si>
    <t>Santa_Inés_Petapa</t>
  </si>
  <si>
    <t>Alamedas_De_San_Miguel</t>
  </si>
  <si>
    <t>Alamedas_De_Santa_Clara</t>
  </si>
  <si>
    <t>Altos_De_Barcenas</t>
  </si>
  <si>
    <t>Altos_De_San_Jose</t>
  </si>
  <si>
    <t>Altos_De_Sonora</t>
  </si>
  <si>
    <t>Campo_Real</t>
  </si>
  <si>
    <t>Ciudad_Del_Sol</t>
  </si>
  <si>
    <t>Colinas_Del_Sur</t>
  </si>
  <si>
    <t>Colonia_30_De_Cctubre</t>
  </si>
  <si>
    <t>Colonia_Castillo</t>
  </si>
  <si>
    <t>Colonia_Cobinta</t>
  </si>
  <si>
    <t>Colonia_El_Maestro</t>
  </si>
  <si>
    <t>Colonia_Ulices_Rojas</t>
  </si>
  <si>
    <t>Colonia_Venecia_1_y_2</t>
  </si>
  <si>
    <t>Condominio_Las_Piletas</t>
  </si>
  <si>
    <t>Condominio_Santa_Catalina</t>
  </si>
  <si>
    <t>Condominio_Viñas_Sur</t>
  </si>
  <si>
    <t>El_Frutal</t>
  </si>
  <si>
    <t>Extencio_Rio_Platanitos</t>
  </si>
  <si>
    <t>Fuentes_De_San_Jose_1,2_Y_3</t>
  </si>
  <si>
    <t>Guadalupe_1,_2_Y_3</t>
  </si>
  <si>
    <t>Inde_1_Y_2</t>
  </si>
  <si>
    <t>Jardines_De_La_virgen</t>
  </si>
  <si>
    <t>La_Arada</t>
  </si>
  <si>
    <t>La_Enrriqueta</t>
  </si>
  <si>
    <t>La_Felicidad</t>
  </si>
  <si>
    <t>Linda_vista</t>
  </si>
  <si>
    <t>Llano_Alto</t>
  </si>
  <si>
    <t>Lomas_Del_Sur</t>
  </si>
  <si>
    <t>Los_Cerritos</t>
  </si>
  <si>
    <t>Los_Flanes</t>
  </si>
  <si>
    <t>Los_Tanques_1_Y_2_(Colonia_Y_Condominio)</t>
  </si>
  <si>
    <t>Maria_Elena_1_Y_&gt;</t>
  </si>
  <si>
    <t>Monte_Bello</t>
  </si>
  <si>
    <t>Panoramica_Del_Frutal</t>
  </si>
  <si>
    <t>Pinares_Del_Lago</t>
  </si>
  <si>
    <t>Planes_De_Barcenas</t>
  </si>
  <si>
    <t>Planes_Del_Frutal</t>
  </si>
  <si>
    <t>Prado_Alto</t>
  </si>
  <si>
    <t>Prados_De_San_Jose</t>
  </si>
  <si>
    <t>Prados_De_Sonora</t>
  </si>
  <si>
    <t>Prados_De_Verona</t>
  </si>
  <si>
    <t>Recidenciales_Catalina</t>
  </si>
  <si>
    <t>Residencial_La_Encenada</t>
  </si>
  <si>
    <t>Residenciales_El_Prado</t>
  </si>
  <si>
    <t>Residenciales_El_Tabacal</t>
  </si>
  <si>
    <t>Residenciales_Villa_Lobos</t>
  </si>
  <si>
    <t>San_Jose_El_Placer</t>
  </si>
  <si>
    <t>San_Jose_Villa_Nueva</t>
  </si>
  <si>
    <t>San_Mateo</t>
  </si>
  <si>
    <t>San_Miguelito</t>
  </si>
  <si>
    <t>Santa_Clara</t>
  </si>
  <si>
    <t>Santa_Isabel_1_Y_?</t>
  </si>
  <si>
    <t>Santa_Monica</t>
  </si>
  <si>
    <t>Valle_Verde</t>
  </si>
  <si>
    <t>Valles_De_Maria</t>
  </si>
  <si>
    <t>Valles_De_Sonora_1,2,3,4,5</t>
  </si>
  <si>
    <t>Villa_Hermosa</t>
  </si>
  <si>
    <t>Villa_Lobos_1_Y_2</t>
  </si>
  <si>
    <t>Villa_Romana</t>
  </si>
  <si>
    <t>Villas_De_Doña_Leonor</t>
  </si>
  <si>
    <t>Vista_Al_Valle</t>
  </si>
  <si>
    <t>San_Vicente_Pacaya</t>
  </si>
  <si>
    <t>Aldea_Las_Chapernas</t>
  </si>
  <si>
    <t>Brito_(Aldea)</t>
  </si>
  <si>
    <t>El_Flarido_Aceituno</t>
  </si>
  <si>
    <t>El_Recuerdo</t>
  </si>
  <si>
    <t>El_Salto</t>
  </si>
  <si>
    <t>El_Zapote</t>
  </si>
  <si>
    <t>Finca_Santo_Tomas_(Aqua_Park)</t>
  </si>
  <si>
    <t>Ingenio_Concepcion</t>
  </si>
  <si>
    <t>Ingenio_Santa_Ana</t>
  </si>
  <si>
    <t>Los_Lirios</t>
  </si>
  <si>
    <t>San_Antonio_Buena_Vista</t>
  </si>
  <si>
    <t>San_Carlos_Canada</t>
  </si>
  <si>
    <t>San_Juan_Mixtan</t>
  </si>
  <si>
    <t>San_Luis_Buena_Vista</t>
  </si>
  <si>
    <t>Sidegua</t>
  </si>
  <si>
    <t>Vallarta</t>
  </si>
  <si>
    <t>Versalles</t>
  </si>
  <si>
    <t>El_Patrocinio</t>
  </si>
  <si>
    <t>San_Viente_Pacaya</t>
  </si>
  <si>
    <t>Chimaltenango</t>
  </si>
  <si>
    <t>El_Tejar</t>
  </si>
  <si>
    <t>Parramos</t>
  </si>
  <si>
    <t>Patzicia</t>
  </si>
  <si>
    <t>San_Andres_lztapa</t>
  </si>
  <si>
    <t>Santa_Apolonia</t>
  </si>
  <si>
    <t>Santa_Cruz_Balanya</t>
  </si>
  <si>
    <t>_x000C_Tecpan</t>
  </si>
  <si>
    <t>Zaragoza</t>
  </si>
  <si>
    <t>La_Alameda</t>
  </si>
  <si>
    <t>Los_Aposentos</t>
  </si>
  <si>
    <t>El_Caman</t>
  </si>
  <si>
    <t>Tecpan</t>
  </si>
  <si>
    <t>Antigua_Guatemala</t>
  </si>
  <si>
    <t>Ciudad_Vieja</t>
  </si>
  <si>
    <t>Jocotenango</t>
  </si>
  <si>
    <t>Magdalena_Milpas_Altas</t>
  </si>
  <si>
    <t>Pastores</t>
  </si>
  <si>
    <t>San_Antonio_Aguas_Calientes</t>
  </si>
  <si>
    <t>San_Bartolome_Milpas_Altas</t>
  </si>
  <si>
    <t>San_Juan_Alotenango</t>
  </si>
  <si>
    <t>San_Lucas_Sacatepequez</t>
  </si>
  <si>
    <t>San_Miguel_Duefias</t>
  </si>
  <si>
    <t>Santa_Catarina_Barahona</t>
  </si>
  <si>
    <t>Santa_Lucia_Milpas_Altas</t>
  </si>
  <si>
    <t>Santa_Maria_de_Jesus</t>
  </si>
  <si>
    <t>Santiago_Sacatepequez</t>
  </si>
  <si>
    <t>Santo_Domingo_Xenacoj</t>
  </si>
  <si>
    <t>Sumpango</t>
  </si>
  <si>
    <t>San_Bartolome_Becerra</t>
  </si>
  <si>
    <t>San_Cristobal_El_Bajo</t>
  </si>
  <si>
    <t>San_Felipe_De_Jesus</t>
  </si>
  <si>
    <t>San_Isidro_Sacatepequez</t>
  </si>
  <si>
    <t>San_Juan_Del_Obispo</t>
  </si>
  <si>
    <t>San_Juan_Gascon</t>
  </si>
  <si>
    <t>San_Lorenzo_El_Cubo</t>
  </si>
  <si>
    <t>San_Miguel_Escobar</t>
  </si>
  <si>
    <t>San_Pedro_Las_Huertas</t>
  </si>
  <si>
    <t>Sania_Ana_Sacatepeguez</t>
  </si>
  <si>
    <t>Alotenango</t>
  </si>
  <si>
    <t>Santa_Maria_Cauque</t>
  </si>
  <si>
    <t>San_Mateo_Milpas_Altas</t>
  </si>
  <si>
    <t>Santo_Tomas_Milpas_Altas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</si>
</sst>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rende.guatemala.com/historia/geografia/municipio-de-amatitlan-guatema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29" sqref="H29"/>
    </sheetView>
  </sheetViews>
  <sheetFormatPr baseColWidth="10" defaultColWidth="9.109375" defaultRowHeight="14.4" x14ac:dyDescent="0.3"/>
  <cols>
    <col min="1" max="1" width="10" bestFit="1" customWidth="1"/>
    <col min="2" max="2" width="13.6640625" bestFit="1" customWidth="1"/>
    <col min="3" max="3" width="10.6640625" bestFit="1" customWidth="1"/>
    <col min="7" max="7" width="12.77734375" customWidth="1"/>
    <col min="8" max="8" width="18.44140625" customWidth="1"/>
    <col min="9" max="9" width="17.66406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13</v>
      </c>
      <c r="I1" t="s">
        <v>15</v>
      </c>
    </row>
    <row r="2" spans="1:9" x14ac:dyDescent="0.3">
      <c r="A2">
        <v>123</v>
      </c>
      <c r="B2" t="s">
        <v>0</v>
      </c>
      <c r="C2" s="1" t="s">
        <v>1</v>
      </c>
      <c r="D2">
        <v>5985</v>
      </c>
      <c r="E2" t="s">
        <v>2</v>
      </c>
      <c r="F2">
        <v>0</v>
      </c>
      <c r="G2" t="s">
        <v>11</v>
      </c>
      <c r="H2" t="s">
        <v>64</v>
      </c>
      <c r="I2" t="s">
        <v>226</v>
      </c>
    </row>
    <row r="3" spans="1:9" x14ac:dyDescent="0.3">
      <c r="A3">
        <v>456</v>
      </c>
      <c r="B3" t="s">
        <v>9</v>
      </c>
      <c r="C3" t="s">
        <v>73</v>
      </c>
      <c r="D3">
        <v>13</v>
      </c>
      <c r="E3" t="s">
        <v>2</v>
      </c>
      <c r="F3">
        <v>135</v>
      </c>
      <c r="G3" t="s">
        <v>11</v>
      </c>
      <c r="H3" t="s">
        <v>61</v>
      </c>
      <c r="I3" t="s">
        <v>61</v>
      </c>
    </row>
    <row r="4" spans="1:9" x14ac:dyDescent="0.3">
      <c r="A4">
        <v>789</v>
      </c>
      <c r="B4" t="s">
        <v>70</v>
      </c>
      <c r="C4" s="1" t="s">
        <v>74</v>
      </c>
      <c r="D4">
        <v>65</v>
      </c>
      <c r="E4" t="s">
        <v>2</v>
      </c>
      <c r="F4">
        <v>235</v>
      </c>
      <c r="G4" t="s">
        <v>11</v>
      </c>
      <c r="H4" t="s">
        <v>64</v>
      </c>
      <c r="I4" t="s">
        <v>225</v>
      </c>
    </row>
    <row r="5" spans="1:9" x14ac:dyDescent="0.3">
      <c r="A5">
        <v>1122</v>
      </c>
      <c r="B5" t="s">
        <v>9</v>
      </c>
      <c r="C5" t="s">
        <v>75</v>
      </c>
      <c r="D5">
        <v>565</v>
      </c>
      <c r="E5" t="s">
        <v>2</v>
      </c>
      <c r="F5">
        <v>0</v>
      </c>
      <c r="G5" t="s">
        <v>11</v>
      </c>
      <c r="H5" t="s">
        <v>68</v>
      </c>
      <c r="I5" t="s">
        <v>48</v>
      </c>
    </row>
    <row r="6" spans="1:9" x14ac:dyDescent="0.3">
      <c r="A6">
        <v>1455</v>
      </c>
      <c r="B6" t="s">
        <v>72</v>
      </c>
      <c r="C6" s="1" t="s">
        <v>76</v>
      </c>
      <c r="D6">
        <v>565</v>
      </c>
      <c r="E6" t="s">
        <v>2</v>
      </c>
      <c r="F6">
        <v>435</v>
      </c>
      <c r="G6" t="s">
        <v>11</v>
      </c>
      <c r="H6" t="s">
        <v>69</v>
      </c>
      <c r="I6" t="s">
        <v>92</v>
      </c>
    </row>
    <row r="7" spans="1:9" x14ac:dyDescent="0.3">
      <c r="A7">
        <v>1788</v>
      </c>
      <c r="B7" t="s">
        <v>71</v>
      </c>
      <c r="C7" t="s">
        <v>77</v>
      </c>
      <c r="D7">
        <v>56</v>
      </c>
      <c r="E7" t="s">
        <v>2</v>
      </c>
      <c r="F7">
        <v>535</v>
      </c>
      <c r="G7" t="s">
        <v>11</v>
      </c>
      <c r="H7" t="s">
        <v>60</v>
      </c>
      <c r="I7" t="s">
        <v>92</v>
      </c>
    </row>
  </sheetData>
  <phoneticPr fontId="1" type="noConversion"/>
  <dataValidations count="3">
    <dataValidation type="list" allowBlank="1" showInputMessage="1" showErrorMessage="1" sqref="G2:G7" xr:uid="{FE2FCD60-6C27-4CBB-9DB8-3DBAD3E2132A}">
      <formula1>Deptos</formula1>
    </dataValidation>
    <dataValidation type="list" allowBlank="1" showInputMessage="1" showErrorMessage="1" sqref="H2:I7" xr:uid="{291890E7-F952-4C29-80E0-104D521DA618}">
      <formula1>INDIRECT(G2)</formula1>
    </dataValidation>
    <dataValidation type="list" allowBlank="1" showInputMessage="1" showErrorMessage="1" sqref="E2:E7" xr:uid="{4D85C57B-2554-4959-8157-4C666E2FD97A}">
      <formula1>"1-20 Libras"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C68A-4A66-4505-8F22-6BE754F59EEF}">
  <dimension ref="C2:F519"/>
  <sheetViews>
    <sheetView workbookViewId="0">
      <selection activeCell="C16" sqref="C16"/>
    </sheetView>
  </sheetViews>
  <sheetFormatPr baseColWidth="10" defaultRowHeight="14.4" x14ac:dyDescent="0.3"/>
  <sheetData>
    <row r="2" spans="3:6" x14ac:dyDescent="0.3">
      <c r="C2" t="s">
        <v>11</v>
      </c>
    </row>
    <row r="4" spans="3:6" x14ac:dyDescent="0.3">
      <c r="C4" t="s">
        <v>16</v>
      </c>
      <c r="F4" t="str">
        <f>"--AMATITLAN"</f>
        <v>--AMATITLAN</v>
      </c>
    </row>
    <row r="5" spans="3:6" x14ac:dyDescent="0.3">
      <c r="C5" t="s">
        <v>17</v>
      </c>
      <c r="F5" t="s">
        <v>78</v>
      </c>
    </row>
    <row r="6" spans="3:6" x14ac:dyDescent="0.3">
      <c r="C6" t="s">
        <v>19</v>
      </c>
      <c r="F6" t="s">
        <v>16</v>
      </c>
    </row>
    <row r="7" spans="3:6" x14ac:dyDescent="0.3">
      <c r="C7" t="s">
        <v>60</v>
      </c>
      <c r="F7" t="s">
        <v>79</v>
      </c>
    </row>
    <row r="8" spans="3:6" x14ac:dyDescent="0.3">
      <c r="C8" t="s">
        <v>20</v>
      </c>
      <c r="F8" t="s">
        <v>80</v>
      </c>
    </row>
    <row r="9" spans="3:6" x14ac:dyDescent="0.3">
      <c r="C9" t="s">
        <v>21</v>
      </c>
      <c r="F9" t="s">
        <v>81</v>
      </c>
    </row>
    <row r="10" spans="3:6" x14ac:dyDescent="0.3">
      <c r="C10" t="s">
        <v>61</v>
      </c>
      <c r="F10" t="s">
        <v>82</v>
      </c>
    </row>
    <row r="11" spans="3:6" x14ac:dyDescent="0.3">
      <c r="C11" t="s">
        <v>62</v>
      </c>
    </row>
    <row r="12" spans="3:6" x14ac:dyDescent="0.3">
      <c r="C12" t="s">
        <v>63</v>
      </c>
      <c r="F12" t="str">
        <f>"--CHINAUTLA"</f>
        <v>--CHINAUTLA</v>
      </c>
    </row>
    <row r="13" spans="3:6" x14ac:dyDescent="0.3">
      <c r="C13" t="s">
        <v>64</v>
      </c>
      <c r="F13" t="s">
        <v>83</v>
      </c>
    </row>
    <row r="14" spans="3:6" x14ac:dyDescent="0.3">
      <c r="C14" t="s">
        <v>67</v>
      </c>
      <c r="F14" t="s">
        <v>84</v>
      </c>
    </row>
    <row r="15" spans="3:6" x14ac:dyDescent="0.3">
      <c r="C15" t="s">
        <v>68</v>
      </c>
    </row>
    <row r="16" spans="3:6" x14ac:dyDescent="0.3">
      <c r="C16" t="s">
        <v>69</v>
      </c>
      <c r="F16" t="str">
        <f>"--CHUARRANCHO"</f>
        <v>--CHUARRANCHO</v>
      </c>
    </row>
    <row r="17" spans="6:6" x14ac:dyDescent="0.3">
      <c r="F17" t="s">
        <v>18</v>
      </c>
    </row>
    <row r="19" spans="6:6" x14ac:dyDescent="0.3">
      <c r="F19" t="str">
        <f>"--FRAIJANES"</f>
        <v>--FRAIJANES</v>
      </c>
    </row>
    <row r="20" spans="6:6" x14ac:dyDescent="0.3">
      <c r="F20" t="s">
        <v>19</v>
      </c>
    </row>
    <row r="21" spans="6:6" x14ac:dyDescent="0.3">
      <c r="F21" t="s">
        <v>22</v>
      </c>
    </row>
    <row r="22" spans="6:6" x14ac:dyDescent="0.3">
      <c r="F22" t="s">
        <v>85</v>
      </c>
    </row>
    <row r="23" spans="6:6" x14ac:dyDescent="0.3">
      <c r="F23" t="s">
        <v>86</v>
      </c>
    </row>
    <row r="24" spans="6:6" x14ac:dyDescent="0.3">
      <c r="F24" t="s">
        <v>87</v>
      </c>
    </row>
    <row r="25" spans="6:6" x14ac:dyDescent="0.3">
      <c r="F25" t="s">
        <v>19</v>
      </c>
    </row>
    <row r="26" spans="6:6" x14ac:dyDescent="0.3">
      <c r="F26" t="s">
        <v>88</v>
      </c>
    </row>
    <row r="27" spans="6:6" x14ac:dyDescent="0.3">
      <c r="F27" t="s">
        <v>89</v>
      </c>
    </row>
    <row r="28" spans="6:6" x14ac:dyDescent="0.3">
      <c r="F28" t="s">
        <v>90</v>
      </c>
    </row>
    <row r="30" spans="6:6" x14ac:dyDescent="0.3">
      <c r="F30" t="str">
        <f>"--CIUDAD_GUATEMALA"</f>
        <v>--CIUDAD_GUATEMALA</v>
      </c>
    </row>
    <row r="31" spans="6:6" x14ac:dyDescent="0.3">
      <c r="F31" t="s">
        <v>91</v>
      </c>
    </row>
    <row r="32" spans="6:6" x14ac:dyDescent="0.3">
      <c r="F32" t="s">
        <v>92</v>
      </c>
    </row>
    <row r="33" spans="6:6" x14ac:dyDescent="0.3">
      <c r="F33" t="s">
        <v>93</v>
      </c>
    </row>
    <row r="34" spans="6:6" x14ac:dyDescent="0.3">
      <c r="F34" t="s">
        <v>94</v>
      </c>
    </row>
    <row r="35" spans="6:6" x14ac:dyDescent="0.3">
      <c r="F35" t="s">
        <v>95</v>
      </c>
    </row>
    <row r="36" spans="6:6" x14ac:dyDescent="0.3">
      <c r="F36" t="s">
        <v>96</v>
      </c>
    </row>
    <row r="37" spans="6:6" x14ac:dyDescent="0.3">
      <c r="F37" t="s">
        <v>97</v>
      </c>
    </row>
    <row r="38" spans="6:6" x14ac:dyDescent="0.3">
      <c r="F38" t="s">
        <v>98</v>
      </c>
    </row>
    <row r="39" spans="6:6" x14ac:dyDescent="0.3">
      <c r="F39" t="s">
        <v>99</v>
      </c>
    </row>
    <row r="40" spans="6:6" x14ac:dyDescent="0.3">
      <c r="F40" t="s">
        <v>100</v>
      </c>
    </row>
    <row r="41" spans="6:6" x14ac:dyDescent="0.3">
      <c r="F41" t="s">
        <v>101</v>
      </c>
    </row>
    <row r="42" spans="6:6" x14ac:dyDescent="0.3">
      <c r="F42" t="s">
        <v>102</v>
      </c>
    </row>
    <row r="43" spans="6:6" x14ac:dyDescent="0.3">
      <c r="F43" t="s">
        <v>103</v>
      </c>
    </row>
    <row r="44" spans="6:6" x14ac:dyDescent="0.3">
      <c r="F44" t="s">
        <v>104</v>
      </c>
    </row>
    <row r="45" spans="6:6" x14ac:dyDescent="0.3">
      <c r="F45" t="s">
        <v>105</v>
      </c>
    </row>
    <row r="46" spans="6:6" x14ac:dyDescent="0.3">
      <c r="F46" t="s">
        <v>106</v>
      </c>
    </row>
    <row r="47" spans="6:6" x14ac:dyDescent="0.3">
      <c r="F47" t="s">
        <v>107</v>
      </c>
    </row>
    <row r="48" spans="6:6" x14ac:dyDescent="0.3">
      <c r="F48" t="s">
        <v>108</v>
      </c>
    </row>
    <row r="49" spans="6:6" x14ac:dyDescent="0.3">
      <c r="F49" t="s">
        <v>109</v>
      </c>
    </row>
    <row r="50" spans="6:6" x14ac:dyDescent="0.3">
      <c r="F50" t="s">
        <v>110</v>
      </c>
    </row>
    <row r="51" spans="6:6" x14ac:dyDescent="0.3">
      <c r="F51" t="s">
        <v>111</v>
      </c>
    </row>
    <row r="52" spans="6:6" x14ac:dyDescent="0.3">
      <c r="F52" t="s">
        <v>112</v>
      </c>
    </row>
    <row r="53" spans="6:6" x14ac:dyDescent="0.3">
      <c r="F53" t="s">
        <v>23</v>
      </c>
    </row>
    <row r="54" spans="6:6" x14ac:dyDescent="0.3">
      <c r="F54" t="s">
        <v>113</v>
      </c>
    </row>
    <row r="55" spans="6:6" x14ac:dyDescent="0.3">
      <c r="F55" t="s">
        <v>114</v>
      </c>
    </row>
    <row r="56" spans="6:6" x14ac:dyDescent="0.3">
      <c r="F56" t="s">
        <v>24</v>
      </c>
    </row>
    <row r="57" spans="6:6" x14ac:dyDescent="0.3">
      <c r="F57" t="s">
        <v>115</v>
      </c>
    </row>
    <row r="58" spans="6:6" x14ac:dyDescent="0.3">
      <c r="F58" t="s">
        <v>116</v>
      </c>
    </row>
    <row r="59" spans="6:6" x14ac:dyDescent="0.3">
      <c r="F59" t="s">
        <v>117</v>
      </c>
    </row>
    <row r="60" spans="6:6" x14ac:dyDescent="0.3">
      <c r="F60" t="s">
        <v>118</v>
      </c>
    </row>
    <row r="61" spans="6:6" x14ac:dyDescent="0.3">
      <c r="F61" t="s">
        <v>119</v>
      </c>
    </row>
    <row r="62" spans="6:6" x14ac:dyDescent="0.3">
      <c r="F62" t="s">
        <v>120</v>
      </c>
    </row>
    <row r="63" spans="6:6" x14ac:dyDescent="0.3">
      <c r="F63" t="s">
        <v>121</v>
      </c>
    </row>
    <row r="64" spans="6:6" x14ac:dyDescent="0.3">
      <c r="F64" t="s">
        <v>122</v>
      </c>
    </row>
    <row r="65" spans="6:6" x14ac:dyDescent="0.3">
      <c r="F65" t="s">
        <v>123</v>
      </c>
    </row>
    <row r="66" spans="6:6" x14ac:dyDescent="0.3">
      <c r="F66" t="s">
        <v>124</v>
      </c>
    </row>
    <row r="67" spans="6:6" x14ac:dyDescent="0.3">
      <c r="F67" t="s">
        <v>125</v>
      </c>
    </row>
    <row r="68" spans="6:6" x14ac:dyDescent="0.3">
      <c r="F68" t="s">
        <v>126</v>
      </c>
    </row>
    <row r="69" spans="6:6" x14ac:dyDescent="0.3">
      <c r="F69" t="s">
        <v>88</v>
      </c>
    </row>
    <row r="70" spans="6:6" x14ac:dyDescent="0.3">
      <c r="F70" t="s">
        <v>127</v>
      </c>
    </row>
    <row r="71" spans="6:6" x14ac:dyDescent="0.3">
      <c r="F71" t="s">
        <v>128</v>
      </c>
    </row>
    <row r="72" spans="6:6" x14ac:dyDescent="0.3">
      <c r="F72" t="s">
        <v>25</v>
      </c>
    </row>
    <row r="73" spans="6:6" x14ac:dyDescent="0.3">
      <c r="F73" t="s">
        <v>129</v>
      </c>
    </row>
    <row r="74" spans="6:6" x14ac:dyDescent="0.3">
      <c r="F74" t="s">
        <v>130</v>
      </c>
    </row>
    <row r="75" spans="6:6" x14ac:dyDescent="0.3">
      <c r="F75" t="s">
        <v>131</v>
      </c>
    </row>
    <row r="76" spans="6:6" x14ac:dyDescent="0.3">
      <c r="F76" t="s">
        <v>132</v>
      </c>
    </row>
    <row r="77" spans="6:6" x14ac:dyDescent="0.3">
      <c r="F77" t="s">
        <v>133</v>
      </c>
    </row>
    <row r="78" spans="6:6" x14ac:dyDescent="0.3">
      <c r="F78" t="s">
        <v>134</v>
      </c>
    </row>
    <row r="79" spans="6:6" x14ac:dyDescent="0.3">
      <c r="F79" t="s">
        <v>26</v>
      </c>
    </row>
    <row r="80" spans="6:6" x14ac:dyDescent="0.3">
      <c r="F80" t="s">
        <v>27</v>
      </c>
    </row>
    <row r="81" spans="6:6" x14ac:dyDescent="0.3">
      <c r="F81" t="s">
        <v>135</v>
      </c>
    </row>
    <row r="82" spans="6:6" x14ac:dyDescent="0.3">
      <c r="F82" t="s">
        <v>136</v>
      </c>
    </row>
    <row r="83" spans="6:6" x14ac:dyDescent="0.3">
      <c r="F83" t="s">
        <v>137</v>
      </c>
    </row>
    <row r="84" spans="6:6" x14ac:dyDescent="0.3">
      <c r="F84" t="s">
        <v>138</v>
      </c>
    </row>
    <row r="85" spans="6:6" x14ac:dyDescent="0.3">
      <c r="F85" t="s">
        <v>139</v>
      </c>
    </row>
    <row r="86" spans="6:6" x14ac:dyDescent="0.3">
      <c r="F86" t="s">
        <v>140</v>
      </c>
    </row>
    <row r="87" spans="6:6" x14ac:dyDescent="0.3">
      <c r="F87" t="s">
        <v>141</v>
      </c>
    </row>
    <row r="88" spans="6:6" x14ac:dyDescent="0.3">
      <c r="F88" t="s">
        <v>142</v>
      </c>
    </row>
    <row r="89" spans="6:6" x14ac:dyDescent="0.3">
      <c r="F89" t="s">
        <v>143</v>
      </c>
    </row>
    <row r="90" spans="6:6" x14ac:dyDescent="0.3">
      <c r="F90" t="s">
        <v>144</v>
      </c>
    </row>
    <row r="91" spans="6:6" x14ac:dyDescent="0.3">
      <c r="F91" t="s">
        <v>145</v>
      </c>
    </row>
    <row r="92" spans="6:6" x14ac:dyDescent="0.3">
      <c r="F92" t="s">
        <v>146</v>
      </c>
    </row>
    <row r="93" spans="6:6" x14ac:dyDescent="0.3">
      <c r="F93" t="s">
        <v>28</v>
      </c>
    </row>
    <row r="94" spans="6:6" x14ac:dyDescent="0.3">
      <c r="F94" t="s">
        <v>147</v>
      </c>
    </row>
    <row r="95" spans="6:6" x14ac:dyDescent="0.3">
      <c r="F95" t="s">
        <v>148</v>
      </c>
    </row>
    <row r="96" spans="6:6" x14ac:dyDescent="0.3">
      <c r="F96" t="s">
        <v>149</v>
      </c>
    </row>
    <row r="97" spans="6:6" x14ac:dyDescent="0.3">
      <c r="F97" t="s">
        <v>150</v>
      </c>
    </row>
    <row r="98" spans="6:6" x14ac:dyDescent="0.3">
      <c r="F98" t="s">
        <v>151</v>
      </c>
    </row>
    <row r="99" spans="6:6" x14ac:dyDescent="0.3">
      <c r="F99" t="s">
        <v>152</v>
      </c>
    </row>
    <row r="101" spans="6:6" x14ac:dyDescent="0.3">
      <c r="F101" t="str">
        <f>"--MIXCO"</f>
        <v>--MIXCO</v>
      </c>
    </row>
    <row r="102" spans="6:6" x14ac:dyDescent="0.3">
      <c r="F102" t="s">
        <v>91</v>
      </c>
    </row>
    <row r="103" spans="6:6" x14ac:dyDescent="0.3">
      <c r="F103" t="s">
        <v>92</v>
      </c>
    </row>
    <row r="104" spans="6:6" x14ac:dyDescent="0.3">
      <c r="F104" t="s">
        <v>93</v>
      </c>
    </row>
    <row r="105" spans="6:6" x14ac:dyDescent="0.3">
      <c r="F105" t="s">
        <v>94</v>
      </c>
    </row>
    <row r="106" spans="6:6" x14ac:dyDescent="0.3">
      <c r="F106" t="s">
        <v>95</v>
      </c>
    </row>
    <row r="107" spans="6:6" x14ac:dyDescent="0.3">
      <c r="F107" t="s">
        <v>96</v>
      </c>
    </row>
    <row r="108" spans="6:6" x14ac:dyDescent="0.3">
      <c r="F108" t="s">
        <v>97</v>
      </c>
    </row>
    <row r="109" spans="6:6" x14ac:dyDescent="0.3">
      <c r="F109" t="s">
        <v>98</v>
      </c>
    </row>
    <row r="110" spans="6:6" x14ac:dyDescent="0.3">
      <c r="F110" t="s">
        <v>99</v>
      </c>
    </row>
    <row r="111" spans="6:6" x14ac:dyDescent="0.3">
      <c r="F111" t="s">
        <v>100</v>
      </c>
    </row>
    <row r="112" spans="6:6" x14ac:dyDescent="0.3">
      <c r="F112" t="s">
        <v>101</v>
      </c>
    </row>
    <row r="113" spans="6:6" x14ac:dyDescent="0.3">
      <c r="F113" t="s">
        <v>153</v>
      </c>
    </row>
    <row r="114" spans="6:6" x14ac:dyDescent="0.3">
      <c r="F114" t="s">
        <v>154</v>
      </c>
    </row>
    <row r="115" spans="6:6" x14ac:dyDescent="0.3">
      <c r="F115" t="s">
        <v>29</v>
      </c>
    </row>
    <row r="116" spans="6:6" x14ac:dyDescent="0.3">
      <c r="F116" t="s">
        <v>30</v>
      </c>
    </row>
    <row r="117" spans="6:6" x14ac:dyDescent="0.3">
      <c r="F117" t="s">
        <v>31</v>
      </c>
    </row>
    <row r="118" spans="6:6" x14ac:dyDescent="0.3">
      <c r="F118" t="s">
        <v>155</v>
      </c>
    </row>
    <row r="119" spans="6:6" x14ac:dyDescent="0.3">
      <c r="F119" t="s">
        <v>156</v>
      </c>
    </row>
    <row r="120" spans="6:6" x14ac:dyDescent="0.3">
      <c r="F120" t="s">
        <v>32</v>
      </c>
    </row>
    <row r="121" spans="6:6" x14ac:dyDescent="0.3">
      <c r="F121" t="s">
        <v>157</v>
      </c>
    </row>
    <row r="122" spans="6:6" x14ac:dyDescent="0.3">
      <c r="F122" t="s">
        <v>158</v>
      </c>
    </row>
    <row r="123" spans="6:6" x14ac:dyDescent="0.3">
      <c r="F123" t="s">
        <v>159</v>
      </c>
    </row>
    <row r="124" spans="6:6" x14ac:dyDescent="0.3">
      <c r="F124" t="s">
        <v>160</v>
      </c>
    </row>
    <row r="125" spans="6:6" x14ac:dyDescent="0.3">
      <c r="F125" t="s">
        <v>161</v>
      </c>
    </row>
    <row r="126" spans="6:6" x14ac:dyDescent="0.3">
      <c r="F126" t="s">
        <v>162</v>
      </c>
    </row>
    <row r="127" spans="6:6" x14ac:dyDescent="0.3">
      <c r="F127" t="s">
        <v>163</v>
      </c>
    </row>
    <row r="128" spans="6:6" x14ac:dyDescent="0.3">
      <c r="F128" t="s">
        <v>164</v>
      </c>
    </row>
    <row r="129" spans="6:6" x14ac:dyDescent="0.3">
      <c r="F129" t="s">
        <v>165</v>
      </c>
    </row>
    <row r="130" spans="6:6" x14ac:dyDescent="0.3">
      <c r="F130" t="s">
        <v>166</v>
      </c>
    </row>
    <row r="131" spans="6:6" x14ac:dyDescent="0.3">
      <c r="F131" t="s">
        <v>167</v>
      </c>
    </row>
    <row r="132" spans="6:6" x14ac:dyDescent="0.3">
      <c r="F132" t="s">
        <v>33</v>
      </c>
    </row>
    <row r="133" spans="6:6" x14ac:dyDescent="0.3">
      <c r="F133" t="s">
        <v>168</v>
      </c>
    </row>
    <row r="134" spans="6:6" x14ac:dyDescent="0.3">
      <c r="F134" t="s">
        <v>169</v>
      </c>
    </row>
    <row r="135" spans="6:6" x14ac:dyDescent="0.3">
      <c r="F135" t="s">
        <v>170</v>
      </c>
    </row>
    <row r="136" spans="6:6" x14ac:dyDescent="0.3">
      <c r="F136" t="s">
        <v>171</v>
      </c>
    </row>
    <row r="137" spans="6:6" x14ac:dyDescent="0.3">
      <c r="F137" t="s">
        <v>172</v>
      </c>
    </row>
    <row r="138" spans="6:6" x14ac:dyDescent="0.3">
      <c r="F138" t="s">
        <v>173</v>
      </c>
    </row>
    <row r="139" spans="6:6" x14ac:dyDescent="0.3">
      <c r="F139" t="s">
        <v>174</v>
      </c>
    </row>
    <row r="140" spans="6:6" x14ac:dyDescent="0.3">
      <c r="F140" t="s">
        <v>20</v>
      </c>
    </row>
    <row r="141" spans="6:6" x14ac:dyDescent="0.3">
      <c r="F141" t="s">
        <v>175</v>
      </c>
    </row>
    <row r="142" spans="6:6" x14ac:dyDescent="0.3">
      <c r="F142" t="s">
        <v>176</v>
      </c>
    </row>
    <row r="143" spans="6:6" x14ac:dyDescent="0.3">
      <c r="F143" t="s">
        <v>34</v>
      </c>
    </row>
    <row r="144" spans="6:6" x14ac:dyDescent="0.3">
      <c r="F144" t="s">
        <v>177</v>
      </c>
    </row>
    <row r="145" spans="6:6" x14ac:dyDescent="0.3">
      <c r="F145" t="s">
        <v>35</v>
      </c>
    </row>
    <row r="146" spans="6:6" x14ac:dyDescent="0.3">
      <c r="F146" t="s">
        <v>36</v>
      </c>
    </row>
    <row r="147" spans="6:6" x14ac:dyDescent="0.3">
      <c r="F147" t="s">
        <v>178</v>
      </c>
    </row>
    <row r="148" spans="6:6" x14ac:dyDescent="0.3">
      <c r="F148" t="s">
        <v>37</v>
      </c>
    </row>
    <row r="149" spans="6:6" x14ac:dyDescent="0.3">
      <c r="F149" t="s">
        <v>38</v>
      </c>
    </row>
    <row r="150" spans="6:6" x14ac:dyDescent="0.3">
      <c r="F150" t="s">
        <v>179</v>
      </c>
    </row>
    <row r="151" spans="6:6" x14ac:dyDescent="0.3">
      <c r="F151" t="s">
        <v>180</v>
      </c>
    </row>
    <row r="152" spans="6:6" x14ac:dyDescent="0.3">
      <c r="F152" t="s">
        <v>181</v>
      </c>
    </row>
    <row r="153" spans="6:6" x14ac:dyDescent="0.3">
      <c r="F153" t="s">
        <v>182</v>
      </c>
    </row>
    <row r="154" spans="6:6" x14ac:dyDescent="0.3">
      <c r="F154" t="s">
        <v>183</v>
      </c>
    </row>
    <row r="155" spans="6:6" x14ac:dyDescent="0.3">
      <c r="F155" t="s">
        <v>184</v>
      </c>
    </row>
    <row r="156" spans="6:6" x14ac:dyDescent="0.3">
      <c r="F156" t="s">
        <v>185</v>
      </c>
    </row>
    <row r="157" spans="6:6" x14ac:dyDescent="0.3">
      <c r="F157" t="s">
        <v>186</v>
      </c>
    </row>
    <row r="158" spans="6:6" x14ac:dyDescent="0.3">
      <c r="F158" t="s">
        <v>39</v>
      </c>
    </row>
    <row r="159" spans="6:6" x14ac:dyDescent="0.3">
      <c r="F159" t="s">
        <v>187</v>
      </c>
    </row>
    <row r="160" spans="6:6" x14ac:dyDescent="0.3">
      <c r="F160" t="s">
        <v>188</v>
      </c>
    </row>
    <row r="161" spans="6:6" x14ac:dyDescent="0.3">
      <c r="F161" t="s">
        <v>189</v>
      </c>
    </row>
    <row r="162" spans="6:6" x14ac:dyDescent="0.3">
      <c r="F162" t="s">
        <v>190</v>
      </c>
    </row>
    <row r="163" spans="6:6" x14ac:dyDescent="0.3">
      <c r="F163" t="s">
        <v>191</v>
      </c>
    </row>
    <row r="165" spans="6:6" x14ac:dyDescent="0.3">
      <c r="F165" t="str">
        <f>"--PALENCIA"</f>
        <v>--PALENCIA</v>
      </c>
    </row>
    <row r="166" spans="6:6" x14ac:dyDescent="0.3">
      <c r="F166" t="s">
        <v>192</v>
      </c>
    </row>
    <row r="167" spans="6:6" x14ac:dyDescent="0.3">
      <c r="F167" t="s">
        <v>193</v>
      </c>
    </row>
    <row r="168" spans="6:6" x14ac:dyDescent="0.3">
      <c r="F168" t="s">
        <v>194</v>
      </c>
    </row>
    <row r="169" spans="6:6" x14ac:dyDescent="0.3">
      <c r="F169" t="s">
        <v>195</v>
      </c>
    </row>
    <row r="170" spans="6:6" x14ac:dyDescent="0.3">
      <c r="F170" t="s">
        <v>196</v>
      </c>
    </row>
    <row r="171" spans="6:6" x14ac:dyDescent="0.3">
      <c r="F171" t="s">
        <v>21</v>
      </c>
    </row>
    <row r="173" spans="6:6" x14ac:dyDescent="0.3">
      <c r="F173" t="str">
        <f>"--SAN_JOSE_DEL_GOLFO"</f>
        <v>--SAN_JOSE_DEL_GOLFO</v>
      </c>
    </row>
    <row r="174" spans="6:6" x14ac:dyDescent="0.3">
      <c r="F174" t="s">
        <v>61</v>
      </c>
    </row>
    <row r="176" spans="6:6" x14ac:dyDescent="0.3">
      <c r="F176" t="str">
        <f>"--SAN_JOSE_PINULA"</f>
        <v>--SAN_JOSE_PINULA</v>
      </c>
    </row>
    <row r="177" spans="6:6" x14ac:dyDescent="0.3">
      <c r="F177" t="s">
        <v>197</v>
      </c>
    </row>
    <row r="178" spans="6:6" x14ac:dyDescent="0.3">
      <c r="F178" t="s">
        <v>40</v>
      </c>
    </row>
    <row r="179" spans="6:6" x14ac:dyDescent="0.3">
      <c r="F179" t="s">
        <v>198</v>
      </c>
    </row>
    <row r="180" spans="6:6" x14ac:dyDescent="0.3">
      <c r="F180" t="s">
        <v>199</v>
      </c>
    </row>
    <row r="181" spans="6:6" x14ac:dyDescent="0.3">
      <c r="F181" t="s">
        <v>200</v>
      </c>
    </row>
    <row r="182" spans="6:6" x14ac:dyDescent="0.3">
      <c r="F182" t="s">
        <v>201</v>
      </c>
    </row>
    <row r="183" spans="6:6" x14ac:dyDescent="0.3">
      <c r="F183" t="s">
        <v>41</v>
      </c>
    </row>
    <row r="184" spans="6:6" x14ac:dyDescent="0.3">
      <c r="F184" t="s">
        <v>202</v>
      </c>
    </row>
    <row r="185" spans="6:6" x14ac:dyDescent="0.3">
      <c r="F185" t="s">
        <v>203</v>
      </c>
    </row>
    <row r="186" spans="6:6" x14ac:dyDescent="0.3">
      <c r="F186" t="s">
        <v>204</v>
      </c>
    </row>
    <row r="188" spans="6:6" x14ac:dyDescent="0.3">
      <c r="F188" t="str">
        <f>"--SAN_JUAN_SACATEPEQUEZ"</f>
        <v>--SAN_JUAN_SACATEPEQUEZ</v>
      </c>
    </row>
    <row r="189" spans="6:6" x14ac:dyDescent="0.3">
      <c r="F189" t="s">
        <v>205</v>
      </c>
    </row>
    <row r="190" spans="6:6" x14ac:dyDescent="0.3">
      <c r="F190" t="s">
        <v>206</v>
      </c>
    </row>
    <row r="191" spans="6:6" x14ac:dyDescent="0.3">
      <c r="F191" t="s">
        <v>207</v>
      </c>
    </row>
    <row r="192" spans="6:6" x14ac:dyDescent="0.3">
      <c r="F192" t="s">
        <v>42</v>
      </c>
    </row>
    <row r="193" spans="6:6" x14ac:dyDescent="0.3">
      <c r="F193" t="s">
        <v>208</v>
      </c>
    </row>
    <row r="194" spans="6:6" x14ac:dyDescent="0.3">
      <c r="F194" t="s">
        <v>121</v>
      </c>
    </row>
    <row r="195" spans="6:6" x14ac:dyDescent="0.3">
      <c r="F195" t="s">
        <v>209</v>
      </c>
    </row>
    <row r="196" spans="6:6" x14ac:dyDescent="0.3">
      <c r="F196" t="s">
        <v>210</v>
      </c>
    </row>
    <row r="197" spans="6:6" x14ac:dyDescent="0.3">
      <c r="F197" t="s">
        <v>211</v>
      </c>
    </row>
    <row r="198" spans="6:6" x14ac:dyDescent="0.3">
      <c r="F198" t="s">
        <v>212</v>
      </c>
    </row>
    <row r="199" spans="6:6" x14ac:dyDescent="0.3">
      <c r="F199" t="s">
        <v>213</v>
      </c>
    </row>
    <row r="200" spans="6:6" x14ac:dyDescent="0.3">
      <c r="F200" t="s">
        <v>214</v>
      </c>
    </row>
    <row r="201" spans="6:6" x14ac:dyDescent="0.3">
      <c r="F201" t="s">
        <v>215</v>
      </c>
    </row>
    <row r="202" spans="6:6" x14ac:dyDescent="0.3">
      <c r="F202" t="s">
        <v>216</v>
      </c>
    </row>
    <row r="203" spans="6:6" x14ac:dyDescent="0.3">
      <c r="F203" t="s">
        <v>43</v>
      </c>
    </row>
    <row r="204" spans="6:6" x14ac:dyDescent="0.3">
      <c r="F204" t="s">
        <v>217</v>
      </c>
    </row>
    <row r="205" spans="6:6" x14ac:dyDescent="0.3">
      <c r="F205" t="s">
        <v>218</v>
      </c>
    </row>
    <row r="206" spans="6:6" x14ac:dyDescent="0.3">
      <c r="F206" t="s">
        <v>44</v>
      </c>
    </row>
    <row r="207" spans="6:6" x14ac:dyDescent="0.3">
      <c r="F207" t="s">
        <v>219</v>
      </c>
    </row>
    <row r="208" spans="6:6" x14ac:dyDescent="0.3">
      <c r="F208" t="s">
        <v>220</v>
      </c>
    </row>
    <row r="210" spans="6:6" x14ac:dyDescent="0.3">
      <c r="F210" t="str">
        <f>"--SAN_MIGUEL_PETAPA"</f>
        <v>--SAN_MIGUEL_PETAPA</v>
      </c>
    </row>
    <row r="211" spans="6:6" x14ac:dyDescent="0.3">
      <c r="F211" t="s">
        <v>91</v>
      </c>
    </row>
    <row r="212" spans="6:6" x14ac:dyDescent="0.3">
      <c r="F212" t="s">
        <v>92</v>
      </c>
    </row>
    <row r="213" spans="6:6" x14ac:dyDescent="0.3">
      <c r="F213" t="s">
        <v>93</v>
      </c>
    </row>
    <row r="214" spans="6:6" x14ac:dyDescent="0.3">
      <c r="F214" t="s">
        <v>94</v>
      </c>
    </row>
    <row r="215" spans="6:6" x14ac:dyDescent="0.3">
      <c r="F215" t="s">
        <v>95</v>
      </c>
    </row>
    <row r="216" spans="6:6" x14ac:dyDescent="0.3">
      <c r="F216" t="s">
        <v>96</v>
      </c>
    </row>
    <row r="217" spans="6:6" x14ac:dyDescent="0.3">
      <c r="F217" t="s">
        <v>97</v>
      </c>
    </row>
    <row r="218" spans="6:6" x14ac:dyDescent="0.3">
      <c r="F218" t="s">
        <v>98</v>
      </c>
    </row>
    <row r="219" spans="6:6" x14ac:dyDescent="0.3">
      <c r="F219" t="s">
        <v>99</v>
      </c>
    </row>
    <row r="220" spans="6:6" x14ac:dyDescent="0.3">
      <c r="F220" t="s">
        <v>100</v>
      </c>
    </row>
    <row r="221" spans="6:6" x14ac:dyDescent="0.3">
      <c r="F221" t="s">
        <v>101</v>
      </c>
    </row>
    <row r="222" spans="6:6" x14ac:dyDescent="0.3">
      <c r="F222" t="s">
        <v>102</v>
      </c>
    </row>
    <row r="223" spans="6:6" x14ac:dyDescent="0.3">
      <c r="F223" t="s">
        <v>103</v>
      </c>
    </row>
    <row r="224" spans="6:6" x14ac:dyDescent="0.3">
      <c r="F224" t="s">
        <v>45</v>
      </c>
    </row>
    <row r="225" spans="6:6" x14ac:dyDescent="0.3">
      <c r="F225" t="s">
        <v>221</v>
      </c>
    </row>
    <row r="226" spans="6:6" x14ac:dyDescent="0.3">
      <c r="F226" t="s">
        <v>222</v>
      </c>
    </row>
    <row r="227" spans="6:6" x14ac:dyDescent="0.3">
      <c r="F227" t="s">
        <v>223</v>
      </c>
    </row>
    <row r="228" spans="6:6" x14ac:dyDescent="0.3">
      <c r="F228" t="s">
        <v>224</v>
      </c>
    </row>
    <row r="230" spans="6:6" x14ac:dyDescent="0.3">
      <c r="F230" t="str">
        <f>"--SAN_PEDRO_AYAMPUC"</f>
        <v>--SAN_PEDRO_AYAMPUC</v>
      </c>
    </row>
    <row r="231" spans="6:6" x14ac:dyDescent="0.3">
      <c r="F231" t="s">
        <v>225</v>
      </c>
    </row>
    <row r="232" spans="6:6" x14ac:dyDescent="0.3">
      <c r="F232" t="s">
        <v>226</v>
      </c>
    </row>
    <row r="233" spans="6:6" x14ac:dyDescent="0.3">
      <c r="F233" t="s">
        <v>227</v>
      </c>
    </row>
    <row r="234" spans="6:6" x14ac:dyDescent="0.3">
      <c r="F234" t="s">
        <v>228</v>
      </c>
    </row>
    <row r="235" spans="6:6" x14ac:dyDescent="0.3">
      <c r="F235" t="s">
        <v>229</v>
      </c>
    </row>
    <row r="237" spans="6:6" x14ac:dyDescent="0.3">
      <c r="F237" t="str">
        <f>"--SAN_PEDRO_SACATEPEQUEZ"</f>
        <v>--SAN_PEDRO_SACATEPEQUEZ</v>
      </c>
    </row>
    <row r="238" spans="6:6" x14ac:dyDescent="0.3">
      <c r="F238" t="s">
        <v>65</v>
      </c>
    </row>
    <row r="240" spans="6:6" x14ac:dyDescent="0.3">
      <c r="F240" t="str">
        <f>"--SAN_RAYMUNDO"</f>
        <v>--SAN_RAYMUNDO</v>
      </c>
    </row>
    <row r="241" spans="6:6" x14ac:dyDescent="0.3">
      <c r="F241" t="s">
        <v>66</v>
      </c>
    </row>
    <row r="243" spans="6:6" x14ac:dyDescent="0.3">
      <c r="F243" t="str">
        <f>"--SANTA_CATARINA_PINULA"</f>
        <v>--SANTA_CATARINA_PINULA</v>
      </c>
    </row>
    <row r="244" spans="6:6" x14ac:dyDescent="0.3">
      <c r="F244" t="s">
        <v>230</v>
      </c>
    </row>
    <row r="245" spans="6:6" x14ac:dyDescent="0.3">
      <c r="F245" t="s">
        <v>231</v>
      </c>
    </row>
    <row r="246" spans="6:6" x14ac:dyDescent="0.3">
      <c r="F246" t="s">
        <v>232</v>
      </c>
    </row>
    <row r="247" spans="6:6" x14ac:dyDescent="0.3">
      <c r="F247" t="s">
        <v>233</v>
      </c>
    </row>
    <row r="248" spans="6:6" x14ac:dyDescent="0.3">
      <c r="F248" t="s">
        <v>234</v>
      </c>
    </row>
    <row r="249" spans="6:6" x14ac:dyDescent="0.3">
      <c r="F249" t="s">
        <v>235</v>
      </c>
    </row>
    <row r="250" spans="6:6" x14ac:dyDescent="0.3">
      <c r="F250" t="s">
        <v>166</v>
      </c>
    </row>
    <row r="251" spans="6:6" x14ac:dyDescent="0.3">
      <c r="F251" t="s">
        <v>236</v>
      </c>
    </row>
    <row r="252" spans="6:6" x14ac:dyDescent="0.3">
      <c r="F252" t="s">
        <v>237</v>
      </c>
    </row>
    <row r="253" spans="6:6" x14ac:dyDescent="0.3">
      <c r="F253" t="s">
        <v>238</v>
      </c>
    </row>
    <row r="254" spans="6:6" x14ac:dyDescent="0.3">
      <c r="F254" t="s">
        <v>239</v>
      </c>
    </row>
    <row r="255" spans="6:6" x14ac:dyDescent="0.3">
      <c r="F255" t="s">
        <v>240</v>
      </c>
    </row>
    <row r="256" spans="6:6" x14ac:dyDescent="0.3">
      <c r="F256" t="s">
        <v>241</v>
      </c>
    </row>
    <row r="257" spans="6:6" x14ac:dyDescent="0.3">
      <c r="F257" t="s">
        <v>242</v>
      </c>
    </row>
    <row r="258" spans="6:6" x14ac:dyDescent="0.3">
      <c r="F258" t="s">
        <v>243</v>
      </c>
    </row>
    <row r="259" spans="6:6" x14ac:dyDescent="0.3">
      <c r="F259" t="s">
        <v>67</v>
      </c>
    </row>
    <row r="260" spans="6:6" x14ac:dyDescent="0.3">
      <c r="F260" t="s">
        <v>244</v>
      </c>
    </row>
    <row r="262" spans="6:6" x14ac:dyDescent="0.3">
      <c r="F262" t="str">
        <f>"--VILLA_CANALES"</f>
        <v>--VILLA_CANALES</v>
      </c>
    </row>
    <row r="263" spans="6:6" x14ac:dyDescent="0.3">
      <c r="F263" t="s">
        <v>46</v>
      </c>
    </row>
    <row r="264" spans="6:6" x14ac:dyDescent="0.3">
      <c r="F264" t="s">
        <v>245</v>
      </c>
    </row>
    <row r="265" spans="6:6" x14ac:dyDescent="0.3">
      <c r="F265" t="s">
        <v>47</v>
      </c>
    </row>
    <row r="266" spans="6:6" x14ac:dyDescent="0.3">
      <c r="F266" t="s">
        <v>48</v>
      </c>
    </row>
    <row r="267" spans="6:6" x14ac:dyDescent="0.3">
      <c r="F267" t="s">
        <v>246</v>
      </c>
    </row>
    <row r="268" spans="6:6" x14ac:dyDescent="0.3">
      <c r="F268" t="s">
        <v>247</v>
      </c>
    </row>
    <row r="269" spans="6:6" x14ac:dyDescent="0.3">
      <c r="F269" t="s">
        <v>248</v>
      </c>
    </row>
    <row r="270" spans="6:6" x14ac:dyDescent="0.3">
      <c r="F270" t="s">
        <v>249</v>
      </c>
    </row>
    <row r="271" spans="6:6" x14ac:dyDescent="0.3">
      <c r="F271" t="s">
        <v>250</v>
      </c>
    </row>
    <row r="272" spans="6:6" x14ac:dyDescent="0.3">
      <c r="F272" t="s">
        <v>251</v>
      </c>
    </row>
    <row r="273" spans="6:6" x14ac:dyDescent="0.3">
      <c r="F273" t="s">
        <v>252</v>
      </c>
    </row>
    <row r="274" spans="6:6" x14ac:dyDescent="0.3">
      <c r="F274" t="s">
        <v>253</v>
      </c>
    </row>
    <row r="275" spans="6:6" x14ac:dyDescent="0.3">
      <c r="F275" t="s">
        <v>49</v>
      </c>
    </row>
    <row r="276" spans="6:6" x14ac:dyDescent="0.3">
      <c r="F276" t="s">
        <v>254</v>
      </c>
    </row>
    <row r="277" spans="6:6" x14ac:dyDescent="0.3">
      <c r="F277" t="s">
        <v>255</v>
      </c>
    </row>
    <row r="278" spans="6:6" x14ac:dyDescent="0.3">
      <c r="F278" t="s">
        <v>256</v>
      </c>
    </row>
    <row r="279" spans="6:6" x14ac:dyDescent="0.3">
      <c r="F279" t="s">
        <v>68</v>
      </c>
    </row>
    <row r="280" spans="6:6" x14ac:dyDescent="0.3">
      <c r="F280" t="s">
        <v>91</v>
      </c>
    </row>
    <row r="281" spans="6:6" x14ac:dyDescent="0.3">
      <c r="F281" t="s">
        <v>92</v>
      </c>
    </row>
    <row r="282" spans="6:6" x14ac:dyDescent="0.3">
      <c r="F282" t="s">
        <v>95</v>
      </c>
    </row>
    <row r="284" spans="6:6" x14ac:dyDescent="0.3">
      <c r="F284" t="str">
        <f>"--VILLA_NUEVA"</f>
        <v>--VILLA_NUEVA</v>
      </c>
    </row>
    <row r="285" spans="6:6" x14ac:dyDescent="0.3">
      <c r="F285" t="s">
        <v>91</v>
      </c>
    </row>
    <row r="286" spans="6:6" x14ac:dyDescent="0.3">
      <c r="F286" t="s">
        <v>92</v>
      </c>
    </row>
    <row r="287" spans="6:6" x14ac:dyDescent="0.3">
      <c r="F287" t="s">
        <v>93</v>
      </c>
    </row>
    <row r="288" spans="6:6" x14ac:dyDescent="0.3">
      <c r="F288" t="s">
        <v>94</v>
      </c>
    </row>
    <row r="289" spans="6:6" x14ac:dyDescent="0.3">
      <c r="F289" t="s">
        <v>95</v>
      </c>
    </row>
    <row r="290" spans="6:6" x14ac:dyDescent="0.3">
      <c r="F290" t="s">
        <v>96</v>
      </c>
    </row>
    <row r="291" spans="6:6" x14ac:dyDescent="0.3">
      <c r="F291" t="s">
        <v>97</v>
      </c>
    </row>
    <row r="292" spans="6:6" x14ac:dyDescent="0.3">
      <c r="F292" t="s">
        <v>98</v>
      </c>
    </row>
    <row r="293" spans="6:6" x14ac:dyDescent="0.3">
      <c r="F293" t="s">
        <v>100</v>
      </c>
    </row>
    <row r="294" spans="6:6" x14ac:dyDescent="0.3">
      <c r="F294" t="s">
        <v>100</v>
      </c>
    </row>
    <row r="295" spans="6:6" x14ac:dyDescent="0.3">
      <c r="F295" t="s">
        <v>257</v>
      </c>
    </row>
    <row r="296" spans="6:6" x14ac:dyDescent="0.3">
      <c r="F296" t="s">
        <v>258</v>
      </c>
    </row>
    <row r="297" spans="6:6" x14ac:dyDescent="0.3">
      <c r="F297" t="s">
        <v>50</v>
      </c>
    </row>
    <row r="298" spans="6:6" x14ac:dyDescent="0.3">
      <c r="F298" t="s">
        <v>259</v>
      </c>
    </row>
    <row r="299" spans="6:6" x14ac:dyDescent="0.3">
      <c r="F299" t="s">
        <v>260</v>
      </c>
    </row>
    <row r="300" spans="6:6" x14ac:dyDescent="0.3">
      <c r="F300" t="s">
        <v>261</v>
      </c>
    </row>
    <row r="301" spans="6:6" x14ac:dyDescent="0.3">
      <c r="F301" t="s">
        <v>51</v>
      </c>
    </row>
    <row r="302" spans="6:6" x14ac:dyDescent="0.3">
      <c r="F302" t="s">
        <v>52</v>
      </c>
    </row>
    <row r="303" spans="6:6" x14ac:dyDescent="0.3">
      <c r="F303" t="s">
        <v>262</v>
      </c>
    </row>
    <row r="304" spans="6:6" x14ac:dyDescent="0.3">
      <c r="F304" t="s">
        <v>207</v>
      </c>
    </row>
    <row r="305" spans="6:6" x14ac:dyDescent="0.3">
      <c r="F305" t="s">
        <v>263</v>
      </c>
    </row>
    <row r="306" spans="6:6" x14ac:dyDescent="0.3">
      <c r="F306" t="s">
        <v>264</v>
      </c>
    </row>
    <row r="307" spans="6:6" x14ac:dyDescent="0.3">
      <c r="F307" t="s">
        <v>265</v>
      </c>
    </row>
    <row r="308" spans="6:6" x14ac:dyDescent="0.3">
      <c r="F308" t="s">
        <v>266</v>
      </c>
    </row>
    <row r="309" spans="6:6" x14ac:dyDescent="0.3">
      <c r="F309" t="s">
        <v>267</v>
      </c>
    </row>
    <row r="310" spans="6:6" x14ac:dyDescent="0.3">
      <c r="F310" t="s">
        <v>268</v>
      </c>
    </row>
    <row r="311" spans="6:6" x14ac:dyDescent="0.3">
      <c r="F311" t="s">
        <v>269</v>
      </c>
    </row>
    <row r="312" spans="6:6" x14ac:dyDescent="0.3">
      <c r="F312" t="s">
        <v>270</v>
      </c>
    </row>
    <row r="313" spans="6:6" x14ac:dyDescent="0.3">
      <c r="F313" t="s">
        <v>271</v>
      </c>
    </row>
    <row r="314" spans="6:6" x14ac:dyDescent="0.3">
      <c r="F314" t="s">
        <v>272</v>
      </c>
    </row>
    <row r="315" spans="6:6" x14ac:dyDescent="0.3">
      <c r="F315" t="s">
        <v>273</v>
      </c>
    </row>
    <row r="316" spans="6:6" x14ac:dyDescent="0.3">
      <c r="F316" t="s">
        <v>274</v>
      </c>
    </row>
    <row r="317" spans="6:6" x14ac:dyDescent="0.3">
      <c r="F317" t="s">
        <v>275</v>
      </c>
    </row>
    <row r="318" spans="6:6" x14ac:dyDescent="0.3">
      <c r="F318" t="s">
        <v>276</v>
      </c>
    </row>
    <row r="319" spans="6:6" x14ac:dyDescent="0.3">
      <c r="F319" t="s">
        <v>277</v>
      </c>
    </row>
    <row r="320" spans="6:6" x14ac:dyDescent="0.3">
      <c r="F320" t="s">
        <v>53</v>
      </c>
    </row>
    <row r="321" spans="6:6" x14ac:dyDescent="0.3">
      <c r="F321" t="s">
        <v>278</v>
      </c>
    </row>
    <row r="322" spans="6:6" x14ac:dyDescent="0.3">
      <c r="F322" t="s">
        <v>54</v>
      </c>
    </row>
    <row r="323" spans="6:6" x14ac:dyDescent="0.3">
      <c r="F323" t="s">
        <v>279</v>
      </c>
    </row>
    <row r="324" spans="6:6" x14ac:dyDescent="0.3">
      <c r="F324" t="s">
        <v>280</v>
      </c>
    </row>
    <row r="325" spans="6:6" x14ac:dyDescent="0.3">
      <c r="F325" t="s">
        <v>281</v>
      </c>
    </row>
    <row r="326" spans="6:6" x14ac:dyDescent="0.3">
      <c r="F326" t="s">
        <v>282</v>
      </c>
    </row>
    <row r="327" spans="6:6" x14ac:dyDescent="0.3">
      <c r="F327" t="s">
        <v>283</v>
      </c>
    </row>
    <row r="328" spans="6:6" x14ac:dyDescent="0.3">
      <c r="F328" t="s">
        <v>284</v>
      </c>
    </row>
    <row r="329" spans="6:6" x14ac:dyDescent="0.3">
      <c r="F329" t="s">
        <v>285</v>
      </c>
    </row>
    <row r="330" spans="6:6" x14ac:dyDescent="0.3">
      <c r="F330" t="s">
        <v>286</v>
      </c>
    </row>
    <row r="331" spans="6:6" x14ac:dyDescent="0.3">
      <c r="F331" t="s">
        <v>287</v>
      </c>
    </row>
    <row r="332" spans="6:6" x14ac:dyDescent="0.3">
      <c r="F332" t="s">
        <v>288</v>
      </c>
    </row>
    <row r="333" spans="6:6" x14ac:dyDescent="0.3">
      <c r="F333" t="s">
        <v>289</v>
      </c>
    </row>
    <row r="334" spans="6:6" x14ac:dyDescent="0.3">
      <c r="F334" t="s">
        <v>55</v>
      </c>
    </row>
    <row r="335" spans="6:6" x14ac:dyDescent="0.3">
      <c r="F335" t="s">
        <v>290</v>
      </c>
    </row>
    <row r="336" spans="6:6" x14ac:dyDescent="0.3">
      <c r="F336" t="s">
        <v>291</v>
      </c>
    </row>
    <row r="337" spans="6:6" x14ac:dyDescent="0.3">
      <c r="F337" t="s">
        <v>292</v>
      </c>
    </row>
    <row r="338" spans="6:6" x14ac:dyDescent="0.3">
      <c r="F338" t="s">
        <v>293</v>
      </c>
    </row>
    <row r="339" spans="6:6" x14ac:dyDescent="0.3">
      <c r="F339" t="s">
        <v>294</v>
      </c>
    </row>
    <row r="340" spans="6:6" x14ac:dyDescent="0.3">
      <c r="F340" t="s">
        <v>295</v>
      </c>
    </row>
    <row r="341" spans="6:6" x14ac:dyDescent="0.3">
      <c r="F341" t="s">
        <v>56</v>
      </c>
    </row>
    <row r="342" spans="6:6" x14ac:dyDescent="0.3">
      <c r="F342" t="s">
        <v>296</v>
      </c>
    </row>
    <row r="343" spans="6:6" x14ac:dyDescent="0.3">
      <c r="F343" t="s">
        <v>297</v>
      </c>
    </row>
    <row r="344" spans="6:6" x14ac:dyDescent="0.3">
      <c r="F344" t="s">
        <v>298</v>
      </c>
    </row>
    <row r="345" spans="6:6" x14ac:dyDescent="0.3">
      <c r="F345" t="s">
        <v>57</v>
      </c>
    </row>
    <row r="346" spans="6:6" x14ac:dyDescent="0.3">
      <c r="F346" t="s">
        <v>299</v>
      </c>
    </row>
    <row r="347" spans="6:6" x14ac:dyDescent="0.3">
      <c r="F347" t="s">
        <v>300</v>
      </c>
    </row>
    <row r="348" spans="6:6" x14ac:dyDescent="0.3">
      <c r="F348" t="s">
        <v>301</v>
      </c>
    </row>
    <row r="349" spans="6:6" x14ac:dyDescent="0.3">
      <c r="F349" t="s">
        <v>302</v>
      </c>
    </row>
    <row r="350" spans="6:6" x14ac:dyDescent="0.3">
      <c r="F350" t="s">
        <v>303</v>
      </c>
    </row>
    <row r="351" spans="6:6" x14ac:dyDescent="0.3">
      <c r="F351" t="s">
        <v>304</v>
      </c>
    </row>
    <row r="352" spans="6:6" x14ac:dyDescent="0.3">
      <c r="F352" t="s">
        <v>305</v>
      </c>
    </row>
    <row r="353" spans="6:6" x14ac:dyDescent="0.3">
      <c r="F353" t="s">
        <v>203</v>
      </c>
    </row>
    <row r="354" spans="6:6" x14ac:dyDescent="0.3">
      <c r="F354" t="s">
        <v>306</v>
      </c>
    </row>
    <row r="355" spans="6:6" x14ac:dyDescent="0.3">
      <c r="F355" t="s">
        <v>307</v>
      </c>
    </row>
    <row r="356" spans="6:6" x14ac:dyDescent="0.3">
      <c r="F356" t="s">
        <v>308</v>
      </c>
    </row>
    <row r="357" spans="6:6" x14ac:dyDescent="0.3">
      <c r="F357" t="s">
        <v>309</v>
      </c>
    </row>
    <row r="358" spans="6:6" x14ac:dyDescent="0.3">
      <c r="F358" t="s">
        <v>310</v>
      </c>
    </row>
    <row r="359" spans="6:6" x14ac:dyDescent="0.3">
      <c r="F359" t="s">
        <v>58</v>
      </c>
    </row>
    <row r="360" spans="6:6" x14ac:dyDescent="0.3">
      <c r="F360" t="s">
        <v>59</v>
      </c>
    </row>
    <row r="361" spans="6:6" x14ac:dyDescent="0.3">
      <c r="F361" t="s">
        <v>311</v>
      </c>
    </row>
    <row r="362" spans="6:6" x14ac:dyDescent="0.3">
      <c r="F362" t="s">
        <v>312</v>
      </c>
    </row>
    <row r="363" spans="6:6" x14ac:dyDescent="0.3">
      <c r="F363" t="s">
        <v>313</v>
      </c>
    </row>
    <row r="364" spans="6:6" x14ac:dyDescent="0.3">
      <c r="F364" t="s">
        <v>314</v>
      </c>
    </row>
    <row r="365" spans="6:6" x14ac:dyDescent="0.3">
      <c r="F365" t="s">
        <v>315</v>
      </c>
    </row>
    <row r="366" spans="6:6" x14ac:dyDescent="0.3">
      <c r="F366" t="s">
        <v>69</v>
      </c>
    </row>
    <row r="367" spans="6:6" x14ac:dyDescent="0.3">
      <c r="F367" t="s">
        <v>316</v>
      </c>
    </row>
    <row r="368" spans="6:6" x14ac:dyDescent="0.3">
      <c r="F368" t="s">
        <v>317</v>
      </c>
    </row>
    <row r="369" spans="6:6" x14ac:dyDescent="0.3">
      <c r="F369" t="s">
        <v>318</v>
      </c>
    </row>
    <row r="371" spans="6:6" x14ac:dyDescent="0.3">
      <c r="F371" t="str">
        <f>"--ESCUINTLA"</f>
        <v>--ESCUINTLA</v>
      </c>
    </row>
    <row r="374" spans="6:6" x14ac:dyDescent="0.3">
      <c r="F374" t="str">
        <f>"--ESCUINTLA_MUNICIPIOS"</f>
        <v>--ESCUINTLA_MUNICIPIOS</v>
      </c>
    </row>
    <row r="375" spans="6:6" x14ac:dyDescent="0.3">
      <c r="F375" t="s">
        <v>12</v>
      </c>
    </row>
    <row r="376" spans="6:6" x14ac:dyDescent="0.3">
      <c r="F376" t="s">
        <v>14</v>
      </c>
    </row>
    <row r="377" spans="6:6" x14ac:dyDescent="0.3">
      <c r="F377" t="s">
        <v>319</v>
      </c>
    </row>
    <row r="379" spans="6:6" x14ac:dyDescent="0.3">
      <c r="F379" t="str">
        <f>"--ESCUINTLA,ESCUINTLA"</f>
        <v>--ESCUINTLA,ESCUINTLA</v>
      </c>
    </row>
    <row r="380" spans="6:6" x14ac:dyDescent="0.3">
      <c r="F380" t="s">
        <v>91</v>
      </c>
    </row>
    <row r="381" spans="6:6" x14ac:dyDescent="0.3">
      <c r="F381" t="s">
        <v>92</v>
      </c>
    </row>
    <row r="382" spans="6:6" x14ac:dyDescent="0.3">
      <c r="F382" t="s">
        <v>93</v>
      </c>
    </row>
    <row r="383" spans="6:6" x14ac:dyDescent="0.3">
      <c r="F383" t="s">
        <v>94</v>
      </c>
    </row>
    <row r="384" spans="6:6" x14ac:dyDescent="0.3">
      <c r="F384" t="s">
        <v>95</v>
      </c>
    </row>
    <row r="385" spans="6:6" x14ac:dyDescent="0.3">
      <c r="F385" t="s">
        <v>320</v>
      </c>
    </row>
    <row r="386" spans="6:6" x14ac:dyDescent="0.3">
      <c r="F386" t="s">
        <v>321</v>
      </c>
    </row>
    <row r="387" spans="6:6" x14ac:dyDescent="0.3">
      <c r="F387" t="s">
        <v>322</v>
      </c>
    </row>
    <row r="388" spans="6:6" x14ac:dyDescent="0.3">
      <c r="F388" t="s">
        <v>323</v>
      </c>
    </row>
    <row r="389" spans="6:6" x14ac:dyDescent="0.3">
      <c r="F389" t="s">
        <v>124</v>
      </c>
    </row>
    <row r="390" spans="6:6" x14ac:dyDescent="0.3">
      <c r="F390" t="s">
        <v>324</v>
      </c>
    </row>
    <row r="391" spans="6:6" x14ac:dyDescent="0.3">
      <c r="F391" t="s">
        <v>325</v>
      </c>
    </row>
    <row r="392" spans="6:6" x14ac:dyDescent="0.3">
      <c r="F392" t="s">
        <v>12</v>
      </c>
    </row>
    <row r="393" spans="6:6" x14ac:dyDescent="0.3">
      <c r="F393" t="s">
        <v>326</v>
      </c>
    </row>
    <row r="394" spans="6:6" x14ac:dyDescent="0.3">
      <c r="F394" t="s">
        <v>327</v>
      </c>
    </row>
    <row r="395" spans="6:6" x14ac:dyDescent="0.3">
      <c r="F395" t="s">
        <v>328</v>
      </c>
    </row>
    <row r="396" spans="6:6" x14ac:dyDescent="0.3">
      <c r="F396" t="s">
        <v>329</v>
      </c>
    </row>
    <row r="397" spans="6:6" x14ac:dyDescent="0.3">
      <c r="F397" t="s">
        <v>330</v>
      </c>
    </row>
    <row r="398" spans="6:6" x14ac:dyDescent="0.3">
      <c r="F398" t="s">
        <v>331</v>
      </c>
    </row>
    <row r="399" spans="6:6" x14ac:dyDescent="0.3">
      <c r="F399" t="s">
        <v>219</v>
      </c>
    </row>
    <row r="400" spans="6:6" x14ac:dyDescent="0.3">
      <c r="F400" t="s">
        <v>332</v>
      </c>
    </row>
    <row r="401" spans="6:6" x14ac:dyDescent="0.3">
      <c r="F401" t="s">
        <v>333</v>
      </c>
    </row>
    <row r="402" spans="6:6" x14ac:dyDescent="0.3">
      <c r="F402" t="s">
        <v>334</v>
      </c>
    </row>
    <row r="403" spans="6:6" x14ac:dyDescent="0.3">
      <c r="F403" t="s">
        <v>335</v>
      </c>
    </row>
    <row r="404" spans="6:6" x14ac:dyDescent="0.3">
      <c r="F404" t="s">
        <v>336</v>
      </c>
    </row>
    <row r="406" spans="6:6" x14ac:dyDescent="0.3">
      <c r="F406" t="str">
        <f>"--PALIN"</f>
        <v>--PALIN</v>
      </c>
    </row>
    <row r="407" spans="6:6" x14ac:dyDescent="0.3">
      <c r="F407" t="s">
        <v>14</v>
      </c>
    </row>
    <row r="409" spans="6:6" x14ac:dyDescent="0.3">
      <c r="F409" t="str">
        <f>"--SAN_VICENTE_PACAYA"</f>
        <v>--SAN_VICENTE_PACAYA</v>
      </c>
    </row>
    <row r="410" spans="6:6" x14ac:dyDescent="0.3">
      <c r="F410" t="s">
        <v>337</v>
      </c>
    </row>
    <row r="411" spans="6:6" x14ac:dyDescent="0.3">
      <c r="F411" t="s">
        <v>338</v>
      </c>
    </row>
    <row r="414" spans="6:6" x14ac:dyDescent="0.3">
      <c r="F414" t="str">
        <f>"--CHIMALTENANGO"</f>
        <v>--CHIMALTENANGO</v>
      </c>
    </row>
    <row r="417" spans="6:6" x14ac:dyDescent="0.3">
      <c r="F417" t="str">
        <f>"--CHIMALTENANGO_MUNICIPIOS"</f>
        <v>--CHIMALTENANGO_MUNICIPIOS</v>
      </c>
    </row>
    <row r="418" spans="6:6" x14ac:dyDescent="0.3">
      <c r="F418" t="s">
        <v>339</v>
      </c>
    </row>
    <row r="419" spans="6:6" x14ac:dyDescent="0.3">
      <c r="F419" t="s">
        <v>340</v>
      </c>
    </row>
    <row r="420" spans="6:6" x14ac:dyDescent="0.3">
      <c r="F420" t="s">
        <v>341</v>
      </c>
    </row>
    <row r="421" spans="6:6" x14ac:dyDescent="0.3">
      <c r="F421" t="s">
        <v>342</v>
      </c>
    </row>
    <row r="422" spans="6:6" x14ac:dyDescent="0.3">
      <c r="F422" t="s">
        <v>343</v>
      </c>
    </row>
    <row r="423" spans="6:6" x14ac:dyDescent="0.3">
      <c r="F423" t="s">
        <v>344</v>
      </c>
    </row>
    <row r="424" spans="6:6" x14ac:dyDescent="0.3">
      <c r="F424" t="s">
        <v>345</v>
      </c>
    </row>
    <row r="425" spans="6:6" x14ac:dyDescent="0.3">
      <c r="F425" t="s">
        <v>346</v>
      </c>
    </row>
    <row r="426" spans="6:6" x14ac:dyDescent="0.3">
      <c r="F426" t="s">
        <v>347</v>
      </c>
    </row>
    <row r="428" spans="6:6" x14ac:dyDescent="0.3">
      <c r="F428" t="str">
        <f>"--CHIMALTENANGO,CHIMALTENANGO"</f>
        <v>--CHIMALTENANGO,CHIMALTENANGO</v>
      </c>
    </row>
    <row r="429" spans="6:6" x14ac:dyDescent="0.3">
      <c r="F429" t="s">
        <v>339</v>
      </c>
    </row>
    <row r="430" spans="6:6" x14ac:dyDescent="0.3">
      <c r="F430" t="s">
        <v>348</v>
      </c>
    </row>
    <row r="431" spans="6:6" x14ac:dyDescent="0.3">
      <c r="F431" t="s">
        <v>349</v>
      </c>
    </row>
    <row r="433" spans="6:6" x14ac:dyDescent="0.3">
      <c r="F433" t="str">
        <f>"--EL_TEJAR"</f>
        <v>--EL_TEJAR</v>
      </c>
    </row>
    <row r="434" spans="6:6" x14ac:dyDescent="0.3">
      <c r="F434" t="s">
        <v>340</v>
      </c>
    </row>
    <row r="436" spans="6:6" x14ac:dyDescent="0.3">
      <c r="F436" t="str">
        <f>"--PARRAMOS"</f>
        <v>--PARRAMOS</v>
      </c>
    </row>
    <row r="437" spans="6:6" x14ac:dyDescent="0.3">
      <c r="F437" t="s">
        <v>341</v>
      </c>
    </row>
    <row r="439" spans="6:6" x14ac:dyDescent="0.3">
      <c r="F439" t="str">
        <f>"--PATZICIA"</f>
        <v>--PATZICIA</v>
      </c>
    </row>
    <row r="440" spans="6:6" x14ac:dyDescent="0.3">
      <c r="F440" t="s">
        <v>342</v>
      </c>
    </row>
    <row r="441" spans="6:6" x14ac:dyDescent="0.3">
      <c r="F441" t="s">
        <v>350</v>
      </c>
    </row>
    <row r="443" spans="6:6" x14ac:dyDescent="0.3">
      <c r="F443" t="str">
        <f>"--SAN_ANDRES_IZTAPA"</f>
        <v>--SAN_ANDRES_IZTAPA</v>
      </c>
    </row>
    <row r="444" spans="6:6" x14ac:dyDescent="0.3">
      <c r="F444" t="s">
        <v>343</v>
      </c>
    </row>
    <row r="446" spans="6:6" x14ac:dyDescent="0.3">
      <c r="F446" t="str">
        <f>"--SANTA_APOLONIA"</f>
        <v>--SANTA_APOLONIA</v>
      </c>
    </row>
    <row r="447" spans="6:6" x14ac:dyDescent="0.3">
      <c r="F447" t="s">
        <v>344</v>
      </c>
    </row>
    <row r="449" spans="6:6" x14ac:dyDescent="0.3">
      <c r="F449" t="str">
        <f>"--SANTA_CRUZ_BALANYA"</f>
        <v>--SANTA_CRUZ_BALANYA</v>
      </c>
    </row>
    <row r="450" spans="6:6" x14ac:dyDescent="0.3">
      <c r="F450" t="s">
        <v>345</v>
      </c>
    </row>
    <row r="452" spans="6:6" x14ac:dyDescent="0.3">
      <c r="F452" t="str">
        <f>"--TECPAN"</f>
        <v>--TECPAN</v>
      </c>
    </row>
    <row r="453" spans="6:6" x14ac:dyDescent="0.3">
      <c r="F453" t="s">
        <v>351</v>
      </c>
    </row>
    <row r="455" spans="6:6" x14ac:dyDescent="0.3">
      <c r="F455" t="str">
        <f>"--ZARAGOZA"</f>
        <v>--ZARAGOZA</v>
      </c>
    </row>
    <row r="456" spans="6:6" x14ac:dyDescent="0.3">
      <c r="F456" t="s">
        <v>347</v>
      </c>
    </row>
    <row r="459" spans="6:6" x14ac:dyDescent="0.3">
      <c r="F459" t="str">
        <f>"--SACATEPEQUEZ"</f>
        <v>--SACATEPEQUEZ</v>
      </c>
    </row>
    <row r="462" spans="6:6" x14ac:dyDescent="0.3">
      <c r="F462" t="str">
        <f>"--SACATEPEQUEZ__MUNICIPIOS"</f>
        <v>--SACATEPEQUEZ__MUNICIPIOS</v>
      </c>
    </row>
    <row r="463" spans="6:6" x14ac:dyDescent="0.3">
      <c r="F463" t="s">
        <v>352</v>
      </c>
    </row>
    <row r="464" spans="6:6" x14ac:dyDescent="0.3">
      <c r="F464" t="s">
        <v>353</v>
      </c>
    </row>
    <row r="465" spans="6:6" x14ac:dyDescent="0.3">
      <c r="F465" t="s">
        <v>354</v>
      </c>
    </row>
    <row r="466" spans="6:6" x14ac:dyDescent="0.3">
      <c r="F466" t="s">
        <v>355</v>
      </c>
    </row>
    <row r="467" spans="6:6" x14ac:dyDescent="0.3">
      <c r="F467" t="s">
        <v>356</v>
      </c>
    </row>
    <row r="468" spans="6:6" x14ac:dyDescent="0.3">
      <c r="F468" t="s">
        <v>357</v>
      </c>
    </row>
    <row r="469" spans="6:6" x14ac:dyDescent="0.3">
      <c r="F469" t="s">
        <v>358</v>
      </c>
    </row>
    <row r="470" spans="6:6" x14ac:dyDescent="0.3">
      <c r="F470" t="s">
        <v>359</v>
      </c>
    </row>
    <row r="471" spans="6:6" x14ac:dyDescent="0.3">
      <c r="F471" t="s">
        <v>360</v>
      </c>
    </row>
    <row r="472" spans="6:6" x14ac:dyDescent="0.3">
      <c r="F472" t="s">
        <v>361</v>
      </c>
    </row>
    <row r="473" spans="6:6" x14ac:dyDescent="0.3">
      <c r="F473" t="s">
        <v>362</v>
      </c>
    </row>
    <row r="474" spans="6:6" x14ac:dyDescent="0.3">
      <c r="F474" t="s">
        <v>363</v>
      </c>
    </row>
    <row r="475" spans="6:6" x14ac:dyDescent="0.3">
      <c r="F475" t="s">
        <v>364</v>
      </c>
    </row>
    <row r="476" spans="6:6" x14ac:dyDescent="0.3">
      <c r="F476" t="s">
        <v>365</v>
      </c>
    </row>
    <row r="477" spans="6:6" x14ac:dyDescent="0.3">
      <c r="F477" t="s">
        <v>366</v>
      </c>
    </row>
    <row r="478" spans="6:6" x14ac:dyDescent="0.3">
      <c r="F478" t="s">
        <v>367</v>
      </c>
    </row>
    <row r="480" spans="6:6" x14ac:dyDescent="0.3">
      <c r="F480" t="str">
        <f>"--ANTIGUA_GUATEMALA"</f>
        <v>--ANTIGUA_GUATEMALA</v>
      </c>
    </row>
    <row r="481" spans="6:6" x14ac:dyDescent="0.3">
      <c r="F481" t="s">
        <v>352</v>
      </c>
    </row>
    <row r="482" spans="6:6" x14ac:dyDescent="0.3">
      <c r="F482" t="s">
        <v>368</v>
      </c>
    </row>
    <row r="483" spans="6:6" x14ac:dyDescent="0.3">
      <c r="F483" t="s">
        <v>369</v>
      </c>
    </row>
    <row r="484" spans="6:6" x14ac:dyDescent="0.3">
      <c r="F484" t="s">
        <v>370</v>
      </c>
    </row>
    <row r="485" spans="6:6" x14ac:dyDescent="0.3">
      <c r="F485" t="s">
        <v>371</v>
      </c>
    </row>
    <row r="486" spans="6:6" x14ac:dyDescent="0.3">
      <c r="F486" t="s">
        <v>372</v>
      </c>
    </row>
    <row r="487" spans="6:6" x14ac:dyDescent="0.3">
      <c r="F487" t="s">
        <v>373</v>
      </c>
    </row>
    <row r="488" spans="6:6" x14ac:dyDescent="0.3">
      <c r="F488" t="s">
        <v>374</v>
      </c>
    </row>
    <row r="489" spans="6:6" x14ac:dyDescent="0.3">
      <c r="F489" t="s">
        <v>375</v>
      </c>
    </row>
    <row r="490" spans="6:6" x14ac:dyDescent="0.3">
      <c r="F490" t="s">
        <v>376</v>
      </c>
    </row>
    <row r="491" spans="6:6" x14ac:dyDescent="0.3">
      <c r="F491" t="s">
        <v>377</v>
      </c>
    </row>
    <row r="493" spans="6:6" x14ac:dyDescent="0.3">
      <c r="F493" t="s">
        <v>353</v>
      </c>
    </row>
    <row r="494" spans="6:6" x14ac:dyDescent="0.3">
      <c r="F494" t="s">
        <v>354</v>
      </c>
    </row>
    <row r="495" spans="6:6" x14ac:dyDescent="0.3">
      <c r="F495" t="s">
        <v>355</v>
      </c>
    </row>
    <row r="496" spans="6:6" x14ac:dyDescent="0.3">
      <c r="F496" t="s">
        <v>356</v>
      </c>
    </row>
    <row r="497" spans="6:6" x14ac:dyDescent="0.3">
      <c r="F497" t="s">
        <v>357</v>
      </c>
    </row>
    <row r="498" spans="6:6" x14ac:dyDescent="0.3">
      <c r="F498" t="s">
        <v>358</v>
      </c>
    </row>
    <row r="500" spans="6:6" x14ac:dyDescent="0.3">
      <c r="F500" t="str">
        <f>"--SAN_JUAN_ALOTENANGO"</f>
        <v>--SAN_JUAN_ALOTENANGO</v>
      </c>
    </row>
    <row r="501" spans="6:6" x14ac:dyDescent="0.3">
      <c r="F501" t="s">
        <v>378</v>
      </c>
    </row>
    <row r="502" spans="6:6" x14ac:dyDescent="0.3">
      <c r="F502" t="s">
        <v>359</v>
      </c>
    </row>
    <row r="504" spans="6:6" x14ac:dyDescent="0.3">
      <c r="F504" t="str">
        <f>"--SAN_LUCAS_SACATEPEQUEZ"</f>
        <v>--SAN_LUCAS_SACATEPEQUEZ</v>
      </c>
    </row>
    <row r="505" spans="6:6" x14ac:dyDescent="0.3">
      <c r="F505" t="s">
        <v>360</v>
      </c>
    </row>
    <row r="506" spans="6:6" x14ac:dyDescent="0.3">
      <c r="F506" t="s">
        <v>379</v>
      </c>
    </row>
    <row r="508" spans="6:6" x14ac:dyDescent="0.3">
      <c r="F508" t="s">
        <v>361</v>
      </c>
    </row>
    <row r="509" spans="6:6" x14ac:dyDescent="0.3">
      <c r="F509" t="s">
        <v>362</v>
      </c>
    </row>
    <row r="511" spans="6:6" x14ac:dyDescent="0.3">
      <c r="F511" t="str">
        <f>"--SANTA_LUCIA_MILPAS_ALTAS"</f>
        <v>--SANTA_LUCIA_MILPAS_ALTAS</v>
      </c>
    </row>
    <row r="512" spans="6:6" x14ac:dyDescent="0.3">
      <c r="F512" t="s">
        <v>380</v>
      </c>
    </row>
    <row r="513" spans="6:6" x14ac:dyDescent="0.3">
      <c r="F513" t="s">
        <v>363</v>
      </c>
    </row>
    <row r="514" spans="6:6" x14ac:dyDescent="0.3">
      <c r="F514" t="s">
        <v>381</v>
      </c>
    </row>
    <row r="516" spans="6:6" x14ac:dyDescent="0.3">
      <c r="F516" t="s">
        <v>364</v>
      </c>
    </row>
    <row r="517" spans="6:6" x14ac:dyDescent="0.3">
      <c r="F517" t="s">
        <v>365</v>
      </c>
    </row>
    <row r="518" spans="6:6" x14ac:dyDescent="0.3">
      <c r="F518" t="s">
        <v>366</v>
      </c>
    </row>
    <row r="519" spans="6:6" x14ac:dyDescent="0.3">
      <c r="F519" t="s">
        <v>367</v>
      </c>
    </row>
  </sheetData>
  <hyperlinks>
    <hyperlink ref="F4" r:id="rId1" display="https://aprende.guatemala.com/historia/geografia/municipio-de-amatitlan-guatemala/" xr:uid="{7102869F-5A4E-4A00-BBA3-5C2793D1C3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15</vt:i4>
      </vt:variant>
    </vt:vector>
  </HeadingPairs>
  <TitlesOfParts>
    <vt:vector size="17" baseType="lpstr">
      <vt:lpstr>Hoja1</vt:lpstr>
      <vt:lpstr>Hoja3</vt:lpstr>
      <vt:lpstr>Amatitlán</vt:lpstr>
      <vt:lpstr>Chinautla</vt:lpstr>
      <vt:lpstr>Ciudad_Guatemala</vt:lpstr>
      <vt:lpstr>Deptos</vt:lpstr>
      <vt:lpstr>Fraijanes</vt:lpstr>
      <vt:lpstr>Guatemala</vt:lpstr>
      <vt:lpstr>Mixco</vt:lpstr>
      <vt:lpstr>Palencia</vt:lpstr>
      <vt:lpstr>San_José_del_Golfo</vt:lpstr>
      <vt:lpstr>San_José_Pinula</vt:lpstr>
      <vt:lpstr>San_Miguel_Petapa</vt:lpstr>
      <vt:lpstr>San_Pedro_Ayampuc</vt:lpstr>
      <vt:lpstr>Santa_Catarina_Pinula</vt:lpstr>
      <vt:lpstr>Villa_Canales</vt:lpstr>
      <vt:lpstr>Villa_Nueva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2023-09-24T06:08:45Z</dcterms:modified>
</cp:coreProperties>
</file>